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5140" yWindow="5480" windowWidth="19200" windowHeight="6880"/>
  </bookViews>
  <sheets>
    <sheet name="Sprint capacity estimate" sheetId="1" r:id="rId1"/>
    <sheet name="Summar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C3" i="2"/>
  <c r="B10" i="1"/>
  <c r="B11" i="1"/>
  <c r="C10" i="1"/>
  <c r="C11" i="1"/>
  <c r="D10" i="1"/>
  <c r="D11" i="1"/>
  <c r="E10" i="1"/>
  <c r="E11" i="1"/>
  <c r="F10" i="1"/>
  <c r="F11" i="1"/>
  <c r="G10" i="1"/>
  <c r="G11" i="1"/>
  <c r="H10" i="1"/>
  <c r="H11" i="1"/>
  <c r="I10" i="1"/>
  <c r="I11" i="1"/>
  <c r="J10" i="1"/>
  <c r="J11" i="1"/>
  <c r="K10" i="1"/>
  <c r="K11" i="1"/>
  <c r="L10" i="1"/>
  <c r="L11" i="1"/>
  <c r="B3" i="2"/>
  <c r="A3" i="2"/>
  <c r="M12" i="1"/>
  <c r="M10" i="1"/>
  <c r="M11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<sst xmlns="http://schemas.openxmlformats.org/spreadsheetml/2006/main" count="219" uniqueCount="219">
  <si>
    <t>STORY POINTS</t>
  </si>
  <si>
    <t>(**) working days in the sprint, for the single resource, total sprint days minus vacations</t>
  </si>
  <si>
    <t>SPRINT CAPACITY ALLOCATION</t>
  </si>
  <si>
    <t>(***) working hours in sprint, working days * 8.5 * 80 % factor, the factor includes the time for the planning / review / stand ups</t>
  </si>
  <si>
    <t>Total days in sprint (*)</t>
  </si>
  <si>
    <t>Resource</t>
  </si>
  <si>
    <t>Allocation %</t>
  </si>
  <si>
    <t>PTO</t>
  </si>
  <si>
    <t>Working days in sprint (**)</t>
  </si>
  <si>
    <t>Working hours in sprint (***)</t>
  </si>
  <si>
    <t>Allocated hours in sprint</t>
  </si>
  <si>
    <t>Percentage Occupation</t>
  </si>
  <si>
    <t>Working days</t>
  </si>
  <si>
    <t>Working hours</t>
  </si>
  <si>
    <t>Allocated time</t>
  </si>
  <si>
    <t>Assignee1</t>
  </si>
  <si>
    <t>Assignee2</t>
  </si>
  <si>
    <t>Assignee3</t>
  </si>
  <si>
    <t>Assignee4</t>
  </si>
  <si>
    <t>Assignee5</t>
  </si>
  <si>
    <t>Assignee6</t>
  </si>
  <si>
    <t>Assignee7</t>
  </si>
  <si>
    <t>Assignee8</t>
  </si>
  <si>
    <t>Assignee9</t>
  </si>
  <si>
    <t>Assignee10</t>
  </si>
  <si>
    <t>Assignee11</t>
  </si>
  <si>
    <t>Assignee12</t>
  </si>
  <si>
    <t>Task title 1</t>
  </si>
  <si>
    <t>Task title 2</t>
  </si>
  <si>
    <t>Task title 3</t>
  </si>
  <si>
    <t>Task title 4</t>
  </si>
  <si>
    <t>Task title 5</t>
  </si>
  <si>
    <t>Task title 6</t>
  </si>
  <si>
    <t>Task title 7</t>
  </si>
  <si>
    <t>Task title 8</t>
  </si>
  <si>
    <t>Task title 9</t>
  </si>
  <si>
    <t>Task title 10</t>
  </si>
  <si>
    <t>Task title 11</t>
  </si>
  <si>
    <t>Task title 12</t>
  </si>
  <si>
    <t>Task title 13</t>
  </si>
  <si>
    <t>Task title 14</t>
  </si>
  <si>
    <t>Task title 15</t>
  </si>
  <si>
    <t>Task title 16</t>
  </si>
  <si>
    <t>Task title 17</t>
  </si>
  <si>
    <t>Task title 18</t>
  </si>
  <si>
    <t>Task title 19</t>
  </si>
  <si>
    <t>Task title 20</t>
  </si>
  <si>
    <t>Task title 21</t>
  </si>
  <si>
    <t>Task title 22</t>
  </si>
  <si>
    <t>Task title 23</t>
  </si>
  <si>
    <t>Task title 24</t>
  </si>
  <si>
    <t>Task title 25</t>
  </si>
  <si>
    <t>Task title 26</t>
  </si>
  <si>
    <t>Task title 27</t>
  </si>
  <si>
    <t>Task title 28</t>
  </si>
  <si>
    <t>Task title 29</t>
  </si>
  <si>
    <t>Task title 30</t>
  </si>
  <si>
    <t>Task title 31</t>
  </si>
  <si>
    <t>Task title 32</t>
  </si>
  <si>
    <t>Task title 33</t>
  </si>
  <si>
    <t>Task title 34</t>
  </si>
  <si>
    <t>Task title 35</t>
  </si>
  <si>
    <t>Task title 36</t>
  </si>
  <si>
    <t>Task title 37</t>
  </si>
  <si>
    <t>Task title 38</t>
  </si>
  <si>
    <t>Task title 39</t>
  </si>
  <si>
    <t>Task title 40</t>
  </si>
  <si>
    <t>Task title 41</t>
  </si>
  <si>
    <t>Task title 42</t>
  </si>
  <si>
    <t>Task title 43</t>
  </si>
  <si>
    <t>Task title 44</t>
  </si>
  <si>
    <t>Task title 45</t>
  </si>
  <si>
    <t>Task title 46</t>
  </si>
  <si>
    <t>Task title 47</t>
  </si>
  <si>
    <t>Task title 48</t>
  </si>
  <si>
    <t>Task title 49</t>
  </si>
  <si>
    <t>Task title 50</t>
  </si>
  <si>
    <t>Task title 51</t>
  </si>
  <si>
    <t>Task title 52</t>
  </si>
  <si>
    <t>Task title 53</t>
  </si>
  <si>
    <t>Task title 54</t>
  </si>
  <si>
    <t>Task title 55</t>
  </si>
  <si>
    <t>Task title 56</t>
  </si>
  <si>
    <t>Task title 57</t>
  </si>
  <si>
    <t>Task title 58</t>
  </si>
  <si>
    <t>Task title 59</t>
  </si>
  <si>
    <t>Task title 60</t>
  </si>
  <si>
    <t>Task title 61</t>
  </si>
  <si>
    <t>Task title 62</t>
  </si>
  <si>
    <t>Task title 63</t>
  </si>
  <si>
    <t>Task title 64</t>
  </si>
  <si>
    <t>Task title 65</t>
  </si>
  <si>
    <t>Task title 66</t>
  </si>
  <si>
    <t>Task title 67</t>
  </si>
  <si>
    <t>Task title 68</t>
  </si>
  <si>
    <t>Task title 69</t>
  </si>
  <si>
    <t>Task title 70</t>
  </si>
  <si>
    <t>Task title 71</t>
  </si>
  <si>
    <t>Task title 72</t>
  </si>
  <si>
    <t>Task title 73</t>
  </si>
  <si>
    <t>Task title 74</t>
  </si>
  <si>
    <t>Task title 75</t>
  </si>
  <si>
    <t>Task title 76</t>
  </si>
  <si>
    <t>Task title 77</t>
  </si>
  <si>
    <t>Task title 78</t>
  </si>
  <si>
    <t>Task title 79</t>
  </si>
  <si>
    <t>Task title 80</t>
  </si>
  <si>
    <t>Task title 81</t>
  </si>
  <si>
    <t>Task title 82</t>
  </si>
  <si>
    <t>Task title 83</t>
  </si>
  <si>
    <t>Task title 84</t>
  </si>
  <si>
    <t>Task title 85</t>
  </si>
  <si>
    <t>Task title 86</t>
  </si>
  <si>
    <t>Task title 87</t>
  </si>
  <si>
    <t>Task title 88</t>
  </si>
  <si>
    <t>Task title 89</t>
  </si>
  <si>
    <t>Task title 90</t>
  </si>
  <si>
    <t>Task title 91</t>
  </si>
  <si>
    <t>Task title 92</t>
  </si>
  <si>
    <t>Task title 93</t>
  </si>
  <si>
    <t>Task title 94</t>
  </si>
  <si>
    <t>Task title 95</t>
  </si>
  <si>
    <t>Task title 96</t>
  </si>
  <si>
    <t>Project1-1886</t>
  </si>
  <si>
    <t>Project1-690</t>
  </si>
  <si>
    <t>Project1-992</t>
  </si>
  <si>
    <t>Project1-1111</t>
  </si>
  <si>
    <t>Project1-1144</t>
  </si>
  <si>
    <t>Project1-1201</t>
  </si>
  <si>
    <t>Project1-1294</t>
  </si>
  <si>
    <t>Project1-1297</t>
  </si>
  <si>
    <t>Project1-1304</t>
  </si>
  <si>
    <t>Project1-1327</t>
  </si>
  <si>
    <t>Project1-1328</t>
  </si>
  <si>
    <t>Project1-1329</t>
  </si>
  <si>
    <t>Project1-1338</t>
  </si>
  <si>
    <t>Project1-1370</t>
  </si>
  <si>
    <t>Project1-1442</t>
  </si>
  <si>
    <t>Project1-1458</t>
  </si>
  <si>
    <t>Project1-1466</t>
  </si>
  <si>
    <t>Project1-1468</t>
  </si>
  <si>
    <t>Project1-1480</t>
  </si>
  <si>
    <t>Project1-1482</t>
  </si>
  <si>
    <t>Project1-1483</t>
  </si>
  <si>
    <t>Project1-1485</t>
  </si>
  <si>
    <t>Project1-1499</t>
  </si>
  <si>
    <t>Project1-1549</t>
  </si>
  <si>
    <t>Project1-1564</t>
  </si>
  <si>
    <t>Project1-1565</t>
  </si>
  <si>
    <t>Project1-1568</t>
  </si>
  <si>
    <t>Project1-1570</t>
  </si>
  <si>
    <t>Project1-1576</t>
  </si>
  <si>
    <t>Project1-1578</t>
  </si>
  <si>
    <t>Project1-1595</t>
  </si>
  <si>
    <t>Project1-1596</t>
  </si>
  <si>
    <t>Project1-1628</t>
  </si>
  <si>
    <t>Project1-1645</t>
  </si>
  <si>
    <t>Project1-1646</t>
  </si>
  <si>
    <t>Project1-1647</t>
  </si>
  <si>
    <t>Project1-1651</t>
  </si>
  <si>
    <t>Project1-1652</t>
  </si>
  <si>
    <t>Project1-1655</t>
  </si>
  <si>
    <t>Project1-1656</t>
  </si>
  <si>
    <t>Project1-1658</t>
  </si>
  <si>
    <t>Project1-1666</t>
  </si>
  <si>
    <t>Project1-1667</t>
  </si>
  <si>
    <t>Project1-1677</t>
  </si>
  <si>
    <t>Project1-1724</t>
  </si>
  <si>
    <t>Project1-1739</t>
  </si>
  <si>
    <t>Project1-1752</t>
  </si>
  <si>
    <t>Project1-1755</t>
  </si>
  <si>
    <t>Project1-1759</t>
  </si>
  <si>
    <t>Project1-1760</t>
  </si>
  <si>
    <t>Project1-1761</t>
  </si>
  <si>
    <t>Project1-1762</t>
  </si>
  <si>
    <t>Project1-1765</t>
  </si>
  <si>
    <t>Project1-1767</t>
  </si>
  <si>
    <t>Project1-1772</t>
  </si>
  <si>
    <t>Project1-1773</t>
  </si>
  <si>
    <t>Project1-1777</t>
  </si>
  <si>
    <t>Project1-1780</t>
  </si>
  <si>
    <t>Project1-1781</t>
  </si>
  <si>
    <t>Project1-1785</t>
  </si>
  <si>
    <t>Project1-1787</t>
  </si>
  <si>
    <t>Project1-1789</t>
  </si>
  <si>
    <t>Project1-1889</t>
  </si>
  <si>
    <t>Project1-1890</t>
  </si>
  <si>
    <t>Project1-1891</t>
  </si>
  <si>
    <t>Project1-1892</t>
  </si>
  <si>
    <t>Project1-1894</t>
  </si>
  <si>
    <t>Project1-1895</t>
  </si>
  <si>
    <t>Project1-1906</t>
  </si>
  <si>
    <t>Project1-1922</t>
  </si>
  <si>
    <t>Project1-1786</t>
  </si>
  <si>
    <t>Project1-1783</t>
  </si>
  <si>
    <t>Project1-1782</t>
  </si>
  <si>
    <t>Project1-1756</t>
  </si>
  <si>
    <t>Project1-1750</t>
  </si>
  <si>
    <t>Project1-1748</t>
  </si>
  <si>
    <t>Project1-1648</t>
  </si>
  <si>
    <t>Project1-1641</t>
  </si>
  <si>
    <t>Project1-1633</t>
  </si>
  <si>
    <t>Project1-1614</t>
  </si>
  <si>
    <t>Project1-1610</t>
  </si>
  <si>
    <t>Project1-1609</t>
  </si>
  <si>
    <t>Project1-1605</t>
  </si>
  <si>
    <t>Project1-1249</t>
  </si>
  <si>
    <t>Project1-1927</t>
  </si>
  <si>
    <t>Project1-1893</t>
  </si>
  <si>
    <t>Project1-1812</t>
  </si>
  <si>
    <t>Project1-1788</t>
  </si>
  <si>
    <t>Project1-1766</t>
  </si>
  <si>
    <t>Project1-1749</t>
  </si>
  <si>
    <t>Project1-1737</t>
  </si>
  <si>
    <t>Project1-1727</t>
  </si>
  <si>
    <t>Project1-1559</t>
  </si>
  <si>
    <t>Project1-1278</t>
  </si>
  <si>
    <t>Project1-718</t>
  </si>
  <si>
    <t>Project1-687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</si>
</sst>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1"/>
      <color rgb="FFED1C24"/>
      <name val="Liberation Sans"/>
    </font>
    <font>
      <b/>
      <i/>
      <sz val="11"/>
      <color theme="1"/>
      <name val="Liberation Sans"/>
    </font>
    <font>
      <sz val="11"/>
      <color rgb="FFED1C24"/>
      <name val="Liberation Sans"/>
    </font>
    <font>
      <b/>
      <i/>
      <u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0EFD4"/>
        <bgColor rgb="FFE0EFD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2" fillId="0" borderId="0" xfId="2"/>
    <xf numFmtId="0" fontId="2" fillId="0" borderId="0" xfId="2" applyAlignment="1">
      <alignment horizontal="center"/>
    </xf>
    <xf numFmtId="9" fontId="0" fillId="2" borderId="1" xfId="1" applyNumberFormat="1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164" fontId="2" fillId="2" borderId="0" xfId="2" applyNumberFormat="1" applyFill="1" applyAlignment="1">
      <alignment horizontal="center"/>
    </xf>
    <xf numFmtId="0" fontId="2" fillId="2" borderId="0" xfId="2" applyFill="1" applyAlignment="1">
      <alignment horizontal="center"/>
    </xf>
    <xf numFmtId="0" fontId="2" fillId="2" borderId="2" xfId="2" applyFill="1" applyBorder="1" applyAlignment="1">
      <alignment horizontal="center"/>
    </xf>
    <xf numFmtId="0" fontId="2" fillId="2" borderId="3" xfId="2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2" fillId="0" borderId="2" xfId="2" applyBorder="1" applyAlignment="1">
      <alignment horizontal="center"/>
    </xf>
    <xf numFmtId="0" fontId="2" fillId="0" borderId="3" xfId="2" applyBorder="1" applyAlignment="1">
      <alignment horizontal="center"/>
    </xf>
    <xf numFmtId="0" fontId="2" fillId="0" borderId="5" xfId="2" applyBorder="1" applyAlignment="1">
      <alignment horizontal="center"/>
    </xf>
    <xf numFmtId="0" fontId="2" fillId="0" borderId="6" xfId="2" applyBorder="1" applyAlignment="1">
      <alignment horizontal="center"/>
    </xf>
    <xf numFmtId="0" fontId="2" fillId="0" borderId="7" xfId="2" applyBorder="1" applyAlignment="1">
      <alignment horizontal="center"/>
    </xf>
    <xf numFmtId="0" fontId="4" fillId="2" borderId="4" xfId="2" applyFont="1" applyFill="1" applyBorder="1" applyAlignment="1">
      <alignment horizontal="center"/>
    </xf>
    <xf numFmtId="0" fontId="4" fillId="0" borderId="0" xfId="2" applyFont="1"/>
    <xf numFmtId="0" fontId="5" fillId="0" borderId="0" xfId="2" applyFont="1" applyAlignment="1">
      <alignment horizontal="center"/>
    </xf>
    <xf numFmtId="0" fontId="3" fillId="0" borderId="0" xfId="2" applyFont="1"/>
    <xf numFmtId="0" fontId="6" fillId="0" borderId="0" xfId="2" applyFont="1"/>
    <xf numFmtId="4" fontId="0" fillId="0" borderId="0" xfId="0" applyNumberFormat="1"/>
  </cellXfs>
  <cellStyles count="3">
    <cellStyle name="Normal" xfId="0" builtinId="0"/>
    <cellStyle name="Normal 2" xfId="2"/>
    <cellStyle name="Pourcentage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0"/>
  <sheetViews>
    <sheetView tabSelected="1" zoomScale="80" zoomScaleNormal="80" zoomScalePageLayoutView="80" workbookViewId="0">
      <pane xSplit="1" ySplit="13" topLeftCell="B14" activePane="bottomRight" state="frozen"/>
      <selection activeCell="M19" sqref="M19"/>
      <selection pane="topRight" activeCell="M19" sqref="M19"/>
      <selection pane="bottomLeft" activeCell="M19" sqref="M19"/>
      <selection pane="bottomRight" activeCell="Q16" sqref="Q16"/>
    </sheetView>
  </sheetViews>
  <sheetFormatPr baseColWidth="10" defaultColWidth="8.6640625" defaultRowHeight="15" x14ac:dyDescent="0"/>
  <cols>
    <col min="1" max="1" width="29.1640625" style="1" customWidth="1"/>
    <col min="2" max="13" width="11.6640625" style="2" customWidth="1"/>
    <col min="14" max="14" width="11.6640625" style="1" customWidth="1"/>
    <col min="15" max="15" width="8.6640625" style="1" customWidth="1"/>
    <col min="16" max="16384" width="8.6640625" style="1"/>
  </cols>
  <sheetData>
    <row r="2" spans="1:14">
      <c r="A2" s="1" t="s">
        <v>0</v>
      </c>
      <c r="N2" s="18" t="s">
        <v>1</v>
      </c>
    </row>
    <row r="3" spans="1:14">
      <c r="A3" s="19" t="s">
        <v>2</v>
      </c>
      <c r="N3" s="18" t="s">
        <v>3</v>
      </c>
    </row>
    <row r="4" spans="1:14">
      <c r="A4" s="4" t="s">
        <v>4</v>
      </c>
      <c r="B4" s="17">
        <v>15</v>
      </c>
    </row>
    <row r="5" spans="1:14">
      <c r="A5" s="16"/>
    </row>
    <row r="6" spans="1:14">
      <c r="A6" s="4" t="s">
        <v>5</v>
      </c>
      <c r="B6" s="15" t="s">
        <v>15</v>
      </c>
      <c r="C6" s="15" t="s">
        <v>16</v>
      </c>
      <c r="D6" s="15" t="s">
        <v>17</v>
      </c>
      <c r="E6" s="15" t="s">
        <v>18</v>
      </c>
      <c r="F6" s="15" t="s">
        <v>19</v>
      </c>
      <c r="G6" s="15" t="s">
        <v>20</v>
      </c>
      <c r="H6" s="15" t="s">
        <v>21</v>
      </c>
      <c r="I6" s="15" t="s">
        <v>22</v>
      </c>
      <c r="J6" s="15" t="s">
        <v>23</v>
      </c>
      <c r="K6" s="15" t="s">
        <v>24</v>
      </c>
      <c r="L6" s="15" t="s">
        <v>25</v>
      </c>
      <c r="M6" s="15" t="s">
        <v>26</v>
      </c>
    </row>
    <row r="7" spans="1:14">
      <c r="A7" s="4"/>
      <c r="B7" s="14"/>
      <c r="C7" s="13"/>
      <c r="D7" s="13"/>
      <c r="E7" s="13"/>
      <c r="F7" s="13"/>
      <c r="G7" s="13"/>
      <c r="H7" s="13"/>
      <c r="I7" s="13"/>
      <c r="J7" s="13"/>
      <c r="K7" s="12"/>
      <c r="L7" s="12"/>
      <c r="M7" s="12"/>
    </row>
    <row r="8" spans="1:14">
      <c r="A8" s="4" t="s">
        <v>6</v>
      </c>
      <c r="B8" s="8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7">
        <v>1</v>
      </c>
      <c r="L8" s="7">
        <v>1</v>
      </c>
      <c r="M8" s="7">
        <v>1</v>
      </c>
    </row>
    <row r="9" spans="1:14">
      <c r="A9" s="4" t="s">
        <v>7</v>
      </c>
      <c r="B9" s="11">
        <v>0</v>
      </c>
      <c r="C9" s="2">
        <v>0</v>
      </c>
      <c r="D9" s="2">
        <v>0</v>
      </c>
      <c r="E9" s="2">
        <v>0</v>
      </c>
      <c r="F9" s="2">
        <v>2</v>
      </c>
      <c r="G9" s="2">
        <v>0</v>
      </c>
      <c r="H9" s="2">
        <v>5</v>
      </c>
      <c r="I9" s="2">
        <v>0</v>
      </c>
      <c r="J9" s="2">
        <v>0</v>
      </c>
      <c r="K9" s="10">
        <v>0</v>
      </c>
      <c r="L9" s="10">
        <v>0</v>
      </c>
      <c r="M9" s="10">
        <v>0</v>
      </c>
    </row>
    <row r="10" spans="1:14">
      <c r="A10" s="4" t="s">
        <v>8</v>
      </c>
      <c r="B10" s="8">
        <f t="shared" ref="B10:M10" si="0">$B$4*B8-B9</f>
        <v>15</v>
      </c>
      <c r="C10" s="6">
        <f t="shared" si="0"/>
        <v>15</v>
      </c>
      <c r="D10" s="6">
        <f t="shared" si="0"/>
        <v>15</v>
      </c>
      <c r="E10" s="6">
        <f t="shared" si="0"/>
        <v>15</v>
      </c>
      <c r="F10" s="6">
        <f t="shared" si="0"/>
        <v>13</v>
      </c>
      <c r="G10" s="6">
        <f t="shared" si="0"/>
        <v>15</v>
      </c>
      <c r="H10" s="6">
        <f t="shared" si="0"/>
        <v>10</v>
      </c>
      <c r="I10" s="6">
        <f t="shared" si="0"/>
        <v>15</v>
      </c>
      <c r="J10" s="6">
        <f t="shared" si="0"/>
        <v>15</v>
      </c>
      <c r="K10" s="7">
        <f t="shared" si="0"/>
        <v>15</v>
      </c>
      <c r="L10" s="7">
        <f t="shared" si="0"/>
        <v>15</v>
      </c>
      <c r="M10" s="7">
        <f t="shared" si="0"/>
        <v>15</v>
      </c>
    </row>
    <row r="11" spans="1:14">
      <c r="A11" s="4" t="s">
        <v>9</v>
      </c>
      <c r="B11" s="8">
        <f t="shared" ref="B11:M11" si="1">B10*8.5*0.8</f>
        <v>102</v>
      </c>
      <c r="C11" s="6">
        <f t="shared" si="1"/>
        <v>102</v>
      </c>
      <c r="D11" s="6">
        <f t="shared" si="1"/>
        <v>102</v>
      </c>
      <c r="E11" s="6">
        <f t="shared" si="1"/>
        <v>102</v>
      </c>
      <c r="F11" s="6">
        <f t="shared" si="1"/>
        <v>88.4</v>
      </c>
      <c r="G11" s="6">
        <f t="shared" si="1"/>
        <v>102</v>
      </c>
      <c r="H11" s="6">
        <f t="shared" si="1"/>
        <v>68</v>
      </c>
      <c r="I11" s="6">
        <f t="shared" si="1"/>
        <v>102</v>
      </c>
      <c r="J11" s="6">
        <f t="shared" si="1"/>
        <v>102</v>
      </c>
      <c r="K11" s="7">
        <f t="shared" si="1"/>
        <v>102</v>
      </c>
      <c r="L11" s="7">
        <f t="shared" si="1"/>
        <v>102</v>
      </c>
      <c r="M11" s="7">
        <f t="shared" si="1"/>
        <v>102</v>
      </c>
    </row>
    <row r="12" spans="1:14">
      <c r="A12" s="4" t="s">
        <v>10</v>
      </c>
      <c r="B12" s="5">
        <f t="shared" ref="B12:M12" si="2">SUM(B15:B110)</f>
        <v>2.5</v>
      </c>
      <c r="C12" s="5">
        <f t="shared" si="2"/>
        <v>34</v>
      </c>
      <c r="D12" s="5">
        <f t="shared" si="2"/>
        <v>62.75</v>
      </c>
      <c r="E12" s="5">
        <f t="shared" si="2"/>
        <v>42.45</v>
      </c>
      <c r="F12" s="5">
        <f t="shared" si="2"/>
        <v>50</v>
      </c>
      <c r="G12" s="5">
        <f t="shared" si="2"/>
        <v>21</v>
      </c>
      <c r="H12" s="5">
        <f t="shared" si="2"/>
        <v>0</v>
      </c>
      <c r="I12" s="5">
        <f t="shared" si="2"/>
        <v>17</v>
      </c>
      <c r="J12" s="5">
        <f t="shared" si="2"/>
        <v>50.5</v>
      </c>
      <c r="K12" s="5">
        <f t="shared" si="2"/>
        <v>60.25</v>
      </c>
      <c r="L12" s="5">
        <f t="shared" si="2"/>
        <v>20.75</v>
      </c>
      <c r="M12" s="5">
        <f t="shared" si="2"/>
        <v>127.5</v>
      </c>
      <c r="N12" s="2"/>
    </row>
    <row r="13" spans="1:14" ht="14.5" customHeight="1">
      <c r="A13" s="4" t="s">
        <v>11</v>
      </c>
      <c r="B13" s="3">
        <f t="shared" ref="B13:M13" si="3">B12/B11</f>
        <v>2.4509803921568627E-2</v>
      </c>
      <c r="C13" s="3">
        <f t="shared" si="3"/>
        <v>0.33333333333333331</v>
      </c>
      <c r="D13" s="3">
        <f t="shared" si="3"/>
        <v>0.61519607843137258</v>
      </c>
      <c r="E13" s="3">
        <f t="shared" si="3"/>
        <v>0.41617647058823531</v>
      </c>
      <c r="F13" s="3">
        <f t="shared" si="3"/>
        <v>0.56561085972850678</v>
      </c>
      <c r="G13" s="3">
        <f t="shared" si="3"/>
        <v>0.20588235294117646</v>
      </c>
      <c r="H13" s="3">
        <f t="shared" si="3"/>
        <v>0</v>
      </c>
      <c r="I13" s="3">
        <f t="shared" si="3"/>
        <v>0.16666666666666666</v>
      </c>
      <c r="J13" s="3">
        <f t="shared" si="3"/>
        <v>0.49509803921568629</v>
      </c>
      <c r="K13" s="3">
        <f t="shared" si="3"/>
        <v>0.59068627450980393</v>
      </c>
      <c r="L13" s="3">
        <f t="shared" si="3"/>
        <v>0.20343137254901961</v>
      </c>
      <c r="M13" s="3">
        <f t="shared" si="3"/>
        <v>1.25</v>
      </c>
      <c r="N13" s="2"/>
    </row>
    <row r="14" spans="1:14">
      <c r="A14" s="2"/>
    </row>
    <row r="15" spans="1:14">
      <c r="A15" t="s">
        <v>123</v>
      </c>
      <c r="L15" s="20">
        <v>4</v>
      </c>
      <c r="N15" t="s">
        <v>27</v>
      </c>
    </row>
    <row r="16" spans="1:14">
      <c r="A16" t="s">
        <v>124</v>
      </c>
      <c r="L16" s="20">
        <v>0</v>
      </c>
      <c r="N16" t="s">
        <v>28</v>
      </c>
    </row>
    <row r="17" spans="1:14">
      <c r="A17" t="s">
        <v>125</v>
      </c>
      <c r="B17" s="20">
        <v>0</v>
      </c>
      <c r="N17" t="s">
        <v>29</v>
      </c>
    </row>
    <row r="18" spans="1:14">
      <c r="A18" t="s">
        <v>126</v>
      </c>
      <c r="D18" s="20">
        <v>0</v>
      </c>
      <c r="N18" t="s">
        <v>30</v>
      </c>
    </row>
    <row r="19" spans="1:14">
      <c r="A19" t="s">
        <v>127</v>
      </c>
      <c r="D19" s="20">
        <v>0</v>
      </c>
      <c r="N19" t="s">
        <v>31</v>
      </c>
    </row>
    <row r="20" spans="1:14">
      <c r="A20" t="s">
        <v>128</v>
      </c>
      <c r="E20" s="20">
        <v>0</v>
      </c>
      <c r="N20" t="s">
        <v>32</v>
      </c>
    </row>
    <row r="21" spans="1:14">
      <c r="A21" t="s">
        <v>129</v>
      </c>
      <c r="L21" s="20">
        <v>0</v>
      </c>
      <c r="N21" t="s">
        <v>33</v>
      </c>
    </row>
    <row r="22" spans="1:14">
      <c r="A22" t="s">
        <v>130</v>
      </c>
      <c r="K22" s="20">
        <v>0</v>
      </c>
      <c r="N22" t="s">
        <v>34</v>
      </c>
    </row>
    <row r="23" spans="1:14">
      <c r="A23" t="s">
        <v>131</v>
      </c>
      <c r="G23" s="20">
        <v>0</v>
      </c>
      <c r="N23" t="s">
        <v>35</v>
      </c>
    </row>
    <row r="24" spans="1:14">
      <c r="A24" t="s">
        <v>132</v>
      </c>
      <c r="L24" s="20">
        <v>0</v>
      </c>
      <c r="N24" t="s">
        <v>36</v>
      </c>
    </row>
    <row r="25" spans="1:14">
      <c r="A25" t="s">
        <v>133</v>
      </c>
      <c r="C25" s="20">
        <v>0</v>
      </c>
      <c r="N25" t="s">
        <v>37</v>
      </c>
    </row>
    <row r="26" spans="1:14">
      <c r="A26" t="s">
        <v>134</v>
      </c>
      <c r="C26" s="20">
        <v>0</v>
      </c>
      <c r="N26" t="s">
        <v>38</v>
      </c>
    </row>
    <row r="27" spans="1:14">
      <c r="A27" t="s">
        <v>135</v>
      </c>
      <c r="K27" s="20">
        <v>0</v>
      </c>
      <c r="N27" t="s">
        <v>39</v>
      </c>
    </row>
    <row r="28" spans="1:14">
      <c r="A28" t="s">
        <v>136</v>
      </c>
      <c r="L28" s="20">
        <v>0</v>
      </c>
      <c r="N28" t="s">
        <v>40</v>
      </c>
    </row>
    <row r="29" spans="1:14">
      <c r="A29" t="s">
        <v>137</v>
      </c>
      <c r="L29" s="20">
        <v>0</v>
      </c>
      <c r="N29" t="s">
        <v>41</v>
      </c>
    </row>
    <row r="30" spans="1:14">
      <c r="A30" t="s">
        <v>138</v>
      </c>
      <c r="B30" s="20">
        <v>0</v>
      </c>
      <c r="N30" t="s">
        <v>42</v>
      </c>
    </row>
    <row r="31" spans="1:14">
      <c r="A31" t="s">
        <v>139</v>
      </c>
      <c r="D31" s="20">
        <v>0</v>
      </c>
      <c r="N31" t="s">
        <v>43</v>
      </c>
    </row>
    <row r="32" spans="1:14">
      <c r="A32" t="s">
        <v>140</v>
      </c>
      <c r="H32" s="20">
        <v>0</v>
      </c>
      <c r="N32" t="s">
        <v>44</v>
      </c>
    </row>
    <row r="33" spans="1:14">
      <c r="A33" t="s">
        <v>141</v>
      </c>
      <c r="H33" s="20">
        <v>0</v>
      </c>
      <c r="N33" t="s">
        <v>45</v>
      </c>
    </row>
    <row r="34" spans="1:14">
      <c r="A34" t="s">
        <v>142</v>
      </c>
      <c r="L34" s="20">
        <v>0</v>
      </c>
      <c r="N34" t="s">
        <v>46</v>
      </c>
    </row>
    <row r="35" spans="1:14">
      <c r="A35" t="s">
        <v>143</v>
      </c>
      <c r="L35" s="20">
        <v>0</v>
      </c>
      <c r="N35" t="s">
        <v>47</v>
      </c>
    </row>
    <row r="36" spans="1:14">
      <c r="A36" t="s">
        <v>144</v>
      </c>
      <c r="L36" s="20">
        <v>0</v>
      </c>
      <c r="N36" t="s">
        <v>48</v>
      </c>
    </row>
    <row r="37" spans="1:14">
      <c r="A37" t="s">
        <v>145</v>
      </c>
      <c r="H37" s="20">
        <v>0</v>
      </c>
      <c r="N37" t="s">
        <v>49</v>
      </c>
    </row>
    <row r="38" spans="1:14">
      <c r="A38" t="s">
        <v>146</v>
      </c>
      <c r="K38" s="20">
        <v>0</v>
      </c>
      <c r="N38" t="s">
        <v>50</v>
      </c>
    </row>
    <row r="39" spans="1:14">
      <c r="A39" t="s">
        <v>147</v>
      </c>
      <c r="H39" s="20">
        <v>0</v>
      </c>
      <c r="N39" t="s">
        <v>51</v>
      </c>
    </row>
    <row r="40" spans="1:14">
      <c r="A40" t="s">
        <v>148</v>
      </c>
      <c r="G40" s="20">
        <v>0</v>
      </c>
      <c r="N40" t="s">
        <v>52</v>
      </c>
    </row>
    <row r="41" spans="1:14">
      <c r="A41" t="s">
        <v>149</v>
      </c>
      <c r="G41" s="20">
        <v>0</v>
      </c>
      <c r="N41" t="s">
        <v>53</v>
      </c>
    </row>
    <row r="42" spans="1:14">
      <c r="A42" t="s">
        <v>150</v>
      </c>
      <c r="H42" s="20">
        <v>0</v>
      </c>
      <c r="N42" t="s">
        <v>54</v>
      </c>
    </row>
    <row r="43" spans="1:14">
      <c r="A43" t="s">
        <v>151</v>
      </c>
      <c r="L43" s="20">
        <v>0</v>
      </c>
      <c r="N43" t="s">
        <v>55</v>
      </c>
    </row>
    <row r="44" spans="1:14">
      <c r="A44" t="s">
        <v>152</v>
      </c>
      <c r="L44" s="20">
        <v>0</v>
      </c>
      <c r="N44" t="s">
        <v>56</v>
      </c>
    </row>
    <row r="45" spans="1:14">
      <c r="A45" t="s">
        <v>153</v>
      </c>
      <c r="L45" s="20">
        <v>0</v>
      </c>
      <c r="N45" t="s">
        <v>57</v>
      </c>
    </row>
    <row r="46" spans="1:14">
      <c r="A46" t="s">
        <v>154</v>
      </c>
      <c r="H46" s="20">
        <v>0</v>
      </c>
      <c r="N46" t="s">
        <v>58</v>
      </c>
    </row>
    <row r="47" spans="1:14">
      <c r="A47" t="s">
        <v>155</v>
      </c>
      <c r="N47" t="s">
        <v>59</v>
      </c>
    </row>
    <row r="48" spans="1:14">
      <c r="A48" t="s">
        <v>156</v>
      </c>
      <c r="L48" s="20">
        <v>0</v>
      </c>
      <c r="N48" t="s">
        <v>60</v>
      </c>
    </row>
    <row r="49" spans="1:14">
      <c r="A49" t="s">
        <v>157</v>
      </c>
      <c r="H49" s="20">
        <v>0</v>
      </c>
      <c r="N49" t="s">
        <v>61</v>
      </c>
    </row>
    <row r="50" spans="1:14">
      <c r="A50" t="s">
        <v>158</v>
      </c>
      <c r="B50" s="20">
        <v>0</v>
      </c>
      <c r="N50" t="s">
        <v>62</v>
      </c>
    </row>
    <row r="51" spans="1:14">
      <c r="A51" t="s">
        <v>159</v>
      </c>
      <c r="L51" s="20">
        <v>0</v>
      </c>
      <c r="N51" t="s">
        <v>63</v>
      </c>
    </row>
    <row r="52" spans="1:14">
      <c r="A52" t="s">
        <v>160</v>
      </c>
      <c r="L52" s="20">
        <v>0</v>
      </c>
      <c r="N52" t="s">
        <v>64</v>
      </c>
    </row>
    <row r="53" spans="1:14">
      <c r="A53" t="s">
        <v>161</v>
      </c>
      <c r="L53" s="20">
        <v>0</v>
      </c>
      <c r="N53" t="s">
        <v>65</v>
      </c>
    </row>
    <row r="54" spans="1:14">
      <c r="A54" t="s">
        <v>162</v>
      </c>
      <c r="G54" s="20">
        <v>0</v>
      </c>
      <c r="N54" t="s">
        <v>66</v>
      </c>
    </row>
    <row r="55" spans="1:14">
      <c r="A55" t="s">
        <v>163</v>
      </c>
      <c r="L55" s="20">
        <v>0</v>
      </c>
      <c r="N55" t="s">
        <v>67</v>
      </c>
    </row>
    <row r="56" spans="1:14">
      <c r="A56" t="s">
        <v>164</v>
      </c>
      <c r="H56" s="20">
        <v>0</v>
      </c>
      <c r="N56" t="s">
        <v>68</v>
      </c>
    </row>
    <row r="57" spans="1:14">
      <c r="A57" t="s">
        <v>165</v>
      </c>
      <c r="G57" s="20">
        <v>0</v>
      </c>
      <c r="N57" t="s">
        <v>69</v>
      </c>
    </row>
    <row r="58" spans="1:14">
      <c r="A58" t="s">
        <v>166</v>
      </c>
      <c r="K58" s="20">
        <v>0.5</v>
      </c>
      <c r="N58" t="s">
        <v>70</v>
      </c>
    </row>
    <row r="59" spans="1:14">
      <c r="A59" t="s">
        <v>167</v>
      </c>
      <c r="B59" s="20">
        <v>0</v>
      </c>
      <c r="N59" t="s">
        <v>71</v>
      </c>
    </row>
    <row r="60" spans="1:14">
      <c r="A60" t="s">
        <v>168</v>
      </c>
      <c r="B60" s="20">
        <v>0</v>
      </c>
      <c r="N60" t="s">
        <v>72</v>
      </c>
    </row>
    <row r="61" spans="1:14">
      <c r="A61" t="s">
        <v>169</v>
      </c>
      <c r="K61" s="20">
        <v>0</v>
      </c>
      <c r="N61" t="s">
        <v>73</v>
      </c>
    </row>
    <row r="62" spans="1:14">
      <c r="A62" t="s">
        <v>170</v>
      </c>
      <c r="L62" s="20">
        <v>0</v>
      </c>
      <c r="N62" t="s">
        <v>74</v>
      </c>
    </row>
    <row r="63" spans="1:14">
      <c r="A63" t="s">
        <v>171</v>
      </c>
      <c r="J63" s="20">
        <v>0</v>
      </c>
      <c r="N63" t="s">
        <v>75</v>
      </c>
    </row>
    <row r="64" spans="1:14">
      <c r="A64" t="s">
        <v>172</v>
      </c>
      <c r="D64" s="20">
        <v>0</v>
      </c>
      <c r="N64" t="s">
        <v>76</v>
      </c>
    </row>
    <row r="65" spans="1:14">
      <c r="A65" t="s">
        <v>173</v>
      </c>
      <c r="J65" s="20">
        <v>0</v>
      </c>
      <c r="N65" t="s">
        <v>77</v>
      </c>
    </row>
    <row r="66" spans="1:14">
      <c r="A66" t="s">
        <v>174</v>
      </c>
      <c r="D66" s="20">
        <v>0</v>
      </c>
      <c r="N66" t="s">
        <v>78</v>
      </c>
    </row>
    <row r="67" spans="1:14">
      <c r="A67" t="s">
        <v>175</v>
      </c>
      <c r="G67" s="20">
        <v>0</v>
      </c>
      <c r="N67" t="s">
        <v>79</v>
      </c>
    </row>
    <row r="68" spans="1:14">
      <c r="A68" t="s">
        <v>176</v>
      </c>
      <c r="B68" s="20">
        <v>0</v>
      </c>
      <c r="N68" t="s">
        <v>80</v>
      </c>
    </row>
    <row r="69" spans="1:14">
      <c r="A69" t="s">
        <v>177</v>
      </c>
      <c r="N69" t="s">
        <v>81</v>
      </c>
    </row>
    <row r="70" spans="1:14">
      <c r="A70" t="s">
        <v>178</v>
      </c>
      <c r="L70" s="20">
        <v>0</v>
      </c>
      <c r="N70" t="s">
        <v>82</v>
      </c>
    </row>
    <row r="71" spans="1:14">
      <c r="A71" t="s">
        <v>179</v>
      </c>
      <c r="H71" s="20">
        <v>0</v>
      </c>
      <c r="N71" t="s">
        <v>83</v>
      </c>
    </row>
    <row r="72" spans="1:14">
      <c r="A72" t="s">
        <v>180</v>
      </c>
      <c r="B72" s="20">
        <v>0</v>
      </c>
      <c r="D72" s="20">
        <v>0</v>
      </c>
      <c r="N72" t="s">
        <v>84</v>
      </c>
    </row>
    <row r="73" spans="1:14">
      <c r="A73" t="s">
        <v>181</v>
      </c>
      <c r="F73" s="20">
        <v>0</v>
      </c>
      <c r="N73" t="s">
        <v>85</v>
      </c>
    </row>
    <row r="74" spans="1:14">
      <c r="A74" t="s">
        <v>182</v>
      </c>
      <c r="B74" s="20">
        <v>0</v>
      </c>
      <c r="N74" t="s">
        <v>86</v>
      </c>
    </row>
    <row r="75" spans="1:14">
      <c r="A75" t="s">
        <v>183</v>
      </c>
      <c r="F75" s="20">
        <v>0</v>
      </c>
      <c r="N75" t="s">
        <v>87</v>
      </c>
    </row>
    <row r="76" spans="1:14">
      <c r="A76" t="s">
        <v>184</v>
      </c>
      <c r="L76" s="20">
        <v>0</v>
      </c>
      <c r="N76" t="s">
        <v>88</v>
      </c>
    </row>
    <row r="77" spans="1:14">
      <c r="A77" t="s">
        <v>185</v>
      </c>
      <c r="K77" s="20">
        <v>0</v>
      </c>
      <c r="N77" t="s">
        <v>89</v>
      </c>
    </row>
    <row r="78" spans="1:14">
      <c r="A78" t="s">
        <v>186</v>
      </c>
      <c r="K78" s="20">
        <v>0</v>
      </c>
      <c r="N78" t="s">
        <v>90</v>
      </c>
    </row>
    <row r="79" spans="1:14">
      <c r="A79" t="s">
        <v>187</v>
      </c>
      <c r="K79" s="20">
        <v>0</v>
      </c>
      <c r="N79" t="s">
        <v>91</v>
      </c>
    </row>
    <row r="80" spans="1:14">
      <c r="A80" t="s">
        <v>188</v>
      </c>
      <c r="C80" s="20">
        <v>0</v>
      </c>
      <c r="N80" t="s">
        <v>92</v>
      </c>
    </row>
    <row r="81" spans="1:14">
      <c r="A81" t="s">
        <v>189</v>
      </c>
      <c r="K81" s="20">
        <v>0</v>
      </c>
      <c r="N81" t="s">
        <v>93</v>
      </c>
    </row>
    <row r="82" spans="1:14">
      <c r="A82" t="s">
        <v>190</v>
      </c>
      <c r="L82" s="20">
        <v>0</v>
      </c>
      <c r="N82" t="s">
        <v>94</v>
      </c>
    </row>
    <row r="83" spans="1:14">
      <c r="A83" t="s">
        <v>191</v>
      </c>
      <c r="G83" s="20">
        <v>0</v>
      </c>
      <c r="N83" t="s">
        <v>95</v>
      </c>
    </row>
    <row r="84" spans="1:14">
      <c r="A84" t="s">
        <v>192</v>
      </c>
      <c r="K84" s="20">
        <v>0</v>
      </c>
      <c r="N84" t="s">
        <v>96</v>
      </c>
    </row>
    <row r="85" spans="1:14">
      <c r="A85" t="s">
        <v>193</v>
      </c>
      <c r="C85" s="20">
        <v>34</v>
      </c>
      <c r="N85" t="s">
        <v>97</v>
      </c>
    </row>
    <row r="86" spans="1:14">
      <c r="A86" t="s">
        <v>194</v>
      </c>
      <c r="D86" s="20">
        <v>0</v>
      </c>
      <c r="E86" s="20">
        <v>33.950000000000003</v>
      </c>
      <c r="F86" s="20">
        <v>0</v>
      </c>
      <c r="J86" s="20">
        <v>0</v>
      </c>
      <c r="N86" t="s">
        <v>98</v>
      </c>
    </row>
    <row r="87" spans="1:14">
      <c r="A87" t="s">
        <v>195</v>
      </c>
      <c r="J87" s="20">
        <v>17</v>
      </c>
      <c r="N87" t="s">
        <v>99</v>
      </c>
    </row>
    <row r="88" spans="1:14">
      <c r="A88" t="s">
        <v>196</v>
      </c>
      <c r="K88" s="20">
        <v>8</v>
      </c>
      <c r="N88" t="s">
        <v>100</v>
      </c>
    </row>
    <row r="89" spans="1:14">
      <c r="A89" t="s">
        <v>197</v>
      </c>
      <c r="B89" s="20">
        <v>0</v>
      </c>
      <c r="D89" s="20">
        <v>0</v>
      </c>
      <c r="J89" s="20">
        <v>19.5</v>
      </c>
      <c r="N89" t="s">
        <v>101</v>
      </c>
    </row>
    <row r="90" spans="1:14">
      <c r="A90" t="s">
        <v>198</v>
      </c>
      <c r="B90" s="20">
        <v>0</v>
      </c>
      <c r="D90" s="20">
        <v>0</v>
      </c>
      <c r="G90" s="20">
        <v>21</v>
      </c>
      <c r="N90" t="s">
        <v>102</v>
      </c>
    </row>
    <row r="91" spans="1:14">
      <c r="A91" t="s">
        <v>199</v>
      </c>
      <c r="F91" s="20">
        <v>0</v>
      </c>
      <c r="N91" t="s">
        <v>103</v>
      </c>
    </row>
    <row r="92" spans="1:14">
      <c r="A92" t="s">
        <v>200</v>
      </c>
      <c r="F92" s="20">
        <v>0</v>
      </c>
      <c r="N92" t="s">
        <v>104</v>
      </c>
    </row>
    <row r="93" spans="1:14">
      <c r="A93" t="s">
        <v>201</v>
      </c>
      <c r="B93" s="20">
        <v>1.5</v>
      </c>
      <c r="D93" s="20">
        <v>42.5</v>
      </c>
      <c r="F93" s="20">
        <v>17</v>
      </c>
      <c r="N93" t="s">
        <v>105</v>
      </c>
    </row>
    <row r="94" spans="1:14">
      <c r="A94" t="s">
        <v>202</v>
      </c>
      <c r="K94" s="20">
        <v>29.75</v>
      </c>
      <c r="L94" s="20">
        <v>12.75</v>
      </c>
      <c r="N94" t="s">
        <v>106</v>
      </c>
    </row>
    <row r="95" spans="1:14">
      <c r="A95" t="s">
        <v>203</v>
      </c>
      <c r="F95" s="20">
        <v>7.5</v>
      </c>
      <c r="N95" t="s">
        <v>107</v>
      </c>
    </row>
    <row r="96" spans="1:14">
      <c r="A96" t="s">
        <v>204</v>
      </c>
      <c r="G96" s="20">
        <v>0</v>
      </c>
      <c r="N96" t="s">
        <v>108</v>
      </c>
    </row>
    <row r="97" spans="1:14">
      <c r="A97" t="s">
        <v>205</v>
      </c>
      <c r="D97" s="20">
        <v>7.5</v>
      </c>
      <c r="N97" t="s">
        <v>109</v>
      </c>
    </row>
    <row r="98" spans="1:14">
      <c r="A98" t="s">
        <v>206</v>
      </c>
      <c r="B98" s="20">
        <v>0.5</v>
      </c>
      <c r="E98" s="20">
        <v>8.5</v>
      </c>
      <c r="K98" s="20">
        <v>13.5</v>
      </c>
      <c r="N98" t="s">
        <v>110</v>
      </c>
    </row>
    <row r="99" spans="1:14">
      <c r="A99" t="s">
        <v>207</v>
      </c>
      <c r="G99" s="20">
        <v>0</v>
      </c>
      <c r="N99" t="s">
        <v>111</v>
      </c>
    </row>
    <row r="100" spans="1:14">
      <c r="A100" t="s">
        <v>208</v>
      </c>
      <c r="C100" s="20">
        <v>0</v>
      </c>
      <c r="N100" t="s">
        <v>112</v>
      </c>
    </row>
    <row r="101" spans="1:14">
      <c r="A101" t="s">
        <v>209</v>
      </c>
      <c r="I101" s="20">
        <v>17</v>
      </c>
      <c r="J101" s="20">
        <v>14</v>
      </c>
      <c r="N101" t="s">
        <v>113</v>
      </c>
    </row>
    <row r="102" spans="1:14">
      <c r="A102" t="s">
        <v>210</v>
      </c>
      <c r="F102" s="20">
        <v>17</v>
      </c>
      <c r="N102" t="s">
        <v>114</v>
      </c>
    </row>
    <row r="103" spans="1:14">
      <c r="A103" t="s">
        <v>211</v>
      </c>
      <c r="K103" s="20">
        <v>8.5</v>
      </c>
      <c r="N103" t="s">
        <v>115</v>
      </c>
    </row>
    <row r="104" spans="1:14">
      <c r="A104" t="s">
        <v>212</v>
      </c>
      <c r="M104" s="20">
        <v>127.5</v>
      </c>
      <c r="N104" t="s">
        <v>116</v>
      </c>
    </row>
    <row r="105" spans="1:14">
      <c r="A105" t="s">
        <v>213</v>
      </c>
      <c r="F105" s="20">
        <v>8.5</v>
      </c>
      <c r="N105" t="s">
        <v>117</v>
      </c>
    </row>
    <row r="106" spans="1:14">
      <c r="A106" t="s">
        <v>214</v>
      </c>
      <c r="D106" s="20">
        <v>12.75</v>
      </c>
      <c r="N106" t="s">
        <v>118</v>
      </c>
    </row>
    <row r="107" spans="1:14">
      <c r="A107" t="s">
        <v>215</v>
      </c>
      <c r="C107" s="20">
        <v>0</v>
      </c>
      <c r="N107" t="s">
        <v>119</v>
      </c>
    </row>
    <row r="108" spans="1:14">
      <c r="A108" t="s">
        <v>216</v>
      </c>
      <c r="L108" s="20">
        <v>4</v>
      </c>
      <c r="N108" t="s">
        <v>120</v>
      </c>
    </row>
    <row r="109" spans="1:14">
      <c r="A109" t="s">
        <v>217</v>
      </c>
      <c r="B109" s="20">
        <v>0.5</v>
      </c>
      <c r="N109" t="s">
        <v>121</v>
      </c>
    </row>
    <row r="110" spans="1:14">
      <c r="A110" t="s">
        <v>218</v>
      </c>
      <c r="B110" s="20">
        <v>0</v>
      </c>
      <c r="G110" s="20">
        <v>0</v>
      </c>
      <c r="K110" s="20">
        <v>0</v>
      </c>
      <c r="N110" t="s">
        <v>122</v>
      </c>
    </row>
  </sheetData>
  <pageMargins left="0" right="0" top="0.39374999999999999" bottom="0.39374999999999999" header="0" footer="0"/>
  <pageSetup paperSize="9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E7" sqref="E7"/>
    </sheetView>
  </sheetViews>
  <sheetFormatPr baseColWidth="10" defaultColWidth="8.83203125" defaultRowHeight="14" x14ac:dyDescent="0"/>
  <cols>
    <col min="1" max="1" width="14.5" bestFit="1" customWidth="1"/>
    <col min="2" max="2" width="15.5" bestFit="1" customWidth="1"/>
    <col min="3" max="3" width="15.1640625" bestFit="1" customWidth="1"/>
  </cols>
  <sheetData>
    <row r="2" spans="1:3" ht="15">
      <c r="A2" s="9" t="s">
        <v>12</v>
      </c>
      <c r="B2" s="9" t="s">
        <v>13</v>
      </c>
      <c r="C2" s="9" t="s">
        <v>14</v>
      </c>
    </row>
    <row r="3" spans="1:3" ht="15">
      <c r="A3" s="9">
        <f>SUM('Sprint capacity estimate'!B10:L10)</f>
        <v>158</v>
      </c>
      <c r="B3" s="9">
        <f>SUM('Sprint capacity estimate'!B11:L11)</f>
        <v>1074.4000000000001</v>
      </c>
      <c r="C3" s="9">
        <f>SUM('Sprint capacity estimate'!B12:L12)</f>
        <v>361.2</v>
      </c>
    </row>
    <row r="4" spans="1:3" ht="15">
      <c r="A4" s="9"/>
      <c r="B4" s="9"/>
      <c r="C4" s="9"/>
    </row>
    <row r="5" spans="1:3" ht="15">
      <c r="A5" s="9"/>
      <c r="B5" s="9"/>
      <c r="C5" s="9"/>
    </row>
    <row r="6" spans="1:3" ht="15">
      <c r="A6" s="9"/>
      <c r="B6" s="9"/>
      <c r="C6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Sprint capacity estimate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Alexina Coullandreau</cp:lastModifiedBy>
  <dcterms:created xsi:type="dcterms:W3CDTF">2018-11-29T07:59:11Z</dcterms:created>
  <dcterms:modified xsi:type="dcterms:W3CDTF">2019-09-06T13:01:47Z</dcterms:modified>
</cp:coreProperties>
</file>