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user/SAnalysis/SAnalysis/"/>
    </mc:Choice>
  </mc:AlternateContent>
  <xr:revisionPtr revIDLastSave="0" documentId="13_ncr:1_{8DDF088B-B271-B649-99A0-947A9C0B0D3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" l="1"/>
  <c r="Q72" i="1"/>
  <c r="R72" i="1"/>
  <c r="S72" i="1"/>
  <c r="AL59" i="1"/>
  <c r="AF59" i="1"/>
  <c r="AH97" i="1"/>
  <c r="AI97" i="1"/>
  <c r="AJ97" i="1"/>
  <c r="AK97" i="1"/>
  <c r="AB85" i="1"/>
  <c r="AC85" i="1"/>
  <c r="AD85" i="1"/>
  <c r="AE85" i="1"/>
  <c r="AH85" i="1"/>
  <c r="AI85" i="1"/>
  <c r="AJ85" i="1"/>
  <c r="AK85" i="1"/>
  <c r="AL84" i="1"/>
  <c r="H84" i="1"/>
  <c r="N84" i="1"/>
  <c r="T84" i="1"/>
  <c r="Z84" i="1"/>
  <c r="AF84" i="1"/>
  <c r="Y85" i="1"/>
  <c r="X85" i="1"/>
  <c r="W85" i="1"/>
  <c r="V85" i="1"/>
  <c r="S85" i="1"/>
  <c r="R85" i="1"/>
  <c r="Q85" i="1"/>
  <c r="P85" i="1"/>
  <c r="M85" i="1"/>
  <c r="L85" i="1"/>
  <c r="K85" i="1"/>
  <c r="J85" i="1"/>
  <c r="N115" i="1" s="1"/>
  <c r="G85" i="1"/>
  <c r="F85" i="1"/>
  <c r="E85" i="1"/>
  <c r="D85" i="1"/>
  <c r="G133" i="1"/>
  <c r="G132" i="1"/>
  <c r="G116" i="1"/>
  <c r="G115" i="1"/>
  <c r="AK72" i="1"/>
  <c r="AJ72" i="1"/>
  <c r="AI72" i="1"/>
  <c r="AH72" i="1"/>
  <c r="AE72" i="1"/>
  <c r="AD72" i="1"/>
  <c r="AC72" i="1"/>
  <c r="AB72" i="1"/>
  <c r="Y72" i="1"/>
  <c r="X72" i="1"/>
  <c r="W72" i="1"/>
  <c r="K131" i="1" s="1"/>
  <c r="V72" i="1"/>
  <c r="J131" i="1" s="1"/>
  <c r="M72" i="1"/>
  <c r="L72" i="1"/>
  <c r="K72" i="1"/>
  <c r="J72" i="1"/>
  <c r="G72" i="1"/>
  <c r="F72" i="1"/>
  <c r="E72" i="1"/>
  <c r="D72" i="1"/>
  <c r="G130" i="1"/>
  <c r="G131" i="1"/>
  <c r="G114" i="1"/>
  <c r="G129" i="1"/>
  <c r="G128" i="1"/>
  <c r="G127" i="1"/>
  <c r="G126" i="1"/>
  <c r="G113" i="1"/>
  <c r="G112" i="1"/>
  <c r="G111" i="1"/>
  <c r="G110" i="1"/>
  <c r="G109" i="1"/>
  <c r="AB60" i="1"/>
  <c r="AC60" i="1"/>
  <c r="AD60" i="1"/>
  <c r="AE60" i="1"/>
  <c r="AH60" i="1"/>
  <c r="AI60" i="1"/>
  <c r="AJ60" i="1"/>
  <c r="AK60" i="1"/>
  <c r="Y60" i="1"/>
  <c r="Z59" i="1"/>
  <c r="X60" i="1"/>
  <c r="W60" i="1"/>
  <c r="V60" i="1"/>
  <c r="S60" i="1"/>
  <c r="T59" i="1"/>
  <c r="R60" i="1"/>
  <c r="Q60" i="1"/>
  <c r="P60" i="1"/>
  <c r="M60" i="1"/>
  <c r="N59" i="1"/>
  <c r="L60" i="1"/>
  <c r="K60" i="1"/>
  <c r="J60" i="1"/>
  <c r="G60" i="1"/>
  <c r="H59" i="1"/>
  <c r="F60" i="1"/>
  <c r="E60" i="1"/>
  <c r="D60" i="1"/>
  <c r="H91" i="1"/>
  <c r="N91" i="1"/>
  <c r="T91" i="1"/>
  <c r="Z91" i="1"/>
  <c r="AF91" i="1"/>
  <c r="AL91" i="1"/>
  <c r="H92" i="1"/>
  <c r="N92" i="1"/>
  <c r="T92" i="1"/>
  <c r="Z92" i="1"/>
  <c r="AF92" i="1"/>
  <c r="AL92" i="1"/>
  <c r="H93" i="1"/>
  <c r="N93" i="1"/>
  <c r="T93" i="1"/>
  <c r="Z93" i="1"/>
  <c r="AF93" i="1"/>
  <c r="AL93" i="1"/>
  <c r="H94" i="1"/>
  <c r="N94" i="1"/>
  <c r="T94" i="1"/>
  <c r="Z94" i="1"/>
  <c r="AF94" i="1"/>
  <c r="AL94" i="1"/>
  <c r="H95" i="1"/>
  <c r="N95" i="1"/>
  <c r="T95" i="1"/>
  <c r="Z95" i="1"/>
  <c r="AF95" i="1"/>
  <c r="AL95" i="1"/>
  <c r="H96" i="1"/>
  <c r="N96" i="1"/>
  <c r="T96" i="1"/>
  <c r="Z96" i="1"/>
  <c r="AF96" i="1"/>
  <c r="AL96" i="1"/>
  <c r="D97" i="1"/>
  <c r="E97" i="1"/>
  <c r="F97" i="1"/>
  <c r="G97" i="1"/>
  <c r="J97" i="1"/>
  <c r="K97" i="1"/>
  <c r="L97" i="1"/>
  <c r="M97" i="1"/>
  <c r="P97" i="1"/>
  <c r="Q97" i="1"/>
  <c r="R97" i="1"/>
  <c r="S97" i="1"/>
  <c r="V97" i="1"/>
  <c r="W97" i="1"/>
  <c r="X97" i="1"/>
  <c r="Y97" i="1"/>
  <c r="AB97" i="1"/>
  <c r="AC97" i="1"/>
  <c r="AD97" i="1"/>
  <c r="AE97" i="1"/>
  <c r="H78" i="1"/>
  <c r="N78" i="1"/>
  <c r="T78" i="1"/>
  <c r="Z78" i="1"/>
  <c r="AF78" i="1"/>
  <c r="AL78" i="1"/>
  <c r="H79" i="1"/>
  <c r="N79" i="1"/>
  <c r="T79" i="1"/>
  <c r="Z79" i="1"/>
  <c r="AF79" i="1"/>
  <c r="AL79" i="1"/>
  <c r="H80" i="1"/>
  <c r="N80" i="1"/>
  <c r="T80" i="1"/>
  <c r="Z80" i="1"/>
  <c r="AF80" i="1"/>
  <c r="AL80" i="1"/>
  <c r="H81" i="1"/>
  <c r="N81" i="1"/>
  <c r="T81" i="1"/>
  <c r="Z81" i="1"/>
  <c r="AF81" i="1"/>
  <c r="AL81" i="1"/>
  <c r="H82" i="1"/>
  <c r="N82" i="1"/>
  <c r="T82" i="1"/>
  <c r="Z82" i="1"/>
  <c r="AF82" i="1"/>
  <c r="AL82" i="1"/>
  <c r="H83" i="1"/>
  <c r="N83" i="1"/>
  <c r="T83" i="1"/>
  <c r="Z83" i="1"/>
  <c r="AF83" i="1"/>
  <c r="AL83" i="1"/>
  <c r="H66" i="1"/>
  <c r="N66" i="1"/>
  <c r="T66" i="1"/>
  <c r="Z66" i="1"/>
  <c r="AF66" i="1"/>
  <c r="AL66" i="1"/>
  <c r="H67" i="1"/>
  <c r="N67" i="1"/>
  <c r="T67" i="1"/>
  <c r="Z67" i="1"/>
  <c r="AF67" i="1"/>
  <c r="AL67" i="1"/>
  <c r="H68" i="1"/>
  <c r="N68" i="1"/>
  <c r="T68" i="1"/>
  <c r="Z68" i="1"/>
  <c r="AF68" i="1"/>
  <c r="AL68" i="1"/>
  <c r="H69" i="1"/>
  <c r="N69" i="1"/>
  <c r="T69" i="1"/>
  <c r="Z69" i="1"/>
  <c r="AF69" i="1"/>
  <c r="AL69" i="1"/>
  <c r="H70" i="1"/>
  <c r="N70" i="1"/>
  <c r="T70" i="1"/>
  <c r="Z70" i="1"/>
  <c r="AF70" i="1"/>
  <c r="AL70" i="1"/>
  <c r="H71" i="1"/>
  <c r="N71" i="1"/>
  <c r="T71" i="1"/>
  <c r="Z71" i="1"/>
  <c r="AF71" i="1"/>
  <c r="AL71" i="1"/>
  <c r="AL58" i="1"/>
  <c r="AF58" i="1"/>
  <c r="Z58" i="1"/>
  <c r="T58" i="1"/>
  <c r="N58" i="1"/>
  <c r="H58" i="1"/>
  <c r="AL57" i="1"/>
  <c r="AF57" i="1"/>
  <c r="Z57" i="1"/>
  <c r="T57" i="1"/>
  <c r="N57" i="1"/>
  <c r="H57" i="1"/>
  <c r="AL56" i="1"/>
  <c r="AF56" i="1"/>
  <c r="Z56" i="1"/>
  <c r="T56" i="1"/>
  <c r="N56" i="1"/>
  <c r="H56" i="1"/>
  <c r="AL55" i="1"/>
  <c r="AF55" i="1"/>
  <c r="Z55" i="1"/>
  <c r="T55" i="1"/>
  <c r="N55" i="1"/>
  <c r="H55" i="1"/>
  <c r="AL54" i="1"/>
  <c r="AF54" i="1"/>
  <c r="Z54" i="1"/>
  <c r="T54" i="1"/>
  <c r="N54" i="1"/>
  <c r="H54" i="1"/>
  <c r="AL53" i="1"/>
  <c r="AF53" i="1"/>
  <c r="AF60" i="1" s="1"/>
  <c r="Z53" i="1"/>
  <c r="T53" i="1"/>
  <c r="N53" i="1"/>
  <c r="H53" i="1"/>
  <c r="AK47" i="1"/>
  <c r="AJ47" i="1"/>
  <c r="AI47" i="1"/>
  <c r="S129" i="1" s="1"/>
  <c r="AH47" i="1"/>
  <c r="AL46" i="1"/>
  <c r="AL45" i="1"/>
  <c r="AL44" i="1"/>
  <c r="AL43" i="1"/>
  <c r="AL42" i="1"/>
  <c r="AL41" i="1"/>
  <c r="AE47" i="1"/>
  <c r="AD47" i="1"/>
  <c r="AC47" i="1"/>
  <c r="AB47" i="1"/>
  <c r="AF46" i="1"/>
  <c r="AF45" i="1"/>
  <c r="AF44" i="1"/>
  <c r="AF43" i="1"/>
  <c r="AF42" i="1"/>
  <c r="AF41" i="1"/>
  <c r="Y47" i="1"/>
  <c r="X47" i="1"/>
  <c r="W47" i="1"/>
  <c r="V47" i="1"/>
  <c r="Z46" i="1"/>
  <c r="Z45" i="1"/>
  <c r="Z44" i="1"/>
  <c r="Z43" i="1"/>
  <c r="Z42" i="1"/>
  <c r="Z41" i="1"/>
  <c r="S47" i="1"/>
  <c r="R47" i="1"/>
  <c r="Q47" i="1"/>
  <c r="P47" i="1"/>
  <c r="T46" i="1"/>
  <c r="T45" i="1"/>
  <c r="T44" i="1"/>
  <c r="T43" i="1"/>
  <c r="T42" i="1"/>
  <c r="T41" i="1"/>
  <c r="M47" i="1"/>
  <c r="L47" i="1"/>
  <c r="K47" i="1"/>
  <c r="J47" i="1"/>
  <c r="N46" i="1"/>
  <c r="N45" i="1"/>
  <c r="N44" i="1"/>
  <c r="N43" i="1"/>
  <c r="N42" i="1"/>
  <c r="N41" i="1"/>
  <c r="G47" i="1"/>
  <c r="F47" i="1"/>
  <c r="E47" i="1"/>
  <c r="D47" i="1"/>
  <c r="H46" i="1"/>
  <c r="H45" i="1"/>
  <c r="H44" i="1"/>
  <c r="H43" i="1"/>
  <c r="H42" i="1"/>
  <c r="H41" i="1"/>
  <c r="AK35" i="1"/>
  <c r="AJ35" i="1"/>
  <c r="AI35" i="1"/>
  <c r="AH35" i="1"/>
  <c r="AL34" i="1"/>
  <c r="AL33" i="1"/>
  <c r="AL32" i="1"/>
  <c r="AL31" i="1"/>
  <c r="AL30" i="1"/>
  <c r="AL29" i="1"/>
  <c r="AE35" i="1"/>
  <c r="AD35" i="1"/>
  <c r="AC35" i="1"/>
  <c r="AB35" i="1"/>
  <c r="AF34" i="1"/>
  <c r="AF33" i="1"/>
  <c r="AF32" i="1"/>
  <c r="AF31" i="1"/>
  <c r="AF30" i="1"/>
  <c r="AF29" i="1"/>
  <c r="Y35" i="1"/>
  <c r="X35" i="1"/>
  <c r="W35" i="1"/>
  <c r="V35" i="1"/>
  <c r="Z34" i="1"/>
  <c r="Z33" i="1"/>
  <c r="Z32" i="1"/>
  <c r="Z31" i="1"/>
  <c r="Z30" i="1"/>
  <c r="Z29" i="1"/>
  <c r="S35" i="1"/>
  <c r="R35" i="1"/>
  <c r="Q35" i="1"/>
  <c r="P35" i="1"/>
  <c r="T34" i="1"/>
  <c r="T33" i="1"/>
  <c r="T32" i="1"/>
  <c r="T31" i="1"/>
  <c r="T30" i="1"/>
  <c r="T29" i="1"/>
  <c r="M35" i="1"/>
  <c r="L35" i="1"/>
  <c r="K35" i="1"/>
  <c r="J35" i="1"/>
  <c r="N34" i="1"/>
  <c r="N33" i="1"/>
  <c r="N32" i="1"/>
  <c r="N31" i="1"/>
  <c r="N30" i="1"/>
  <c r="N29" i="1"/>
  <c r="G35" i="1"/>
  <c r="F35" i="1"/>
  <c r="E35" i="1"/>
  <c r="D35" i="1"/>
  <c r="H34" i="1"/>
  <c r="H33" i="1"/>
  <c r="H32" i="1"/>
  <c r="H31" i="1"/>
  <c r="H30" i="1"/>
  <c r="H29" i="1"/>
  <c r="AK23" i="1"/>
  <c r="AJ23" i="1"/>
  <c r="AI23" i="1"/>
  <c r="AH23" i="1"/>
  <c r="AL22" i="1"/>
  <c r="AL21" i="1"/>
  <c r="AL20" i="1"/>
  <c r="AL19" i="1"/>
  <c r="AL18" i="1"/>
  <c r="AL17" i="1"/>
  <c r="AE23" i="1"/>
  <c r="AD23" i="1"/>
  <c r="AC23" i="1"/>
  <c r="AB23" i="1"/>
  <c r="AF22" i="1"/>
  <c r="AF21" i="1"/>
  <c r="AF20" i="1"/>
  <c r="AF19" i="1"/>
  <c r="AF18" i="1"/>
  <c r="AF17" i="1"/>
  <c r="Y23" i="1"/>
  <c r="X23" i="1"/>
  <c r="W23" i="1"/>
  <c r="V23" i="1"/>
  <c r="Z22" i="1"/>
  <c r="Z21" i="1"/>
  <c r="Z20" i="1"/>
  <c r="Z19" i="1"/>
  <c r="Z18" i="1"/>
  <c r="Z17" i="1"/>
  <c r="S23" i="1"/>
  <c r="R23" i="1"/>
  <c r="Q23" i="1"/>
  <c r="P23" i="1"/>
  <c r="T22" i="1"/>
  <c r="T21" i="1"/>
  <c r="T20" i="1"/>
  <c r="T19" i="1"/>
  <c r="T18" i="1"/>
  <c r="T17" i="1"/>
  <c r="M23" i="1"/>
  <c r="L23" i="1"/>
  <c r="K23" i="1"/>
  <c r="N22" i="1"/>
  <c r="N21" i="1"/>
  <c r="G23" i="1"/>
  <c r="F23" i="1"/>
  <c r="E23" i="1"/>
  <c r="D23" i="1"/>
  <c r="H22" i="1"/>
  <c r="H21" i="1"/>
  <c r="H20" i="1"/>
  <c r="H19" i="1"/>
  <c r="H18" i="1"/>
  <c r="H17" i="1"/>
  <c r="AK11" i="1"/>
  <c r="AJ11" i="1"/>
  <c r="AI11" i="1"/>
  <c r="AH11" i="1"/>
  <c r="AL10" i="1"/>
  <c r="AL9" i="1"/>
  <c r="AL8" i="1"/>
  <c r="AL7" i="1"/>
  <c r="AL6" i="1"/>
  <c r="AL5" i="1"/>
  <c r="AE11" i="1"/>
  <c r="AD11" i="1"/>
  <c r="AC11" i="1"/>
  <c r="AB11" i="1"/>
  <c r="AF10" i="1"/>
  <c r="AF9" i="1"/>
  <c r="AF8" i="1"/>
  <c r="AF7" i="1"/>
  <c r="AF6" i="1"/>
  <c r="AF5" i="1"/>
  <c r="Y11" i="1"/>
  <c r="X11" i="1"/>
  <c r="W11" i="1"/>
  <c r="V11" i="1"/>
  <c r="Z10" i="1"/>
  <c r="Z9" i="1"/>
  <c r="Z8" i="1"/>
  <c r="Z7" i="1"/>
  <c r="Z6" i="1"/>
  <c r="Z5" i="1"/>
  <c r="H5" i="1"/>
  <c r="N5" i="1"/>
  <c r="T5" i="1"/>
  <c r="H6" i="1"/>
  <c r="N6" i="1"/>
  <c r="T6" i="1"/>
  <c r="H7" i="1"/>
  <c r="N7" i="1"/>
  <c r="T7" i="1"/>
  <c r="H8" i="1"/>
  <c r="N8" i="1"/>
  <c r="T8" i="1"/>
  <c r="H9" i="1"/>
  <c r="N9" i="1"/>
  <c r="T9" i="1"/>
  <c r="H10" i="1"/>
  <c r="N10" i="1"/>
  <c r="T10" i="1"/>
  <c r="D11" i="1"/>
  <c r="E11" i="1"/>
  <c r="F11" i="1"/>
  <c r="G11" i="1"/>
  <c r="J11" i="1"/>
  <c r="K11" i="1"/>
  <c r="L11" i="1"/>
  <c r="M11" i="1"/>
  <c r="P11" i="1"/>
  <c r="Q11" i="1"/>
  <c r="R11" i="1"/>
  <c r="S11" i="1"/>
  <c r="M133" i="1" l="1"/>
  <c r="S114" i="1"/>
  <c r="AL60" i="1"/>
  <c r="J133" i="1"/>
  <c r="S133" i="1"/>
  <c r="Q133" i="1"/>
  <c r="P133" i="1"/>
  <c r="Q116" i="1"/>
  <c r="P116" i="1"/>
  <c r="S116" i="1"/>
  <c r="R116" i="1"/>
  <c r="R133" i="1"/>
  <c r="O116" i="1"/>
  <c r="O133" i="1"/>
  <c r="N133" i="1"/>
  <c r="L133" i="1"/>
  <c r="N116" i="1"/>
  <c r="L116" i="1"/>
  <c r="M116" i="1"/>
  <c r="I116" i="1"/>
  <c r="H133" i="1"/>
  <c r="K116" i="1"/>
  <c r="K133" i="1"/>
  <c r="I133" i="1"/>
  <c r="H116" i="1"/>
  <c r="J116" i="1"/>
  <c r="R115" i="1"/>
  <c r="M115" i="1"/>
  <c r="N132" i="1"/>
  <c r="O115" i="1"/>
  <c r="L115" i="1"/>
  <c r="I132" i="1"/>
  <c r="J115" i="1"/>
  <c r="K115" i="1"/>
  <c r="K132" i="1"/>
  <c r="J132" i="1"/>
  <c r="H132" i="1"/>
  <c r="I115" i="1"/>
  <c r="H115" i="1"/>
  <c r="R132" i="1"/>
  <c r="Q131" i="1"/>
  <c r="S131" i="1"/>
  <c r="S132" i="1"/>
  <c r="Q132" i="1"/>
  <c r="S115" i="1"/>
  <c r="Q115" i="1"/>
  <c r="P115" i="1"/>
  <c r="O114" i="1"/>
  <c r="O131" i="1"/>
  <c r="L114" i="1"/>
  <c r="K114" i="1"/>
  <c r="J114" i="1"/>
  <c r="N130" i="1"/>
  <c r="L132" i="1"/>
  <c r="AL85" i="1"/>
  <c r="AI86" i="1" s="1"/>
  <c r="P132" i="1"/>
  <c r="AF85" i="1"/>
  <c r="AB86" i="1" s="1"/>
  <c r="O132" i="1"/>
  <c r="M132" i="1"/>
  <c r="N85" i="1"/>
  <c r="J86" i="1" s="1"/>
  <c r="Z85" i="1"/>
  <c r="V86" i="1" s="1"/>
  <c r="N131" i="1"/>
  <c r="T85" i="1"/>
  <c r="P86" i="1" s="1"/>
  <c r="H85" i="1"/>
  <c r="G86" i="1" s="1"/>
  <c r="AF72" i="1"/>
  <c r="AB73" i="1" s="1"/>
  <c r="M131" i="1"/>
  <c r="I114" i="1"/>
  <c r="R114" i="1"/>
  <c r="L131" i="1"/>
  <c r="T72" i="1"/>
  <c r="Q73" i="1" s="1"/>
  <c r="R131" i="1"/>
  <c r="AL72" i="1"/>
  <c r="AI73" i="1" s="1"/>
  <c r="N72" i="1"/>
  <c r="I131" i="1"/>
  <c r="Z72" i="1"/>
  <c r="V73" i="1" s="1"/>
  <c r="N114" i="1"/>
  <c r="J130" i="1"/>
  <c r="K113" i="1"/>
  <c r="M114" i="1"/>
  <c r="H114" i="1"/>
  <c r="H131" i="1"/>
  <c r="R127" i="1"/>
  <c r="J128" i="1"/>
  <c r="N112" i="1"/>
  <c r="R129" i="1"/>
  <c r="P114" i="1"/>
  <c r="P131" i="1"/>
  <c r="Q114" i="1"/>
  <c r="H72" i="1"/>
  <c r="F73" i="1" s="1"/>
  <c r="R113" i="1"/>
  <c r="O130" i="1"/>
  <c r="S113" i="1"/>
  <c r="Q130" i="1"/>
  <c r="H113" i="1"/>
  <c r="K130" i="1"/>
  <c r="S128" i="1"/>
  <c r="I113" i="1"/>
  <c r="L130" i="1"/>
  <c r="J113" i="1"/>
  <c r="R130" i="1"/>
  <c r="Q112" i="1"/>
  <c r="O113" i="1"/>
  <c r="S130" i="1"/>
  <c r="S112" i="1"/>
  <c r="H130" i="1"/>
  <c r="I130" i="1"/>
  <c r="P112" i="1"/>
  <c r="M130" i="1"/>
  <c r="P130" i="1"/>
  <c r="L113" i="1"/>
  <c r="N113" i="1"/>
  <c r="R112" i="1"/>
  <c r="M113" i="1"/>
  <c r="Q113" i="1"/>
  <c r="P113" i="1"/>
  <c r="T60" i="1"/>
  <c r="R61" i="1" s="1"/>
  <c r="N60" i="1"/>
  <c r="J61" i="1" s="1"/>
  <c r="Z60" i="1"/>
  <c r="W61" i="1" s="1"/>
  <c r="H60" i="1"/>
  <c r="G61" i="1" s="1"/>
  <c r="N97" i="1"/>
  <c r="J98" i="1" s="1"/>
  <c r="AL97" i="1"/>
  <c r="AD61" i="1"/>
  <c r="S127" i="1"/>
  <c r="AK61" i="1"/>
  <c r="J73" i="1"/>
  <c r="S126" i="1"/>
  <c r="H97" i="1"/>
  <c r="G98" i="1" s="1"/>
  <c r="T97" i="1"/>
  <c r="Q98" i="1" s="1"/>
  <c r="Z97" i="1"/>
  <c r="V98" i="1" s="1"/>
  <c r="AF97" i="1"/>
  <c r="AC98" i="1" s="1"/>
  <c r="Q126" i="1"/>
  <c r="J110" i="1"/>
  <c r="O127" i="1"/>
  <c r="S111" i="1"/>
  <c r="L126" i="1"/>
  <c r="K126" i="1"/>
  <c r="L127" i="1"/>
  <c r="P111" i="1"/>
  <c r="J112" i="1"/>
  <c r="N129" i="1"/>
  <c r="O126" i="1"/>
  <c r="M128" i="1"/>
  <c r="O110" i="1"/>
  <c r="K128" i="1"/>
  <c r="O112" i="1"/>
  <c r="J109" i="1"/>
  <c r="S110" i="1"/>
  <c r="K111" i="1"/>
  <c r="N111" i="1"/>
  <c r="R128" i="1"/>
  <c r="J129" i="1"/>
  <c r="P127" i="1"/>
  <c r="R109" i="1"/>
  <c r="H127" i="1"/>
  <c r="I126" i="1"/>
  <c r="J111" i="1"/>
  <c r="N128" i="1"/>
  <c r="P110" i="1"/>
  <c r="K127" i="1"/>
  <c r="O111" i="1"/>
  <c r="K129" i="1"/>
  <c r="H128" i="1"/>
  <c r="R110" i="1"/>
  <c r="K112" i="1"/>
  <c r="O129" i="1"/>
  <c r="I111" i="1"/>
  <c r="N127" i="1"/>
  <c r="Q110" i="1"/>
  <c r="K110" i="1"/>
  <c r="O109" i="1"/>
  <c r="M127" i="1"/>
  <c r="M109" i="1"/>
  <c r="P126" i="1"/>
  <c r="S109" i="1"/>
  <c r="K109" i="1"/>
  <c r="O128" i="1"/>
  <c r="H109" i="1"/>
  <c r="P109" i="1"/>
  <c r="I109" i="1"/>
  <c r="Q109" i="1"/>
  <c r="M126" i="1"/>
  <c r="N126" i="1"/>
  <c r="Q111" i="1"/>
  <c r="N109" i="1"/>
  <c r="J126" i="1"/>
  <c r="R126" i="1"/>
  <c r="H111" i="1"/>
  <c r="L128" i="1"/>
  <c r="L109" i="1"/>
  <c r="P128" i="1"/>
  <c r="H129" i="1"/>
  <c r="I127" i="1"/>
  <c r="Q127" i="1"/>
  <c r="J127" i="1"/>
  <c r="H110" i="1"/>
  <c r="I110" i="1"/>
  <c r="R111" i="1"/>
  <c r="H112" i="1"/>
  <c r="H126" i="1"/>
  <c r="L111" i="1"/>
  <c r="L129" i="1"/>
  <c r="M111" i="1"/>
  <c r="I128" i="1"/>
  <c r="Q128" i="1"/>
  <c r="I112" i="1"/>
  <c r="M129" i="1"/>
  <c r="L112" i="1"/>
  <c r="P129" i="1"/>
  <c r="M112" i="1"/>
  <c r="I129" i="1"/>
  <c r="Q129" i="1"/>
  <c r="N19" i="1"/>
  <c r="N17" i="1"/>
  <c r="N20" i="1"/>
  <c r="N18" i="1"/>
  <c r="N47" i="1"/>
  <c r="L48" i="1" s="1"/>
  <c r="AF35" i="1"/>
  <c r="AE36" i="1" s="1"/>
  <c r="T23" i="1"/>
  <c r="P24" i="1" s="1"/>
  <c r="AL23" i="1"/>
  <c r="AH24" i="1" s="1"/>
  <c r="T47" i="1"/>
  <c r="P48" i="1" s="1"/>
  <c r="AL47" i="1"/>
  <c r="AH48" i="1" s="1"/>
  <c r="AL35" i="1"/>
  <c r="AI36" i="1" s="1"/>
  <c r="N35" i="1"/>
  <c r="L36" i="1" s="1"/>
  <c r="T35" i="1"/>
  <c r="R36" i="1" s="1"/>
  <c r="AF23" i="1"/>
  <c r="AD24" i="1" s="1"/>
  <c r="AF47" i="1"/>
  <c r="AD48" i="1" s="1"/>
  <c r="Z47" i="1"/>
  <c r="Y48" i="1" s="1"/>
  <c r="H47" i="1"/>
  <c r="G48" i="1" s="1"/>
  <c r="Z35" i="1"/>
  <c r="X36" i="1" s="1"/>
  <c r="H35" i="1"/>
  <c r="D36" i="1" s="1"/>
  <c r="Z23" i="1"/>
  <c r="W24" i="1" s="1"/>
  <c r="H23" i="1"/>
  <c r="D24" i="1" s="1"/>
  <c r="Z11" i="1"/>
  <c r="X12" i="1" s="1"/>
  <c r="N11" i="1"/>
  <c r="J12" i="1" s="1"/>
  <c r="AF11" i="1"/>
  <c r="AB12" i="1" s="1"/>
  <c r="T11" i="1"/>
  <c r="P12" i="1" s="1"/>
  <c r="H11" i="1"/>
  <c r="G12" i="1" s="1"/>
  <c r="AL11" i="1"/>
  <c r="AI12" i="1" s="1"/>
  <c r="Y73" i="1" l="1"/>
  <c r="AH98" i="1"/>
  <c r="AJ98" i="1"/>
  <c r="AK98" i="1"/>
  <c r="AI98" i="1"/>
  <c r="P73" i="1"/>
  <c r="AH86" i="1"/>
  <c r="AJ86" i="1"/>
  <c r="L98" i="1"/>
  <c r="S86" i="1"/>
  <c r="Q86" i="1"/>
  <c r="M98" i="1"/>
  <c r="P98" i="1"/>
  <c r="K98" i="1"/>
  <c r="R86" i="1"/>
  <c r="W73" i="1"/>
  <c r="M86" i="1"/>
  <c r="K73" i="1"/>
  <c r="L86" i="1"/>
  <c r="X73" i="1"/>
  <c r="AK73" i="1"/>
  <c r="K86" i="1"/>
  <c r="M73" i="1"/>
  <c r="AJ73" i="1"/>
  <c r="AH73" i="1"/>
  <c r="AB61" i="1"/>
  <c r="AC61" i="1"/>
  <c r="D98" i="1"/>
  <c r="M61" i="1"/>
  <c r="X86" i="1"/>
  <c r="G73" i="1"/>
  <c r="Y86" i="1"/>
  <c r="AJ61" i="1"/>
  <c r="E98" i="1"/>
  <c r="L61" i="1"/>
  <c r="E73" i="1"/>
  <c r="D86" i="1"/>
  <c r="X61" i="1"/>
  <c r="K61" i="1"/>
  <c r="AE61" i="1"/>
  <c r="AH61" i="1"/>
  <c r="AE73" i="1"/>
  <c r="AK86" i="1"/>
  <c r="AI61" i="1"/>
  <c r="X98" i="1"/>
  <c r="Y98" i="1"/>
  <c r="P61" i="1"/>
  <c r="AB98" i="1"/>
  <c r="Q61" i="1"/>
  <c r="Y61" i="1"/>
  <c r="S61" i="1"/>
  <c r="R73" i="1"/>
  <c r="AD73" i="1"/>
  <c r="F86" i="1"/>
  <c r="AD86" i="1"/>
  <c r="E86" i="1"/>
  <c r="S98" i="1"/>
  <c r="AD98" i="1"/>
  <c r="V61" i="1"/>
  <c r="W98" i="1"/>
  <c r="AC73" i="1"/>
  <c r="AE86" i="1"/>
  <c r="AE98" i="1"/>
  <c r="S73" i="1"/>
  <c r="W86" i="1"/>
  <c r="AC86" i="1"/>
  <c r="R98" i="1"/>
  <c r="F98" i="1"/>
  <c r="D73" i="1"/>
  <c r="L73" i="1"/>
  <c r="F61" i="1"/>
  <c r="E61" i="1"/>
  <c r="D61" i="1"/>
  <c r="AB36" i="1"/>
  <c r="AC36" i="1"/>
  <c r="K48" i="1"/>
  <c r="M48" i="1"/>
  <c r="J48" i="1"/>
  <c r="N23" i="1"/>
  <c r="M24" i="1" s="1"/>
  <c r="J23" i="1"/>
  <c r="AJ48" i="1"/>
  <c r="AK48" i="1"/>
  <c r="AI48" i="1"/>
  <c r="S48" i="1"/>
  <c r="R48" i="1"/>
  <c r="Q48" i="1"/>
  <c r="AE48" i="1"/>
  <c r="AB48" i="1"/>
  <c r="AH36" i="1"/>
  <c r="Q36" i="1"/>
  <c r="AD36" i="1"/>
  <c r="S24" i="1"/>
  <c r="R24" i="1"/>
  <c r="AK24" i="1"/>
  <c r="AI24" i="1"/>
  <c r="AJ24" i="1"/>
  <c r="Q24" i="1"/>
  <c r="AC24" i="1"/>
  <c r="AE24" i="1"/>
  <c r="K36" i="1"/>
  <c r="P36" i="1"/>
  <c r="J36" i="1"/>
  <c r="S36" i="1"/>
  <c r="AJ36" i="1"/>
  <c r="M36" i="1"/>
  <c r="AC48" i="1"/>
  <c r="AB24" i="1"/>
  <c r="AK36" i="1"/>
  <c r="F12" i="1"/>
  <c r="E48" i="1"/>
  <c r="F48" i="1"/>
  <c r="D48" i="1"/>
  <c r="X48" i="1"/>
  <c r="V48" i="1"/>
  <c r="W48" i="1"/>
  <c r="V36" i="1"/>
  <c r="W36" i="1"/>
  <c r="Y36" i="1"/>
  <c r="G36" i="1"/>
  <c r="E36" i="1"/>
  <c r="F36" i="1"/>
  <c r="Y24" i="1"/>
  <c r="V24" i="1"/>
  <c r="X24" i="1"/>
  <c r="G24" i="1"/>
  <c r="F24" i="1"/>
  <c r="E24" i="1"/>
  <c r="AK12" i="1"/>
  <c r="AD12" i="1"/>
  <c r="AE12" i="1"/>
  <c r="Q12" i="1"/>
  <c r="V12" i="1"/>
  <c r="Y12" i="1"/>
  <c r="W12" i="1"/>
  <c r="L12" i="1"/>
  <c r="D12" i="1"/>
  <c r="E12" i="1"/>
  <c r="K12" i="1"/>
  <c r="R12" i="1"/>
  <c r="AH12" i="1"/>
  <c r="S12" i="1"/>
  <c r="AJ12" i="1"/>
  <c r="M12" i="1"/>
  <c r="AC12" i="1"/>
  <c r="L24" i="1" l="1"/>
  <c r="N110" i="1"/>
  <c r="M110" i="1"/>
  <c r="L110" i="1"/>
  <c r="K24" i="1"/>
  <c r="J24" i="1"/>
</calcChain>
</file>

<file path=xl/sharedStrings.xml><?xml version="1.0" encoding="utf-8"?>
<sst xmlns="http://schemas.openxmlformats.org/spreadsheetml/2006/main" count="386" uniqueCount="44">
  <si>
    <t xml:space="preserve"> Hypothesis 1 - PA: STD, BG: STD</t>
  </si>
  <si>
    <t>Total</t>
  </si>
  <si>
    <t>Accuracy</t>
  </si>
  <si>
    <t>TP</t>
  </si>
  <si>
    <t>TN</t>
  </si>
  <si>
    <t>FP</t>
  </si>
  <si>
    <t>FN</t>
  </si>
  <si>
    <t>40 min</t>
  </si>
  <si>
    <t>20 min</t>
  </si>
  <si>
    <t>60 min</t>
  </si>
  <si>
    <t xml:space="preserve"> Hypothesis 2 - PA: STD, BG: STD</t>
  </si>
  <si>
    <t>overall_gradient - 0.696310217958783</t>
  </si>
  <si>
    <t>overall_gradient - 0.06872893091158487</t>
  </si>
  <si>
    <t>overall_gradient</t>
  </si>
  <si>
    <t>overall_gradient - 0.852649619</t>
  </si>
  <si>
    <t>overall_gradient - 0.05165727052368223</t>
  </si>
  <si>
    <t>overall_gradient - 0.0641748360266583</t>
  </si>
  <si>
    <t>overall_gradient - 0.809995664</t>
  </si>
  <si>
    <t>overall_gradient - 0.14231135018332587</t>
  </si>
  <si>
    <t>overall_gradient - 0.2613137158137679</t>
  </si>
  <si>
    <t>overall_gradient - 0.43122728736774746</t>
  </si>
  <si>
    <t>overall_gradient - 0.18048862741873784</t>
  </si>
  <si>
    <t>overall_gradient - 0.09706297568813536</t>
  </si>
  <si>
    <t>Sensitivity</t>
  </si>
  <si>
    <t>Specificity</t>
  </si>
  <si>
    <t>Precision</t>
  </si>
  <si>
    <t>Hypothesis 1: PA: STD, BG: STD</t>
  </si>
  <si>
    <t>Hypothesis 2: PA: STD, BG: STD</t>
  </si>
  <si>
    <t>overall_gradient - 0.03603451595549838</t>
  </si>
  <si>
    <t>overall_gradient - 0.1469459748109576</t>
  </si>
  <si>
    <t>overall_gradient - 1.2965327523147144</t>
  </si>
  <si>
    <t>overall_gradient - 0.5937652738500458</t>
  </si>
  <si>
    <t>overall_gradient - 0.009400044353170287</t>
  </si>
  <si>
    <t>overall_gradient - 0.11685063127819507</t>
  </si>
  <si>
    <t>overall_gradient - 0.3017122621514180</t>
  </si>
  <si>
    <t>overall_gradient - 0.014423451442544603</t>
  </si>
  <si>
    <t>ID01</t>
  </si>
  <si>
    <t>ID02</t>
  </si>
  <si>
    <t>ID03</t>
  </si>
  <si>
    <t>ID04</t>
  </si>
  <si>
    <t>ID05</t>
  </si>
  <si>
    <t>ID06</t>
  </si>
  <si>
    <t>ID07</t>
  </si>
  <si>
    <t>ID08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</si>
</sst>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5" xfId="0" applyBorder="1" applyAlignment="1">
      <alignment horizontal="center"/>
    </xf>
    <xf numFmtId="10" fontId="0" fillId="0" borderId="0" xfId="0" applyNumberFormat="1"/>
    <xf numFmtId="10" fontId="0" fillId="0" borderId="8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5" fillId="0" borderId="0" xfId="0" applyNumberFormat="1" applyFont="1"/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0" xfId="0" applyFill="1"/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3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3"/>
  <sheetViews>
    <sheetView tabSelected="1" topLeftCell="C99" zoomScaleNormal="69" workbookViewId="0">
      <selection activeCell="U117" sqref="U117"/>
    </sheetView>
  </sheetViews>
  <sheetFormatPr baseColWidth="10" defaultColWidth="9.1640625" defaultRowHeight="15" x14ac:dyDescent="0.2"/>
  <cols>
    <col min="1" max="1" width="9.1640625" style="1" customWidth="1"/>
    <col min="2" max="3" width="10.5" style="1" customWidth="1"/>
    <col min="4" max="9" width="9.1640625" style="1"/>
    <col min="10" max="10" width="9.1640625" style="1" customWidth="1"/>
    <col min="11" max="16384" width="9.1640625" style="1"/>
  </cols>
  <sheetData>
    <row r="1" spans="1:61" customFormat="1" ht="24" x14ac:dyDescent="0.3">
      <c r="E1" s="1"/>
      <c r="J1" s="29" t="s">
        <v>0</v>
      </c>
      <c r="K1" s="29"/>
      <c r="L1" s="29"/>
      <c r="M1" s="29"/>
      <c r="N1" s="29"/>
      <c r="U1" s="20"/>
      <c r="AB1" s="29" t="s">
        <v>10</v>
      </c>
      <c r="AC1" s="29"/>
      <c r="AD1" s="29"/>
      <c r="AE1" s="29"/>
      <c r="AF1" s="29"/>
      <c r="AM1" s="20"/>
    </row>
    <row r="2" spans="1:61" customForma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2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20"/>
    </row>
    <row r="3" spans="1:61" customFormat="1" x14ac:dyDescent="0.2">
      <c r="B3" s="1"/>
      <c r="C3" s="7"/>
      <c r="D3" s="1"/>
      <c r="E3" s="4"/>
      <c r="F3" s="4" t="s">
        <v>8</v>
      </c>
      <c r="G3" s="1"/>
      <c r="I3" s="7"/>
      <c r="L3" s="2" t="s">
        <v>7</v>
      </c>
      <c r="O3" s="7"/>
      <c r="R3" s="2" t="s">
        <v>9</v>
      </c>
      <c r="U3" s="20"/>
      <c r="V3" s="1"/>
      <c r="W3" s="4"/>
      <c r="X3" s="4" t="s">
        <v>8</v>
      </c>
      <c r="Y3" s="1"/>
      <c r="AA3" s="7"/>
      <c r="AB3" s="1"/>
      <c r="AC3" s="4"/>
      <c r="AD3" s="4" t="s">
        <v>7</v>
      </c>
      <c r="AE3" s="1"/>
      <c r="AG3" s="7"/>
      <c r="AH3" s="1"/>
      <c r="AI3" s="4"/>
      <c r="AJ3" s="4" t="s">
        <v>9</v>
      </c>
      <c r="AK3" s="1"/>
      <c r="AM3" s="20"/>
    </row>
    <row r="4" spans="1:61" customFormat="1" ht="16" thickBot="1" x14ac:dyDescent="0.25">
      <c r="B4" s="1"/>
      <c r="C4" s="7"/>
      <c r="D4" s="5" t="s">
        <v>3</v>
      </c>
      <c r="E4" s="5" t="s">
        <v>4</v>
      </c>
      <c r="F4" s="5" t="s">
        <v>5</v>
      </c>
      <c r="G4" s="5" t="s">
        <v>6</v>
      </c>
      <c r="H4" s="4" t="s">
        <v>1</v>
      </c>
      <c r="I4" s="7"/>
      <c r="J4" s="5" t="s">
        <v>3</v>
      </c>
      <c r="K4" s="5" t="s">
        <v>4</v>
      </c>
      <c r="L4" s="5" t="s">
        <v>5</v>
      </c>
      <c r="M4" s="5" t="s">
        <v>6</v>
      </c>
      <c r="N4" s="4" t="s">
        <v>1</v>
      </c>
      <c r="O4" s="7"/>
      <c r="P4" s="5" t="s">
        <v>3</v>
      </c>
      <c r="Q4" s="5" t="s">
        <v>4</v>
      </c>
      <c r="R4" s="5" t="s">
        <v>5</v>
      </c>
      <c r="S4" s="5" t="s">
        <v>6</v>
      </c>
      <c r="T4" s="4" t="s">
        <v>1</v>
      </c>
      <c r="U4" s="20"/>
      <c r="V4" s="5" t="s">
        <v>3</v>
      </c>
      <c r="W4" s="5" t="s">
        <v>4</v>
      </c>
      <c r="X4" s="5" t="s">
        <v>5</v>
      </c>
      <c r="Y4" s="5" t="s">
        <v>6</v>
      </c>
      <c r="Z4" s="4" t="s">
        <v>1</v>
      </c>
      <c r="AA4" s="7"/>
      <c r="AB4" s="5" t="s">
        <v>3</v>
      </c>
      <c r="AC4" s="5" t="s">
        <v>4</v>
      </c>
      <c r="AD4" s="5" t="s">
        <v>5</v>
      </c>
      <c r="AE4" s="5" t="s">
        <v>6</v>
      </c>
      <c r="AF4" s="4" t="s">
        <v>1</v>
      </c>
      <c r="AG4" s="7"/>
      <c r="AH4" s="5" t="s">
        <v>3</v>
      </c>
      <c r="AI4" s="5" t="s">
        <v>4</v>
      </c>
      <c r="AJ4" s="5" t="s">
        <v>5</v>
      </c>
      <c r="AK4" s="5" t="s">
        <v>6</v>
      </c>
      <c r="AL4" s="4" t="s">
        <v>1</v>
      </c>
      <c r="AM4" s="20"/>
    </row>
    <row r="5" spans="1:61" customFormat="1" x14ac:dyDescent="0.2">
      <c r="A5" s="26" t="s">
        <v>36</v>
      </c>
      <c r="B5" s="3">
        <v>44124</v>
      </c>
      <c r="C5" s="7"/>
      <c r="D5" s="1">
        <v>11</v>
      </c>
      <c r="E5" s="1">
        <v>4</v>
      </c>
      <c r="F5" s="1">
        <v>4</v>
      </c>
      <c r="G5" s="1">
        <v>0</v>
      </c>
      <c r="H5" s="1">
        <f t="shared" ref="H5:H10" si="0">SUM(D5:G5)</f>
        <v>19</v>
      </c>
      <c r="I5" s="7"/>
      <c r="J5" s="1">
        <v>4</v>
      </c>
      <c r="K5" s="1">
        <v>2</v>
      </c>
      <c r="L5" s="1">
        <v>1</v>
      </c>
      <c r="M5" s="1">
        <v>0</v>
      </c>
      <c r="N5" s="1">
        <f t="shared" ref="N5:N10" si="1">SUM(J5:M5)</f>
        <v>7</v>
      </c>
      <c r="O5" s="7"/>
      <c r="P5" s="1">
        <v>1</v>
      </c>
      <c r="Q5" s="1">
        <v>3</v>
      </c>
      <c r="R5" s="1">
        <v>0</v>
      </c>
      <c r="S5" s="1">
        <v>0</v>
      </c>
      <c r="T5" s="1">
        <f t="shared" ref="T5:T10" si="2">SUM(P5:S5)</f>
        <v>4</v>
      </c>
      <c r="U5" s="20"/>
      <c r="V5" s="1">
        <v>13</v>
      </c>
      <c r="W5" s="1">
        <v>7</v>
      </c>
      <c r="X5" s="1">
        <v>0</v>
      </c>
      <c r="Y5" s="1">
        <v>2</v>
      </c>
      <c r="Z5" s="1">
        <f t="shared" ref="Z5:Z10" si="3">SUM(V5:Y5)</f>
        <v>22</v>
      </c>
      <c r="AA5" s="7"/>
      <c r="AB5" s="1">
        <v>6</v>
      </c>
      <c r="AC5" s="1">
        <v>4</v>
      </c>
      <c r="AD5" s="1">
        <v>0</v>
      </c>
      <c r="AE5" s="1">
        <v>2</v>
      </c>
      <c r="AF5" s="1">
        <f t="shared" ref="AF5:AF10" si="4">SUM(AB5:AE5)</f>
        <v>12</v>
      </c>
      <c r="AG5" s="7"/>
      <c r="AH5" s="1">
        <v>2</v>
      </c>
      <c r="AI5" s="1">
        <v>3</v>
      </c>
      <c r="AJ5" s="1">
        <v>1</v>
      </c>
      <c r="AK5" s="1">
        <v>1</v>
      </c>
      <c r="AL5" s="1">
        <f t="shared" ref="AL5:AL10" si="5">SUM(AH5:AK5)</f>
        <v>7</v>
      </c>
      <c r="AM5" s="20"/>
    </row>
    <row r="6" spans="1:61" customFormat="1" x14ac:dyDescent="0.2">
      <c r="A6" s="27"/>
      <c r="B6" s="3">
        <v>44125</v>
      </c>
      <c r="C6" s="7"/>
      <c r="D6" s="1">
        <v>9</v>
      </c>
      <c r="E6" s="1">
        <v>3</v>
      </c>
      <c r="F6" s="1">
        <v>4</v>
      </c>
      <c r="G6" s="1">
        <v>0</v>
      </c>
      <c r="H6" s="1">
        <f t="shared" si="0"/>
        <v>16</v>
      </c>
      <c r="I6" s="7"/>
      <c r="J6" s="1">
        <v>1</v>
      </c>
      <c r="K6" s="1">
        <v>4</v>
      </c>
      <c r="L6" s="1">
        <v>0</v>
      </c>
      <c r="M6" s="1">
        <v>0</v>
      </c>
      <c r="N6" s="1">
        <f t="shared" si="1"/>
        <v>5</v>
      </c>
      <c r="O6" s="7"/>
      <c r="P6" s="1">
        <v>1</v>
      </c>
      <c r="Q6" s="1">
        <v>3</v>
      </c>
      <c r="R6" s="1">
        <v>0</v>
      </c>
      <c r="S6" s="1">
        <v>0</v>
      </c>
      <c r="T6" s="1">
        <f t="shared" si="2"/>
        <v>4</v>
      </c>
      <c r="U6" s="20"/>
      <c r="V6" s="1">
        <v>10</v>
      </c>
      <c r="W6" s="1">
        <v>2</v>
      </c>
      <c r="X6" s="1">
        <v>0</v>
      </c>
      <c r="Y6" s="1">
        <v>0</v>
      </c>
      <c r="Z6" s="1">
        <f t="shared" si="3"/>
        <v>12</v>
      </c>
      <c r="AA6" s="7"/>
      <c r="AB6" s="1">
        <v>4</v>
      </c>
      <c r="AC6" s="1">
        <v>2</v>
      </c>
      <c r="AD6" s="1">
        <v>1</v>
      </c>
      <c r="AE6" s="1">
        <v>0</v>
      </c>
      <c r="AF6" s="1">
        <f t="shared" si="4"/>
        <v>7</v>
      </c>
      <c r="AG6" s="7"/>
      <c r="AH6" s="1">
        <v>0</v>
      </c>
      <c r="AI6" s="1">
        <v>3</v>
      </c>
      <c r="AJ6" s="1">
        <v>0</v>
      </c>
      <c r="AK6" s="1">
        <v>0</v>
      </c>
      <c r="AL6" s="1">
        <f t="shared" si="5"/>
        <v>3</v>
      </c>
      <c r="AM6" s="20"/>
      <c r="BH6" s="10"/>
      <c r="BI6" s="10"/>
    </row>
    <row r="7" spans="1:61" customFormat="1" x14ac:dyDescent="0.2">
      <c r="A7" s="27"/>
      <c r="B7" s="3">
        <v>44126</v>
      </c>
      <c r="C7" s="7"/>
      <c r="D7" s="1">
        <v>6</v>
      </c>
      <c r="E7" s="1">
        <v>3</v>
      </c>
      <c r="F7" s="1">
        <v>0</v>
      </c>
      <c r="G7" s="1">
        <v>0</v>
      </c>
      <c r="H7" s="1">
        <f t="shared" si="0"/>
        <v>9</v>
      </c>
      <c r="I7" s="7"/>
      <c r="J7" s="1">
        <v>1</v>
      </c>
      <c r="K7" s="1">
        <v>2</v>
      </c>
      <c r="L7" s="1">
        <v>0</v>
      </c>
      <c r="M7" s="1">
        <v>0</v>
      </c>
      <c r="N7" s="1">
        <f t="shared" si="1"/>
        <v>3</v>
      </c>
      <c r="O7" s="7"/>
      <c r="P7" s="1">
        <v>1</v>
      </c>
      <c r="Q7" s="1">
        <v>1</v>
      </c>
      <c r="R7" s="1">
        <v>0</v>
      </c>
      <c r="S7" s="1">
        <v>0</v>
      </c>
      <c r="T7" s="1">
        <f t="shared" si="2"/>
        <v>2</v>
      </c>
      <c r="U7" s="20"/>
      <c r="V7" s="1">
        <v>6</v>
      </c>
      <c r="W7" s="1">
        <v>3</v>
      </c>
      <c r="X7" s="1">
        <v>1</v>
      </c>
      <c r="Y7" s="1">
        <v>1</v>
      </c>
      <c r="Z7" s="1">
        <f t="shared" si="3"/>
        <v>11</v>
      </c>
      <c r="AA7" s="7"/>
      <c r="AB7" s="1">
        <v>3</v>
      </c>
      <c r="AC7" s="1">
        <v>1</v>
      </c>
      <c r="AD7" s="1">
        <v>1</v>
      </c>
      <c r="AE7" s="1">
        <v>1</v>
      </c>
      <c r="AF7" s="1">
        <f t="shared" si="4"/>
        <v>6</v>
      </c>
      <c r="AG7" s="7"/>
      <c r="AH7" s="1">
        <v>1</v>
      </c>
      <c r="AI7" s="1">
        <v>2</v>
      </c>
      <c r="AJ7" s="1">
        <v>0</v>
      </c>
      <c r="AK7" s="1">
        <v>0</v>
      </c>
      <c r="AL7" s="1">
        <f t="shared" si="5"/>
        <v>3</v>
      </c>
      <c r="AM7" s="20"/>
      <c r="BH7" s="10"/>
      <c r="BI7" s="10"/>
    </row>
    <row r="8" spans="1:61" customFormat="1" x14ac:dyDescent="0.2">
      <c r="A8" s="27"/>
      <c r="B8" s="3">
        <v>44127</v>
      </c>
      <c r="C8" s="7"/>
      <c r="D8" s="1">
        <v>12</v>
      </c>
      <c r="E8" s="1">
        <v>3</v>
      </c>
      <c r="F8" s="1">
        <v>1</v>
      </c>
      <c r="G8" s="1">
        <v>0</v>
      </c>
      <c r="H8" s="1">
        <f t="shared" si="0"/>
        <v>16</v>
      </c>
      <c r="I8" s="7"/>
      <c r="J8" s="1">
        <v>4</v>
      </c>
      <c r="K8" s="1">
        <v>3</v>
      </c>
      <c r="L8" s="1">
        <v>0</v>
      </c>
      <c r="M8" s="1">
        <v>0</v>
      </c>
      <c r="N8" s="1">
        <f t="shared" si="1"/>
        <v>7</v>
      </c>
      <c r="O8" s="7"/>
      <c r="P8" s="1">
        <v>3</v>
      </c>
      <c r="Q8" s="1">
        <v>0</v>
      </c>
      <c r="R8" s="1">
        <v>1</v>
      </c>
      <c r="S8" s="1">
        <v>1</v>
      </c>
      <c r="T8" s="1">
        <f t="shared" si="2"/>
        <v>5</v>
      </c>
      <c r="U8" s="20"/>
      <c r="V8" s="1">
        <v>14</v>
      </c>
      <c r="W8" s="1">
        <v>4</v>
      </c>
      <c r="X8" s="1">
        <v>5</v>
      </c>
      <c r="Y8" s="1">
        <v>1</v>
      </c>
      <c r="Z8" s="1">
        <f t="shared" si="3"/>
        <v>24</v>
      </c>
      <c r="AA8" s="7"/>
      <c r="AB8" s="1">
        <v>3</v>
      </c>
      <c r="AC8" s="1">
        <v>7</v>
      </c>
      <c r="AD8" s="1">
        <v>1</v>
      </c>
      <c r="AE8" s="1">
        <v>0</v>
      </c>
      <c r="AF8" s="1">
        <f t="shared" si="4"/>
        <v>11</v>
      </c>
      <c r="AG8" s="7"/>
      <c r="AH8" s="1">
        <v>0</v>
      </c>
      <c r="AI8" s="1">
        <v>5</v>
      </c>
      <c r="AJ8" s="1">
        <v>0</v>
      </c>
      <c r="AK8" s="1">
        <v>1</v>
      </c>
      <c r="AL8" s="1">
        <f t="shared" si="5"/>
        <v>6</v>
      </c>
      <c r="AM8" s="20"/>
      <c r="BH8" s="10"/>
      <c r="BI8" s="10"/>
    </row>
    <row r="9" spans="1:61" customFormat="1" x14ac:dyDescent="0.2">
      <c r="A9" s="27"/>
      <c r="B9" s="3">
        <v>44128</v>
      </c>
      <c r="C9" s="7"/>
      <c r="D9" s="1">
        <v>13</v>
      </c>
      <c r="E9" s="1">
        <v>6</v>
      </c>
      <c r="F9" s="1">
        <v>1</v>
      </c>
      <c r="G9" s="1">
        <v>1</v>
      </c>
      <c r="H9" s="1">
        <f t="shared" si="0"/>
        <v>21</v>
      </c>
      <c r="I9" s="7"/>
      <c r="J9" s="1">
        <v>3</v>
      </c>
      <c r="K9" s="1">
        <v>6</v>
      </c>
      <c r="L9" s="1">
        <v>2</v>
      </c>
      <c r="M9" s="1">
        <v>1</v>
      </c>
      <c r="N9" s="1">
        <f t="shared" si="1"/>
        <v>12</v>
      </c>
      <c r="O9" s="7"/>
      <c r="P9" s="1">
        <v>1</v>
      </c>
      <c r="Q9" s="1">
        <v>4</v>
      </c>
      <c r="R9" s="1">
        <v>0</v>
      </c>
      <c r="S9" s="1">
        <v>0</v>
      </c>
      <c r="T9" s="1">
        <f t="shared" si="2"/>
        <v>5</v>
      </c>
      <c r="U9" s="20"/>
      <c r="V9" s="1">
        <v>17</v>
      </c>
      <c r="W9" s="1">
        <v>1</v>
      </c>
      <c r="X9" s="1">
        <v>1</v>
      </c>
      <c r="Y9" s="1">
        <v>0</v>
      </c>
      <c r="Z9" s="1">
        <f t="shared" si="3"/>
        <v>19</v>
      </c>
      <c r="AA9" s="7"/>
      <c r="AB9" s="1">
        <v>5</v>
      </c>
      <c r="AC9" s="1">
        <v>1</v>
      </c>
      <c r="AD9" s="1">
        <v>0</v>
      </c>
      <c r="AE9" s="1">
        <v>0</v>
      </c>
      <c r="AF9" s="1">
        <f t="shared" si="4"/>
        <v>6</v>
      </c>
      <c r="AG9" s="7"/>
      <c r="AH9" s="1">
        <v>3</v>
      </c>
      <c r="AI9" s="1">
        <v>3</v>
      </c>
      <c r="AJ9" s="1">
        <v>0</v>
      </c>
      <c r="AK9" s="1">
        <v>0</v>
      </c>
      <c r="AL9" s="1">
        <f t="shared" si="5"/>
        <v>6</v>
      </c>
      <c r="AM9" s="20"/>
      <c r="BH9" s="10"/>
      <c r="BI9" s="10"/>
    </row>
    <row r="10" spans="1:61" customFormat="1" ht="16" thickBot="1" x14ac:dyDescent="0.25">
      <c r="A10" s="28"/>
      <c r="B10" s="3">
        <v>44129</v>
      </c>
      <c r="C10" s="7"/>
      <c r="D10" s="1">
        <v>6</v>
      </c>
      <c r="E10" s="1">
        <v>4</v>
      </c>
      <c r="F10" s="1">
        <v>1</v>
      </c>
      <c r="G10" s="1">
        <v>0</v>
      </c>
      <c r="H10" s="1">
        <f t="shared" si="0"/>
        <v>11</v>
      </c>
      <c r="I10" s="7"/>
      <c r="J10" s="1">
        <v>4</v>
      </c>
      <c r="K10" s="1">
        <v>2</v>
      </c>
      <c r="L10" s="1">
        <v>0</v>
      </c>
      <c r="M10" s="1">
        <v>0</v>
      </c>
      <c r="N10" s="1">
        <f t="shared" si="1"/>
        <v>6</v>
      </c>
      <c r="O10" s="7"/>
      <c r="P10" s="1">
        <v>3</v>
      </c>
      <c r="Q10" s="1">
        <v>0</v>
      </c>
      <c r="R10" s="1">
        <v>0</v>
      </c>
      <c r="S10" s="1">
        <v>1</v>
      </c>
      <c r="T10" s="1">
        <f t="shared" si="2"/>
        <v>4</v>
      </c>
      <c r="U10" s="20"/>
      <c r="V10" s="1">
        <v>8</v>
      </c>
      <c r="W10" s="1">
        <v>5</v>
      </c>
      <c r="X10" s="1">
        <v>2</v>
      </c>
      <c r="Y10" s="1">
        <v>0</v>
      </c>
      <c r="Z10" s="1">
        <f t="shared" si="3"/>
        <v>15</v>
      </c>
      <c r="AA10" s="7"/>
      <c r="AB10" s="1">
        <v>3</v>
      </c>
      <c r="AC10" s="1">
        <v>4</v>
      </c>
      <c r="AD10" s="1">
        <v>0</v>
      </c>
      <c r="AE10" s="1">
        <v>0</v>
      </c>
      <c r="AF10" s="1">
        <f t="shared" si="4"/>
        <v>7</v>
      </c>
      <c r="AG10" s="7"/>
      <c r="AH10" s="1">
        <v>3</v>
      </c>
      <c r="AI10" s="1">
        <v>1</v>
      </c>
      <c r="AJ10" s="1">
        <v>1</v>
      </c>
      <c r="AK10" s="1">
        <v>0</v>
      </c>
      <c r="AL10" s="1">
        <f t="shared" si="5"/>
        <v>5</v>
      </c>
      <c r="AM10" s="20"/>
      <c r="BF10" s="10"/>
      <c r="BG10" s="10"/>
      <c r="BH10" s="10"/>
      <c r="BI10" s="10"/>
    </row>
    <row r="11" spans="1:61" customFormat="1" x14ac:dyDescent="0.2">
      <c r="B11" s="4" t="s">
        <v>1</v>
      </c>
      <c r="C11" s="7"/>
      <c r="D11" s="1">
        <f>SUM(D5:D10)</f>
        <v>57</v>
      </c>
      <c r="E11" s="1">
        <f>SUM(E5:E10)</f>
        <v>23</v>
      </c>
      <c r="F11" s="1">
        <f>SUM(F5:F10)</f>
        <v>11</v>
      </c>
      <c r="G11" s="1">
        <f>SUM(G5:G10)</f>
        <v>1</v>
      </c>
      <c r="H11" s="4">
        <f>SUM(H5:H10)</f>
        <v>92</v>
      </c>
      <c r="I11" s="7"/>
      <c r="J11" s="1">
        <f>SUM(J5:J10)</f>
        <v>17</v>
      </c>
      <c r="K11" s="1">
        <f>SUM(K5:K10)</f>
        <v>19</v>
      </c>
      <c r="L11" s="1">
        <f>SUM(L5:L10)</f>
        <v>3</v>
      </c>
      <c r="M11" s="1">
        <f>SUM(M5:M10)</f>
        <v>1</v>
      </c>
      <c r="N11" s="4">
        <f>SUM(N5:N10)</f>
        <v>40</v>
      </c>
      <c r="O11" s="7"/>
      <c r="P11" s="1">
        <f>SUM(P5:P10)</f>
        <v>10</v>
      </c>
      <c r="Q11" s="1">
        <f>SUM(Q5:Q10)</f>
        <v>11</v>
      </c>
      <c r="R11" s="1">
        <f>SUM(R5:R10)</f>
        <v>1</v>
      </c>
      <c r="S11" s="1">
        <f>SUM(S5:S10)</f>
        <v>2</v>
      </c>
      <c r="T11" s="4">
        <f>SUM(T5:T10)</f>
        <v>24</v>
      </c>
      <c r="U11" s="20"/>
      <c r="V11" s="1">
        <f>SUM(V5:V10)</f>
        <v>68</v>
      </c>
      <c r="W11" s="1">
        <f>SUM(W5:W10)</f>
        <v>22</v>
      </c>
      <c r="X11" s="1">
        <f>SUM(X5:X10)</f>
        <v>9</v>
      </c>
      <c r="Y11" s="1">
        <f>SUM(Y5:Y10)</f>
        <v>4</v>
      </c>
      <c r="Z11" s="4">
        <f>SUM(Z5:Z10)</f>
        <v>103</v>
      </c>
      <c r="AA11" s="7"/>
      <c r="AB11" s="1">
        <f>SUM(AB5:AB10)</f>
        <v>24</v>
      </c>
      <c r="AC11" s="1">
        <f>SUM(AC5:AC10)</f>
        <v>19</v>
      </c>
      <c r="AD11" s="1">
        <f>SUM(AD5:AD10)</f>
        <v>3</v>
      </c>
      <c r="AE11" s="1">
        <f>SUM(AE5:AE10)</f>
        <v>3</v>
      </c>
      <c r="AF11" s="4">
        <f>SUM(AF5:AF10)</f>
        <v>49</v>
      </c>
      <c r="AG11" s="7"/>
      <c r="AH11" s="1">
        <f>SUM(AH5:AH10)</f>
        <v>9</v>
      </c>
      <c r="AI11" s="1">
        <f>SUM(AI5:AI10)</f>
        <v>17</v>
      </c>
      <c r="AJ11" s="1">
        <f>SUM(AJ5:AJ10)</f>
        <v>2</v>
      </c>
      <c r="AK11" s="1">
        <f>SUM(AK5:AK10)</f>
        <v>2</v>
      </c>
      <c r="AL11" s="4">
        <f>SUM(AL5:AL10)</f>
        <v>30</v>
      </c>
      <c r="AM11" s="20"/>
      <c r="BF11" s="10"/>
      <c r="BG11" s="10"/>
      <c r="BH11" s="10"/>
      <c r="BI11" s="10"/>
    </row>
    <row r="12" spans="1:61" customFormat="1" x14ac:dyDescent="0.2">
      <c r="C12" s="7"/>
      <c r="D12" s="6">
        <f>D11/H11</f>
        <v>0.61956521739130432</v>
      </c>
      <c r="E12" s="6">
        <f>E11/H11</f>
        <v>0.25</v>
      </c>
      <c r="F12" s="6">
        <f>F11/H11</f>
        <v>0.11956521739130435</v>
      </c>
      <c r="G12" s="6">
        <f>G11/H11</f>
        <v>1.0869565217391304E-2</v>
      </c>
      <c r="H12" t="s">
        <v>11</v>
      </c>
      <c r="I12" s="7"/>
      <c r="J12" s="6">
        <f>J11/N11</f>
        <v>0.42499999999999999</v>
      </c>
      <c r="K12" s="6">
        <f>K11/N11</f>
        <v>0.47499999999999998</v>
      </c>
      <c r="L12" s="6">
        <f>L11/N11</f>
        <v>7.4999999999999997E-2</v>
      </c>
      <c r="M12" s="6">
        <f>M11/N11</f>
        <v>2.5000000000000001E-2</v>
      </c>
      <c r="N12" t="s">
        <v>12</v>
      </c>
      <c r="O12" s="7"/>
      <c r="P12" s="6">
        <f>P11/T11</f>
        <v>0.41666666666666669</v>
      </c>
      <c r="Q12" s="6">
        <f>Q11/T11</f>
        <v>0.45833333333333331</v>
      </c>
      <c r="R12" s="6">
        <f>R11/T11</f>
        <v>4.1666666666666664E-2</v>
      </c>
      <c r="S12" s="6">
        <f>S11/T11</f>
        <v>8.3333333333333329E-2</v>
      </c>
      <c r="T12" t="s">
        <v>13</v>
      </c>
      <c r="U12" s="20"/>
      <c r="V12" s="6">
        <f>V11/Z11</f>
        <v>0.66019417475728159</v>
      </c>
      <c r="W12" s="6">
        <f>W11/Z11</f>
        <v>0.21359223300970873</v>
      </c>
      <c r="X12" s="6">
        <f>X11/Z11</f>
        <v>8.7378640776699032E-2</v>
      </c>
      <c r="Y12" s="6">
        <f>Y11/Z11</f>
        <v>3.8834951456310676E-2</v>
      </c>
      <c r="Z12" t="s">
        <v>11</v>
      </c>
      <c r="AA12" s="7"/>
      <c r="AB12" s="6">
        <f>AB11/AF11</f>
        <v>0.48979591836734693</v>
      </c>
      <c r="AC12" s="6">
        <f>AC11/AF11</f>
        <v>0.38775510204081631</v>
      </c>
      <c r="AD12" s="6">
        <f>AD11/AF11</f>
        <v>6.1224489795918366E-2</v>
      </c>
      <c r="AE12" s="6">
        <f>AE11/AF11</f>
        <v>6.1224489795918366E-2</v>
      </c>
      <c r="AF12" t="s">
        <v>12</v>
      </c>
      <c r="AG12" s="7"/>
      <c r="AH12" s="6">
        <f>AH11/AL11</f>
        <v>0.3</v>
      </c>
      <c r="AI12" s="6">
        <f>AI11/AL11</f>
        <v>0.56666666666666665</v>
      </c>
      <c r="AJ12" s="6">
        <f>AJ11/AL11</f>
        <v>6.6666666666666666E-2</v>
      </c>
      <c r="AK12" s="6">
        <f>AK11/AL11</f>
        <v>6.6666666666666666E-2</v>
      </c>
      <c r="AL12" t="s">
        <v>13</v>
      </c>
      <c r="AM12" s="20"/>
      <c r="BF12" s="10"/>
      <c r="BG12" s="10"/>
      <c r="BH12" s="10"/>
      <c r="BI12" s="10"/>
    </row>
    <row r="13" spans="1:61" customFormat="1" x14ac:dyDescent="0.2">
      <c r="A13" s="2"/>
      <c r="B13" s="2"/>
      <c r="C13" s="17"/>
      <c r="D13" s="16"/>
      <c r="E13" s="16"/>
      <c r="F13" s="16"/>
      <c r="G13" s="16"/>
      <c r="H13" s="16"/>
      <c r="I13" s="7"/>
      <c r="J13" s="16"/>
      <c r="K13" s="16"/>
      <c r="L13" s="16"/>
      <c r="M13" s="16"/>
      <c r="N13" s="16"/>
      <c r="O13" s="7"/>
      <c r="P13" s="16"/>
      <c r="Q13" s="16"/>
      <c r="R13" s="16"/>
      <c r="S13" s="16"/>
      <c r="T13" s="16"/>
      <c r="U13" s="20"/>
      <c r="V13" s="16"/>
      <c r="W13" s="16"/>
      <c r="X13" s="16"/>
      <c r="Y13" s="16"/>
      <c r="Z13" s="16"/>
      <c r="AA13" s="7"/>
      <c r="AB13" s="16"/>
      <c r="AC13" s="16"/>
      <c r="AD13" s="16"/>
      <c r="AE13" s="16"/>
      <c r="AF13" s="16"/>
      <c r="AG13" s="7"/>
      <c r="AH13" s="16"/>
      <c r="AI13" s="16"/>
      <c r="AJ13" s="16"/>
      <c r="AK13" s="16"/>
      <c r="AL13" s="16"/>
      <c r="AM13" s="20"/>
      <c r="BF13" s="10"/>
      <c r="BG13" s="10"/>
      <c r="BH13" s="10"/>
      <c r="BI13" s="10"/>
    </row>
    <row r="14" spans="1:61" customForma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0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20"/>
      <c r="BF14" s="10"/>
      <c r="BG14" s="10"/>
      <c r="BH14" s="10"/>
      <c r="BI14" s="10"/>
    </row>
    <row r="15" spans="1:61" customFormat="1" x14ac:dyDescent="0.2">
      <c r="B15" s="1"/>
      <c r="C15" s="7"/>
      <c r="F15" s="2" t="s">
        <v>8</v>
      </c>
      <c r="I15" s="7"/>
      <c r="L15" s="2" t="s">
        <v>7</v>
      </c>
      <c r="O15" s="7"/>
      <c r="R15" s="2" t="s">
        <v>9</v>
      </c>
      <c r="U15" s="20"/>
      <c r="X15" s="2" t="s">
        <v>8</v>
      </c>
      <c r="AA15" s="7"/>
      <c r="AD15" s="2" t="s">
        <v>7</v>
      </c>
      <c r="AG15" s="7"/>
      <c r="AJ15" s="2" t="s">
        <v>9</v>
      </c>
      <c r="AM15" s="20"/>
      <c r="BF15" s="10"/>
      <c r="BG15" s="10"/>
      <c r="BH15" s="10"/>
      <c r="BI15" s="10"/>
    </row>
    <row r="16" spans="1:61" customFormat="1" ht="16" thickBot="1" x14ac:dyDescent="0.25">
      <c r="B16" s="1"/>
      <c r="C16" s="7"/>
      <c r="D16" s="5" t="s">
        <v>3</v>
      </c>
      <c r="E16" s="5" t="s">
        <v>4</v>
      </c>
      <c r="F16" s="5" t="s">
        <v>5</v>
      </c>
      <c r="G16" s="5" t="s">
        <v>6</v>
      </c>
      <c r="H16" s="4" t="s">
        <v>1</v>
      </c>
      <c r="I16" s="7"/>
      <c r="J16" s="5" t="s">
        <v>3</v>
      </c>
      <c r="K16" s="5" t="s">
        <v>4</v>
      </c>
      <c r="L16" s="5" t="s">
        <v>5</v>
      </c>
      <c r="M16" s="5" t="s">
        <v>6</v>
      </c>
      <c r="N16" s="4" t="s">
        <v>1</v>
      </c>
      <c r="O16" s="7"/>
      <c r="P16" s="5" t="s">
        <v>3</v>
      </c>
      <c r="Q16" s="5" t="s">
        <v>4</v>
      </c>
      <c r="R16" s="5" t="s">
        <v>5</v>
      </c>
      <c r="S16" s="5" t="s">
        <v>6</v>
      </c>
      <c r="T16" s="4" t="s">
        <v>1</v>
      </c>
      <c r="U16" s="20"/>
      <c r="V16" s="5" t="s">
        <v>3</v>
      </c>
      <c r="W16" s="5" t="s">
        <v>4</v>
      </c>
      <c r="X16" s="5" t="s">
        <v>5</v>
      </c>
      <c r="Y16" s="5" t="s">
        <v>6</v>
      </c>
      <c r="Z16" s="4" t="s">
        <v>1</v>
      </c>
      <c r="AA16" s="7"/>
      <c r="AB16" s="5" t="s">
        <v>3</v>
      </c>
      <c r="AC16" s="5" t="s">
        <v>4</v>
      </c>
      <c r="AD16" s="5" t="s">
        <v>5</v>
      </c>
      <c r="AE16" s="5" t="s">
        <v>6</v>
      </c>
      <c r="AF16" s="4" t="s">
        <v>1</v>
      </c>
      <c r="AG16" s="7"/>
      <c r="AH16" s="5" t="s">
        <v>3</v>
      </c>
      <c r="AI16" s="5" t="s">
        <v>4</v>
      </c>
      <c r="AJ16" s="5" t="s">
        <v>5</v>
      </c>
      <c r="AK16" s="5" t="s">
        <v>6</v>
      </c>
      <c r="AL16" s="4" t="s">
        <v>1</v>
      </c>
      <c r="AM16" s="20"/>
      <c r="BF16" s="10"/>
      <c r="BG16" s="10"/>
      <c r="BH16" s="10"/>
      <c r="BI16" s="10"/>
    </row>
    <row r="17" spans="1:61" customFormat="1" x14ac:dyDescent="0.2">
      <c r="A17" s="26" t="s">
        <v>37</v>
      </c>
      <c r="B17" s="3">
        <v>44062</v>
      </c>
      <c r="C17" s="7"/>
      <c r="D17" s="1">
        <v>18</v>
      </c>
      <c r="E17" s="1">
        <v>2</v>
      </c>
      <c r="F17" s="1">
        <v>1</v>
      </c>
      <c r="G17" s="1">
        <v>0</v>
      </c>
      <c r="H17" s="1">
        <f t="shared" ref="H17:H22" si="6">SUM(D17:G17)</f>
        <v>21</v>
      </c>
      <c r="I17" s="7"/>
      <c r="J17" s="1">
        <v>4</v>
      </c>
      <c r="K17" s="1">
        <v>2</v>
      </c>
      <c r="L17" s="1">
        <v>0</v>
      </c>
      <c r="M17" s="1">
        <v>1</v>
      </c>
      <c r="N17" s="1">
        <f t="shared" ref="N17:N22" si="7">SUM(J17:M17)</f>
        <v>7</v>
      </c>
      <c r="O17" s="7"/>
      <c r="P17" s="1">
        <v>3</v>
      </c>
      <c r="Q17" s="1">
        <v>1</v>
      </c>
      <c r="R17" s="1">
        <v>0</v>
      </c>
      <c r="S17" s="1">
        <v>0</v>
      </c>
      <c r="T17" s="1">
        <f t="shared" ref="T17:T22" si="8">SUM(P17:S17)</f>
        <v>4</v>
      </c>
      <c r="U17" s="20"/>
      <c r="V17" s="1">
        <v>19</v>
      </c>
      <c r="W17" s="1">
        <v>5</v>
      </c>
      <c r="X17" s="1">
        <v>1</v>
      </c>
      <c r="Y17" s="1">
        <v>0</v>
      </c>
      <c r="Z17" s="1">
        <f t="shared" ref="Z17:Z22" si="9">SUM(V17:Y17)</f>
        <v>25</v>
      </c>
      <c r="AA17" s="7"/>
      <c r="AB17" s="1">
        <v>6</v>
      </c>
      <c r="AC17" s="1">
        <v>5</v>
      </c>
      <c r="AD17" s="1">
        <v>1</v>
      </c>
      <c r="AE17" s="1">
        <v>2</v>
      </c>
      <c r="AF17" s="1">
        <f t="shared" ref="AF17:AF22" si="10">SUM(AB17:AE17)</f>
        <v>14</v>
      </c>
      <c r="AG17" s="7"/>
      <c r="AH17" s="1">
        <v>3</v>
      </c>
      <c r="AI17" s="1">
        <v>3</v>
      </c>
      <c r="AJ17" s="1">
        <v>1</v>
      </c>
      <c r="AK17" s="1">
        <v>1</v>
      </c>
      <c r="AL17" s="1">
        <f t="shared" ref="AL17:AL22" si="11">SUM(AH17:AK17)</f>
        <v>8</v>
      </c>
      <c r="AM17" s="20"/>
      <c r="BF17" s="10"/>
      <c r="BG17" s="10"/>
      <c r="BH17" s="10"/>
      <c r="BI17" s="10"/>
    </row>
    <row r="18" spans="1:61" customFormat="1" x14ac:dyDescent="0.2">
      <c r="A18" s="27"/>
      <c r="B18" s="3">
        <v>44063</v>
      </c>
      <c r="C18" s="7"/>
      <c r="D18" s="1">
        <v>16</v>
      </c>
      <c r="E18" s="1">
        <v>4</v>
      </c>
      <c r="F18" s="1">
        <v>1</v>
      </c>
      <c r="G18" s="1">
        <v>2</v>
      </c>
      <c r="H18" s="1">
        <f t="shared" si="6"/>
        <v>23</v>
      </c>
      <c r="I18" s="7"/>
      <c r="J18" s="1">
        <v>3</v>
      </c>
      <c r="K18" s="1">
        <v>3</v>
      </c>
      <c r="L18" s="1">
        <v>0</v>
      </c>
      <c r="M18" s="1">
        <v>1</v>
      </c>
      <c r="N18" s="1">
        <f t="shared" si="7"/>
        <v>7</v>
      </c>
      <c r="O18" s="7"/>
      <c r="P18" s="1">
        <v>3</v>
      </c>
      <c r="Q18" s="1">
        <v>2</v>
      </c>
      <c r="R18" s="1">
        <v>0</v>
      </c>
      <c r="S18" s="1">
        <v>0</v>
      </c>
      <c r="T18" s="1">
        <f t="shared" si="8"/>
        <v>5</v>
      </c>
      <c r="U18" s="20"/>
      <c r="V18" s="1">
        <v>15</v>
      </c>
      <c r="W18" s="1">
        <v>2</v>
      </c>
      <c r="X18" s="1">
        <v>3</v>
      </c>
      <c r="Y18" s="1">
        <v>1</v>
      </c>
      <c r="Z18" s="1">
        <f t="shared" si="9"/>
        <v>21</v>
      </c>
      <c r="AA18" s="7"/>
      <c r="AB18" s="1">
        <v>6</v>
      </c>
      <c r="AC18" s="1">
        <v>5</v>
      </c>
      <c r="AD18" s="1">
        <v>1</v>
      </c>
      <c r="AE18" s="1">
        <v>1</v>
      </c>
      <c r="AF18" s="1">
        <f t="shared" si="10"/>
        <v>13</v>
      </c>
      <c r="AG18" s="7"/>
      <c r="AH18" s="1">
        <v>3</v>
      </c>
      <c r="AI18" s="1">
        <v>2</v>
      </c>
      <c r="AJ18" s="1">
        <v>1</v>
      </c>
      <c r="AK18" s="1">
        <v>1</v>
      </c>
      <c r="AL18" s="1">
        <f t="shared" si="11"/>
        <v>7</v>
      </c>
      <c r="AM18" s="20"/>
      <c r="BF18" s="10"/>
      <c r="BG18" s="10"/>
      <c r="BH18" s="10"/>
      <c r="BI18" s="10"/>
    </row>
    <row r="19" spans="1:61" customFormat="1" x14ac:dyDescent="0.2">
      <c r="A19" s="27"/>
      <c r="B19" s="3">
        <v>44064</v>
      </c>
      <c r="C19" s="7"/>
      <c r="D19" s="1">
        <v>8</v>
      </c>
      <c r="E19" s="1">
        <v>2</v>
      </c>
      <c r="F19" s="1">
        <v>0</v>
      </c>
      <c r="G19" s="1">
        <v>0</v>
      </c>
      <c r="H19" s="1">
        <f t="shared" si="6"/>
        <v>10</v>
      </c>
      <c r="I19" s="7"/>
      <c r="J19" s="1">
        <v>3</v>
      </c>
      <c r="K19" s="1">
        <v>4</v>
      </c>
      <c r="L19" s="1">
        <v>0</v>
      </c>
      <c r="M19" s="1">
        <v>0</v>
      </c>
      <c r="N19" s="1">
        <f t="shared" si="7"/>
        <v>7</v>
      </c>
      <c r="O19" s="7"/>
      <c r="P19" s="1">
        <v>3</v>
      </c>
      <c r="Q19" s="1">
        <v>3</v>
      </c>
      <c r="R19" s="1">
        <v>0</v>
      </c>
      <c r="S19" s="1">
        <v>0</v>
      </c>
      <c r="T19" s="1">
        <f t="shared" si="8"/>
        <v>6</v>
      </c>
      <c r="U19" s="20"/>
      <c r="V19" s="1">
        <v>11</v>
      </c>
      <c r="W19" s="1">
        <v>5</v>
      </c>
      <c r="X19" s="1">
        <v>1</v>
      </c>
      <c r="Y19" s="1">
        <v>0</v>
      </c>
      <c r="Z19" s="1">
        <f t="shared" si="9"/>
        <v>17</v>
      </c>
      <c r="AA19" s="7"/>
      <c r="AB19" s="1">
        <v>4</v>
      </c>
      <c r="AC19" s="1">
        <v>2</v>
      </c>
      <c r="AD19" s="1">
        <v>0</v>
      </c>
      <c r="AE19" s="1">
        <v>0</v>
      </c>
      <c r="AF19" s="1">
        <f t="shared" si="10"/>
        <v>6</v>
      </c>
      <c r="AG19" s="7"/>
      <c r="AH19" s="1">
        <v>2</v>
      </c>
      <c r="AI19" s="1">
        <v>1</v>
      </c>
      <c r="AJ19" s="1">
        <v>0</v>
      </c>
      <c r="AK19" s="1">
        <v>0</v>
      </c>
      <c r="AL19" s="1">
        <f t="shared" si="11"/>
        <v>3</v>
      </c>
      <c r="AM19" s="20"/>
    </row>
    <row r="20" spans="1:61" customFormat="1" x14ac:dyDescent="0.2">
      <c r="A20" s="27"/>
      <c r="B20" s="3">
        <v>44065</v>
      </c>
      <c r="C20" s="7"/>
      <c r="D20" s="1">
        <v>13</v>
      </c>
      <c r="E20" s="1">
        <v>3</v>
      </c>
      <c r="F20" s="1">
        <v>4</v>
      </c>
      <c r="G20" s="1">
        <v>0</v>
      </c>
      <c r="H20" s="1">
        <f t="shared" si="6"/>
        <v>20</v>
      </c>
      <c r="I20" s="7"/>
      <c r="J20" s="1">
        <v>3</v>
      </c>
      <c r="K20" s="1">
        <v>7</v>
      </c>
      <c r="L20" s="1">
        <v>1</v>
      </c>
      <c r="M20" s="1">
        <v>0</v>
      </c>
      <c r="N20" s="1">
        <f t="shared" si="7"/>
        <v>11</v>
      </c>
      <c r="O20" s="7"/>
      <c r="P20" s="1">
        <v>3</v>
      </c>
      <c r="Q20" s="1">
        <v>1</v>
      </c>
      <c r="R20" s="1">
        <v>1</v>
      </c>
      <c r="S20" s="1">
        <v>0</v>
      </c>
      <c r="T20" s="1">
        <f t="shared" si="8"/>
        <v>5</v>
      </c>
      <c r="U20" s="20"/>
      <c r="V20" s="1">
        <v>11</v>
      </c>
      <c r="W20" s="1">
        <v>6</v>
      </c>
      <c r="X20" s="1">
        <v>5</v>
      </c>
      <c r="Y20" s="1">
        <v>1</v>
      </c>
      <c r="Z20" s="1">
        <f t="shared" si="9"/>
        <v>23</v>
      </c>
      <c r="AA20" s="7"/>
      <c r="AB20" s="1">
        <v>6</v>
      </c>
      <c r="AC20" s="1">
        <v>2</v>
      </c>
      <c r="AD20" s="1">
        <v>0</v>
      </c>
      <c r="AE20" s="1">
        <v>1</v>
      </c>
      <c r="AF20" s="1">
        <f t="shared" si="10"/>
        <v>9</v>
      </c>
      <c r="AG20" s="7"/>
      <c r="AH20" s="1">
        <v>3</v>
      </c>
      <c r="AI20" s="1">
        <v>2</v>
      </c>
      <c r="AJ20" s="1">
        <v>1</v>
      </c>
      <c r="AK20" s="1">
        <v>1</v>
      </c>
      <c r="AL20" s="1">
        <f t="shared" si="11"/>
        <v>7</v>
      </c>
      <c r="AM20" s="20"/>
    </row>
    <row r="21" spans="1:61" customFormat="1" x14ac:dyDescent="0.2">
      <c r="A21" s="27"/>
      <c r="B21" s="3">
        <v>44066</v>
      </c>
      <c r="C21" s="7"/>
      <c r="D21" s="1">
        <v>10</v>
      </c>
      <c r="E21" s="1">
        <v>1</v>
      </c>
      <c r="F21" s="1">
        <v>1</v>
      </c>
      <c r="G21" s="1">
        <v>1</v>
      </c>
      <c r="H21" s="1">
        <f t="shared" si="6"/>
        <v>13</v>
      </c>
      <c r="I21" s="7"/>
      <c r="J21" s="1">
        <v>2</v>
      </c>
      <c r="K21" s="1">
        <v>1</v>
      </c>
      <c r="L21" s="1">
        <v>0</v>
      </c>
      <c r="M21" s="1">
        <v>0</v>
      </c>
      <c r="N21" s="1">
        <f t="shared" si="7"/>
        <v>3</v>
      </c>
      <c r="O21" s="7"/>
      <c r="P21" s="1">
        <v>3</v>
      </c>
      <c r="Q21" s="1">
        <v>0</v>
      </c>
      <c r="R21" s="1">
        <v>0</v>
      </c>
      <c r="S21" s="1">
        <v>0</v>
      </c>
      <c r="T21" s="1">
        <f t="shared" si="8"/>
        <v>3</v>
      </c>
      <c r="U21" s="20"/>
      <c r="V21" s="1">
        <v>5</v>
      </c>
      <c r="W21" s="1">
        <v>3</v>
      </c>
      <c r="X21" s="1">
        <v>2</v>
      </c>
      <c r="Y21" s="1">
        <v>2</v>
      </c>
      <c r="Z21" s="1">
        <f t="shared" si="9"/>
        <v>12</v>
      </c>
      <c r="AA21" s="7"/>
      <c r="AB21" s="1">
        <v>3</v>
      </c>
      <c r="AC21" s="1">
        <v>4</v>
      </c>
      <c r="AD21" s="1">
        <v>0</v>
      </c>
      <c r="AE21" s="1">
        <v>1</v>
      </c>
      <c r="AF21" s="1">
        <f t="shared" si="10"/>
        <v>8</v>
      </c>
      <c r="AG21" s="7"/>
      <c r="AH21" s="1">
        <v>1</v>
      </c>
      <c r="AI21" s="1">
        <v>2</v>
      </c>
      <c r="AJ21" s="1">
        <v>0</v>
      </c>
      <c r="AK21" s="1">
        <v>0</v>
      </c>
      <c r="AL21" s="1">
        <f t="shared" si="11"/>
        <v>3</v>
      </c>
      <c r="AM21" s="20"/>
    </row>
    <row r="22" spans="1:61" customFormat="1" ht="16" thickBot="1" x14ac:dyDescent="0.25">
      <c r="A22" s="28"/>
      <c r="B22" s="3">
        <v>44067</v>
      </c>
      <c r="C22" s="7"/>
      <c r="D22" s="1">
        <v>12</v>
      </c>
      <c r="E22" s="1">
        <v>4</v>
      </c>
      <c r="F22" s="1">
        <v>1</v>
      </c>
      <c r="G22" s="1">
        <v>0</v>
      </c>
      <c r="H22" s="1">
        <f t="shared" si="6"/>
        <v>17</v>
      </c>
      <c r="I22" s="7"/>
      <c r="J22" s="1">
        <v>3</v>
      </c>
      <c r="K22" s="1">
        <v>5</v>
      </c>
      <c r="L22" s="1">
        <v>1</v>
      </c>
      <c r="M22" s="1">
        <v>0</v>
      </c>
      <c r="N22" s="1">
        <f t="shared" si="7"/>
        <v>9</v>
      </c>
      <c r="O22" s="7"/>
      <c r="P22" s="1">
        <v>2</v>
      </c>
      <c r="Q22" s="1">
        <v>2</v>
      </c>
      <c r="R22" s="1">
        <v>0</v>
      </c>
      <c r="S22" s="1">
        <v>1</v>
      </c>
      <c r="T22" s="1">
        <f t="shared" si="8"/>
        <v>5</v>
      </c>
      <c r="U22" s="20"/>
      <c r="V22" s="1">
        <v>15</v>
      </c>
      <c r="W22" s="1">
        <v>3</v>
      </c>
      <c r="X22" s="1">
        <v>5</v>
      </c>
      <c r="Y22" s="1">
        <v>1</v>
      </c>
      <c r="Z22" s="1">
        <f t="shared" si="9"/>
        <v>24</v>
      </c>
      <c r="AA22" s="7"/>
      <c r="AB22" s="1">
        <v>8</v>
      </c>
      <c r="AC22" s="1">
        <v>2</v>
      </c>
      <c r="AD22" s="1">
        <v>0</v>
      </c>
      <c r="AE22" s="1">
        <v>0</v>
      </c>
      <c r="AF22" s="1">
        <f t="shared" si="10"/>
        <v>10</v>
      </c>
      <c r="AG22" s="7"/>
      <c r="AH22" s="1">
        <v>2</v>
      </c>
      <c r="AI22" s="1">
        <v>1</v>
      </c>
      <c r="AJ22" s="1">
        <v>1</v>
      </c>
      <c r="AK22" s="1">
        <v>2</v>
      </c>
      <c r="AL22" s="1">
        <f t="shared" si="11"/>
        <v>6</v>
      </c>
      <c r="AM22" s="20"/>
    </row>
    <row r="23" spans="1:61" customFormat="1" x14ac:dyDescent="0.2">
      <c r="B23" s="4" t="s">
        <v>1</v>
      </c>
      <c r="C23" s="7"/>
      <c r="D23" s="1">
        <f>SUM(D17:D22)</f>
        <v>77</v>
      </c>
      <c r="E23" s="1">
        <f>SUM(E17:E22)</f>
        <v>16</v>
      </c>
      <c r="F23" s="1">
        <f>SUM(F17:F22)</f>
        <v>8</v>
      </c>
      <c r="G23" s="1">
        <f>SUM(G17:G22)</f>
        <v>3</v>
      </c>
      <c r="H23" s="4">
        <f>SUM(H17:H22)</f>
        <v>104</v>
      </c>
      <c r="I23" s="7"/>
      <c r="J23" s="1">
        <f>SUM(J17:J22)</f>
        <v>18</v>
      </c>
      <c r="K23" s="1">
        <f>SUM(K17:K22)</f>
        <v>22</v>
      </c>
      <c r="L23" s="1">
        <f>SUM(L17:L22)</f>
        <v>2</v>
      </c>
      <c r="M23" s="1">
        <f>SUM(M17:M22)</f>
        <v>2</v>
      </c>
      <c r="N23" s="4">
        <f>SUM(N17:N22)</f>
        <v>44</v>
      </c>
      <c r="O23" s="7"/>
      <c r="P23" s="1">
        <f>SUM(P17:P22)</f>
        <v>17</v>
      </c>
      <c r="Q23" s="1">
        <f>SUM(Q17:Q22)</f>
        <v>9</v>
      </c>
      <c r="R23" s="1">
        <f>SUM(R17:R22)</f>
        <v>1</v>
      </c>
      <c r="S23" s="1">
        <f>SUM(S17:S22)</f>
        <v>1</v>
      </c>
      <c r="T23" s="4">
        <f>SUM(T17:T22)</f>
        <v>28</v>
      </c>
      <c r="U23" s="20"/>
      <c r="V23" s="1">
        <f>SUM(V17:V22)</f>
        <v>76</v>
      </c>
      <c r="W23" s="1">
        <f>SUM(W17:W22)</f>
        <v>24</v>
      </c>
      <c r="X23" s="1">
        <f>SUM(X17:X22)</f>
        <v>17</v>
      </c>
      <c r="Y23" s="1">
        <f>SUM(Y17:Y22)</f>
        <v>5</v>
      </c>
      <c r="Z23" s="4">
        <f>SUM(Z17:Z22)</f>
        <v>122</v>
      </c>
      <c r="AA23" s="7"/>
      <c r="AB23" s="1">
        <f>SUM(AB17:AB22)</f>
        <v>33</v>
      </c>
      <c r="AC23" s="1">
        <f>SUM(AC17:AC22)</f>
        <v>20</v>
      </c>
      <c r="AD23" s="1">
        <f>SUM(AD17:AD22)</f>
        <v>2</v>
      </c>
      <c r="AE23" s="1">
        <f>SUM(AE17:AE22)</f>
        <v>5</v>
      </c>
      <c r="AF23" s="4">
        <f>SUM(AF17:AF22)</f>
        <v>60</v>
      </c>
      <c r="AG23" s="7"/>
      <c r="AH23" s="1">
        <f>SUM(AH17:AH22)</f>
        <v>14</v>
      </c>
      <c r="AI23" s="1">
        <f>SUM(AI17:AI22)</f>
        <v>11</v>
      </c>
      <c r="AJ23" s="1">
        <f>SUM(AJ17:AJ22)</f>
        <v>4</v>
      </c>
      <c r="AK23" s="1">
        <f>SUM(AK17:AK22)</f>
        <v>5</v>
      </c>
      <c r="AL23" s="4">
        <f>SUM(AL17:AL22)</f>
        <v>34</v>
      </c>
      <c r="AM23" s="20"/>
    </row>
    <row r="24" spans="1:61" customFormat="1" x14ac:dyDescent="0.2">
      <c r="C24" s="7"/>
      <c r="D24" s="6">
        <f>D23/H23</f>
        <v>0.74038461538461542</v>
      </c>
      <c r="E24" s="6">
        <f>E23/H23</f>
        <v>0.15384615384615385</v>
      </c>
      <c r="F24" s="6">
        <f>F23/H23</f>
        <v>7.6923076923076927E-2</v>
      </c>
      <c r="G24" s="6">
        <f>G23/H23</f>
        <v>2.8846153846153848E-2</v>
      </c>
      <c r="H24" t="s">
        <v>14</v>
      </c>
      <c r="I24" s="7"/>
      <c r="J24" s="6">
        <f>J23/N23</f>
        <v>0.40909090909090912</v>
      </c>
      <c r="K24" s="6">
        <f>K23/N23</f>
        <v>0.5</v>
      </c>
      <c r="L24" s="6">
        <f>L23/N23</f>
        <v>4.5454545454545456E-2</v>
      </c>
      <c r="M24" s="6">
        <f>M23/N23</f>
        <v>4.5454545454545456E-2</v>
      </c>
      <c r="N24" t="s">
        <v>15</v>
      </c>
      <c r="O24" s="7"/>
      <c r="P24" s="6">
        <f>P23/T23</f>
        <v>0.6071428571428571</v>
      </c>
      <c r="Q24" s="6">
        <f>Q23/T23</f>
        <v>0.32142857142857145</v>
      </c>
      <c r="R24" s="6">
        <f>R23/T23</f>
        <v>3.5714285714285712E-2</v>
      </c>
      <c r="S24" s="6">
        <f>S23/T23</f>
        <v>3.5714285714285712E-2</v>
      </c>
      <c r="T24" t="s">
        <v>16</v>
      </c>
      <c r="U24" s="20"/>
      <c r="V24" s="6">
        <f>V23/Z23</f>
        <v>0.62295081967213117</v>
      </c>
      <c r="W24" s="6">
        <f>W23/Z23</f>
        <v>0.19672131147540983</v>
      </c>
      <c r="X24" s="6">
        <f>X23/Z23</f>
        <v>0.13934426229508196</v>
      </c>
      <c r="Y24" s="6">
        <f>Y23/Z23</f>
        <v>4.0983606557377046E-2</v>
      </c>
      <c r="Z24" t="s">
        <v>14</v>
      </c>
      <c r="AA24" s="7"/>
      <c r="AB24" s="6">
        <f>AB23/AF23</f>
        <v>0.55000000000000004</v>
      </c>
      <c r="AC24" s="6">
        <f>AC23/AF23</f>
        <v>0.33333333333333331</v>
      </c>
      <c r="AD24" s="6">
        <f>AD23/AF23</f>
        <v>3.3333333333333333E-2</v>
      </c>
      <c r="AE24" s="6">
        <f>AE23/AF23</f>
        <v>8.3333333333333329E-2</v>
      </c>
      <c r="AF24" t="s">
        <v>15</v>
      </c>
      <c r="AG24" s="7"/>
      <c r="AH24" s="6">
        <f>AH23/AL23</f>
        <v>0.41176470588235292</v>
      </c>
      <c r="AI24" s="6">
        <f>AI23/AL23</f>
        <v>0.3235294117647059</v>
      </c>
      <c r="AJ24" s="6">
        <f>AJ23/AL23</f>
        <v>0.11764705882352941</v>
      </c>
      <c r="AK24" s="6">
        <f>AK23/AL23</f>
        <v>0.14705882352941177</v>
      </c>
      <c r="AL24" t="s">
        <v>16</v>
      </c>
      <c r="AM24" s="20"/>
    </row>
    <row r="25" spans="1:61" customFormat="1" x14ac:dyDescent="0.2">
      <c r="A25" s="2"/>
      <c r="B25" s="4"/>
      <c r="C25" s="7"/>
      <c r="D25" s="16"/>
      <c r="E25" s="16"/>
      <c r="F25" s="16"/>
      <c r="G25" s="16"/>
      <c r="H25" s="16"/>
      <c r="I25" s="7"/>
      <c r="J25" s="16"/>
      <c r="K25" s="16"/>
      <c r="L25" s="16"/>
      <c r="M25" s="16"/>
      <c r="N25" s="16"/>
      <c r="O25" s="7"/>
      <c r="P25" s="16"/>
      <c r="Q25" s="16"/>
      <c r="R25" s="16"/>
      <c r="S25" s="16"/>
      <c r="T25" s="16"/>
      <c r="U25" s="20"/>
      <c r="V25" s="16"/>
      <c r="W25" s="16"/>
      <c r="X25" s="16"/>
      <c r="Y25" s="16"/>
      <c r="Z25" s="16"/>
      <c r="AA25" s="7"/>
      <c r="AB25" s="16"/>
      <c r="AC25" s="16"/>
      <c r="AD25" s="16"/>
      <c r="AE25" s="16"/>
      <c r="AF25" s="16"/>
      <c r="AG25" s="7"/>
      <c r="AH25" s="16"/>
      <c r="AI25" s="16"/>
      <c r="AJ25" s="16"/>
      <c r="AK25" s="16"/>
      <c r="AL25" s="16"/>
      <c r="AM25" s="20"/>
    </row>
    <row r="26" spans="1:61" customForma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20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20"/>
    </row>
    <row r="27" spans="1:61" customFormat="1" x14ac:dyDescent="0.2">
      <c r="B27" s="1"/>
      <c r="C27" s="7"/>
      <c r="F27" s="2" t="s">
        <v>8</v>
      </c>
      <c r="I27" s="7"/>
      <c r="L27" s="2" t="s">
        <v>7</v>
      </c>
      <c r="O27" s="7"/>
      <c r="R27" s="2" t="s">
        <v>9</v>
      </c>
      <c r="U27" s="20"/>
      <c r="X27" s="2" t="s">
        <v>8</v>
      </c>
      <c r="AA27" s="7"/>
      <c r="AD27" s="2" t="s">
        <v>7</v>
      </c>
      <c r="AG27" s="7"/>
      <c r="AJ27" s="2" t="s">
        <v>9</v>
      </c>
      <c r="AM27" s="20"/>
    </row>
    <row r="28" spans="1:61" customFormat="1" ht="16" thickBot="1" x14ac:dyDescent="0.25">
      <c r="B28" s="1"/>
      <c r="C28" s="7"/>
      <c r="D28" s="5" t="s">
        <v>3</v>
      </c>
      <c r="E28" s="5" t="s">
        <v>4</v>
      </c>
      <c r="F28" s="5" t="s">
        <v>5</v>
      </c>
      <c r="G28" s="5" t="s">
        <v>6</v>
      </c>
      <c r="H28" s="4" t="s">
        <v>1</v>
      </c>
      <c r="I28" s="7"/>
      <c r="J28" s="5" t="s">
        <v>3</v>
      </c>
      <c r="K28" s="5" t="s">
        <v>4</v>
      </c>
      <c r="L28" s="5" t="s">
        <v>5</v>
      </c>
      <c r="M28" s="5" t="s">
        <v>6</v>
      </c>
      <c r="N28" s="4" t="s">
        <v>1</v>
      </c>
      <c r="O28" s="7"/>
      <c r="P28" s="5" t="s">
        <v>3</v>
      </c>
      <c r="Q28" s="5" t="s">
        <v>4</v>
      </c>
      <c r="R28" s="5" t="s">
        <v>5</v>
      </c>
      <c r="S28" s="5" t="s">
        <v>6</v>
      </c>
      <c r="T28" s="4" t="s">
        <v>1</v>
      </c>
      <c r="U28" s="20"/>
      <c r="V28" s="5" t="s">
        <v>3</v>
      </c>
      <c r="W28" s="5" t="s">
        <v>4</v>
      </c>
      <c r="X28" s="5" t="s">
        <v>5</v>
      </c>
      <c r="Y28" s="5" t="s">
        <v>6</v>
      </c>
      <c r="Z28" s="4" t="s">
        <v>1</v>
      </c>
      <c r="AA28" s="7"/>
      <c r="AB28" s="5" t="s">
        <v>3</v>
      </c>
      <c r="AC28" s="5" t="s">
        <v>4</v>
      </c>
      <c r="AD28" s="5" t="s">
        <v>5</v>
      </c>
      <c r="AE28" s="5" t="s">
        <v>6</v>
      </c>
      <c r="AF28" s="4" t="s">
        <v>1</v>
      </c>
      <c r="AG28" s="7"/>
      <c r="AH28" s="5" t="s">
        <v>3</v>
      </c>
      <c r="AI28" s="5" t="s">
        <v>4</v>
      </c>
      <c r="AJ28" s="5" t="s">
        <v>5</v>
      </c>
      <c r="AK28" s="5" t="s">
        <v>6</v>
      </c>
      <c r="AL28" s="4" t="s">
        <v>1</v>
      </c>
      <c r="AM28" s="20"/>
    </row>
    <row r="29" spans="1:61" customFormat="1" x14ac:dyDescent="0.2">
      <c r="A29" s="26" t="s">
        <v>38</v>
      </c>
      <c r="B29" s="3">
        <v>44139</v>
      </c>
      <c r="C29" s="7"/>
      <c r="D29" s="1">
        <v>15</v>
      </c>
      <c r="E29" s="1">
        <v>4</v>
      </c>
      <c r="F29" s="1">
        <v>1</v>
      </c>
      <c r="G29" s="1">
        <v>0</v>
      </c>
      <c r="H29" s="1">
        <f t="shared" ref="H29:H34" si="12">SUM(D29:G29)</f>
        <v>20</v>
      </c>
      <c r="I29" s="7"/>
      <c r="J29" s="1">
        <v>7</v>
      </c>
      <c r="K29" s="1">
        <v>2</v>
      </c>
      <c r="L29" s="1">
        <v>0</v>
      </c>
      <c r="M29" s="1">
        <v>1</v>
      </c>
      <c r="N29" s="1">
        <f t="shared" ref="N29:N34" si="13">SUM(J29:M29)</f>
        <v>10</v>
      </c>
      <c r="O29" s="7"/>
      <c r="P29" s="1">
        <v>5</v>
      </c>
      <c r="Q29" s="1">
        <v>1</v>
      </c>
      <c r="R29" s="1">
        <v>1</v>
      </c>
      <c r="S29" s="1">
        <v>0</v>
      </c>
      <c r="T29" s="1">
        <f t="shared" ref="T29:T34" si="14">SUM(P29:S29)</f>
        <v>7</v>
      </c>
      <c r="U29" s="20"/>
      <c r="V29" s="1">
        <v>18</v>
      </c>
      <c r="W29" s="1">
        <v>6</v>
      </c>
      <c r="X29" s="1">
        <v>3</v>
      </c>
      <c r="Y29" s="1">
        <v>0</v>
      </c>
      <c r="Z29" s="1">
        <f t="shared" ref="Z29:Z34" si="15">SUM(V29:Y29)</f>
        <v>27</v>
      </c>
      <c r="AA29" s="7"/>
      <c r="AB29" s="1">
        <v>6</v>
      </c>
      <c r="AC29" s="1">
        <v>4</v>
      </c>
      <c r="AD29" s="1">
        <v>2</v>
      </c>
      <c r="AE29" s="1">
        <v>0</v>
      </c>
      <c r="AF29" s="1">
        <f t="shared" ref="AF29:AF34" si="16">SUM(AB29:AE29)</f>
        <v>12</v>
      </c>
      <c r="AG29" s="7"/>
      <c r="AH29" s="1">
        <v>6</v>
      </c>
      <c r="AI29" s="1">
        <v>1</v>
      </c>
      <c r="AJ29" s="1">
        <v>0</v>
      </c>
      <c r="AK29" s="1">
        <v>0</v>
      </c>
      <c r="AL29" s="1">
        <f t="shared" ref="AL29:AL34" si="17">SUM(AH29:AK29)</f>
        <v>7</v>
      </c>
      <c r="AM29" s="20"/>
      <c r="AO29" s="1"/>
      <c r="AP29" s="1"/>
      <c r="AQ29" s="1"/>
      <c r="AR29" s="1"/>
      <c r="AS29" s="1"/>
      <c r="AT29" s="1"/>
      <c r="AU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61" customFormat="1" x14ac:dyDescent="0.2">
      <c r="A30" s="27"/>
      <c r="B30" s="3">
        <v>44140</v>
      </c>
      <c r="C30" s="7"/>
      <c r="D30" s="1">
        <v>13</v>
      </c>
      <c r="E30" s="1">
        <v>2</v>
      </c>
      <c r="F30" s="1">
        <v>1</v>
      </c>
      <c r="G30" s="1">
        <v>0</v>
      </c>
      <c r="H30" s="1">
        <f t="shared" si="12"/>
        <v>16</v>
      </c>
      <c r="I30" s="7"/>
      <c r="J30" s="1">
        <v>3</v>
      </c>
      <c r="K30" s="1">
        <v>5</v>
      </c>
      <c r="L30" s="1">
        <v>0</v>
      </c>
      <c r="M30" s="1">
        <v>0</v>
      </c>
      <c r="N30" s="1">
        <f t="shared" si="13"/>
        <v>8</v>
      </c>
      <c r="O30" s="7"/>
      <c r="P30" s="1">
        <v>4</v>
      </c>
      <c r="Q30" s="1">
        <v>0</v>
      </c>
      <c r="R30" s="1">
        <v>1</v>
      </c>
      <c r="S30" s="1">
        <v>0</v>
      </c>
      <c r="T30" s="1">
        <f t="shared" si="14"/>
        <v>5</v>
      </c>
      <c r="U30" s="20"/>
      <c r="V30" s="1">
        <v>17</v>
      </c>
      <c r="W30" s="1">
        <v>1</v>
      </c>
      <c r="X30" s="1">
        <v>3</v>
      </c>
      <c r="Y30" s="1">
        <v>3</v>
      </c>
      <c r="Z30" s="1">
        <f t="shared" si="15"/>
        <v>24</v>
      </c>
      <c r="AA30" s="7"/>
      <c r="AB30" s="1">
        <v>5</v>
      </c>
      <c r="AC30" s="1">
        <v>3</v>
      </c>
      <c r="AD30" s="1">
        <v>2</v>
      </c>
      <c r="AE30" s="1">
        <v>1</v>
      </c>
      <c r="AF30" s="1">
        <f t="shared" si="16"/>
        <v>11</v>
      </c>
      <c r="AG30" s="7"/>
      <c r="AH30" s="1">
        <v>6</v>
      </c>
      <c r="AI30" s="1">
        <v>0</v>
      </c>
      <c r="AJ30" s="1">
        <v>1</v>
      </c>
      <c r="AK30" s="1">
        <v>0</v>
      </c>
      <c r="AL30" s="1">
        <f t="shared" si="17"/>
        <v>7</v>
      </c>
      <c r="AM30" s="20"/>
      <c r="AO30" s="1"/>
      <c r="AP30" s="1"/>
      <c r="AQ30" s="1"/>
      <c r="AR30" s="1"/>
      <c r="AS30" s="1"/>
      <c r="AT30" s="1"/>
      <c r="AU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61" customFormat="1" x14ac:dyDescent="0.2">
      <c r="A31" s="27"/>
      <c r="B31" s="3">
        <v>44141</v>
      </c>
      <c r="C31" s="7"/>
      <c r="D31" s="1">
        <v>11</v>
      </c>
      <c r="E31" s="1">
        <v>5</v>
      </c>
      <c r="F31" s="1">
        <v>1</v>
      </c>
      <c r="G31" s="1">
        <v>2</v>
      </c>
      <c r="H31" s="1">
        <f t="shared" si="12"/>
        <v>19</v>
      </c>
      <c r="I31" s="7"/>
      <c r="J31" s="1">
        <v>5</v>
      </c>
      <c r="K31" s="1">
        <v>3</v>
      </c>
      <c r="L31" s="1">
        <v>0</v>
      </c>
      <c r="M31" s="1">
        <v>0</v>
      </c>
      <c r="N31" s="1">
        <f t="shared" si="13"/>
        <v>8</v>
      </c>
      <c r="O31" s="7"/>
      <c r="P31" s="1">
        <v>5</v>
      </c>
      <c r="Q31" s="1">
        <v>1</v>
      </c>
      <c r="R31" s="1">
        <v>1</v>
      </c>
      <c r="S31" s="1">
        <v>0</v>
      </c>
      <c r="T31" s="1">
        <f t="shared" si="14"/>
        <v>7</v>
      </c>
      <c r="U31" s="20"/>
      <c r="V31" s="1">
        <v>18</v>
      </c>
      <c r="W31" s="1">
        <v>2</v>
      </c>
      <c r="X31" s="1">
        <v>1</v>
      </c>
      <c r="Y31" s="1">
        <v>0</v>
      </c>
      <c r="Z31" s="1">
        <f t="shared" si="15"/>
        <v>21</v>
      </c>
      <c r="AA31" s="7"/>
      <c r="AB31" s="1">
        <v>5</v>
      </c>
      <c r="AC31" s="1">
        <v>2</v>
      </c>
      <c r="AD31" s="1">
        <v>1</v>
      </c>
      <c r="AE31" s="1">
        <v>2</v>
      </c>
      <c r="AF31" s="1">
        <f t="shared" si="16"/>
        <v>10</v>
      </c>
      <c r="AG31" s="7"/>
      <c r="AH31" s="1">
        <v>5</v>
      </c>
      <c r="AI31" s="1">
        <v>0</v>
      </c>
      <c r="AJ31" s="1">
        <v>0</v>
      </c>
      <c r="AK31" s="1">
        <v>0</v>
      </c>
      <c r="AL31" s="1">
        <f t="shared" si="17"/>
        <v>5</v>
      </c>
      <c r="AM31" s="20"/>
    </row>
    <row r="32" spans="1:61" customFormat="1" x14ac:dyDescent="0.2">
      <c r="A32" s="27"/>
      <c r="B32" s="3">
        <v>44142</v>
      </c>
      <c r="C32" s="7"/>
      <c r="D32" s="1">
        <v>13</v>
      </c>
      <c r="E32" s="1">
        <v>3</v>
      </c>
      <c r="F32" s="1">
        <v>1</v>
      </c>
      <c r="G32" s="1">
        <v>0</v>
      </c>
      <c r="H32" s="1">
        <f t="shared" si="12"/>
        <v>17</v>
      </c>
      <c r="I32" s="7"/>
      <c r="J32" s="1">
        <v>5</v>
      </c>
      <c r="K32" s="1">
        <v>2</v>
      </c>
      <c r="L32" s="1">
        <v>1</v>
      </c>
      <c r="M32" s="1">
        <v>0</v>
      </c>
      <c r="N32" s="1">
        <f t="shared" si="13"/>
        <v>8</v>
      </c>
      <c r="O32" s="7"/>
      <c r="P32" s="1">
        <v>6</v>
      </c>
      <c r="Q32" s="1">
        <v>1</v>
      </c>
      <c r="R32" s="1">
        <v>0</v>
      </c>
      <c r="S32" s="1">
        <v>0</v>
      </c>
      <c r="T32" s="1">
        <f t="shared" si="14"/>
        <v>7</v>
      </c>
      <c r="U32" s="20"/>
      <c r="V32" s="1">
        <v>15</v>
      </c>
      <c r="W32" s="1">
        <v>4</v>
      </c>
      <c r="X32" s="1">
        <v>2</v>
      </c>
      <c r="Y32" s="1">
        <v>1</v>
      </c>
      <c r="Z32" s="1">
        <f t="shared" si="15"/>
        <v>22</v>
      </c>
      <c r="AA32" s="7"/>
      <c r="AB32" s="1">
        <v>3</v>
      </c>
      <c r="AC32" s="1">
        <v>5</v>
      </c>
      <c r="AD32" s="1">
        <v>1</v>
      </c>
      <c r="AE32" s="1">
        <v>1</v>
      </c>
      <c r="AF32" s="1">
        <f t="shared" si="16"/>
        <v>10</v>
      </c>
      <c r="AG32" s="7"/>
      <c r="AH32" s="1">
        <v>3</v>
      </c>
      <c r="AI32" s="1">
        <v>1</v>
      </c>
      <c r="AJ32" s="1">
        <v>0</v>
      </c>
      <c r="AK32" s="1">
        <v>0</v>
      </c>
      <c r="AL32" s="1">
        <f t="shared" si="17"/>
        <v>4</v>
      </c>
      <c r="AM32" s="20"/>
    </row>
    <row r="33" spans="1:39" customFormat="1" x14ac:dyDescent="0.2">
      <c r="A33" s="27"/>
      <c r="B33" s="3">
        <v>44143</v>
      </c>
      <c r="C33" s="7"/>
      <c r="D33" s="1">
        <v>11</v>
      </c>
      <c r="E33" s="1">
        <v>6</v>
      </c>
      <c r="F33" s="1">
        <v>0</v>
      </c>
      <c r="G33" s="1">
        <v>1</v>
      </c>
      <c r="H33" s="1">
        <f t="shared" si="12"/>
        <v>18</v>
      </c>
      <c r="I33" s="7"/>
      <c r="J33" s="1">
        <v>5</v>
      </c>
      <c r="K33" s="1">
        <v>3</v>
      </c>
      <c r="L33" s="1">
        <v>0</v>
      </c>
      <c r="M33" s="1">
        <v>0</v>
      </c>
      <c r="N33" s="1">
        <f t="shared" si="13"/>
        <v>8</v>
      </c>
      <c r="O33" s="7"/>
      <c r="P33" s="1">
        <v>3</v>
      </c>
      <c r="Q33" s="1">
        <v>0</v>
      </c>
      <c r="R33" s="1">
        <v>1</v>
      </c>
      <c r="S33" s="1">
        <v>2</v>
      </c>
      <c r="T33" s="1">
        <f t="shared" si="14"/>
        <v>6</v>
      </c>
      <c r="U33" s="20"/>
      <c r="V33" s="1">
        <v>15</v>
      </c>
      <c r="W33" s="1">
        <v>3</v>
      </c>
      <c r="X33" s="1">
        <v>1</v>
      </c>
      <c r="Y33" s="1">
        <v>1</v>
      </c>
      <c r="Z33" s="1">
        <f t="shared" si="15"/>
        <v>20</v>
      </c>
      <c r="AA33" s="7"/>
      <c r="AB33" s="1">
        <v>5</v>
      </c>
      <c r="AC33" s="1">
        <v>4</v>
      </c>
      <c r="AD33" s="1">
        <v>0</v>
      </c>
      <c r="AE33" s="1">
        <v>1</v>
      </c>
      <c r="AF33" s="1">
        <f t="shared" si="16"/>
        <v>10</v>
      </c>
      <c r="AG33" s="7"/>
      <c r="AH33" s="1">
        <v>1</v>
      </c>
      <c r="AI33" s="1">
        <v>3</v>
      </c>
      <c r="AJ33" s="1">
        <v>1</v>
      </c>
      <c r="AK33" s="1">
        <v>0</v>
      </c>
      <c r="AL33" s="1">
        <f t="shared" si="17"/>
        <v>5</v>
      </c>
      <c r="AM33" s="20"/>
    </row>
    <row r="34" spans="1:39" customFormat="1" ht="16" thickBot="1" x14ac:dyDescent="0.25">
      <c r="A34" s="28"/>
      <c r="B34" s="3">
        <v>44144</v>
      </c>
      <c r="C34" s="7"/>
      <c r="D34" s="1">
        <v>12</v>
      </c>
      <c r="E34" s="1">
        <v>4</v>
      </c>
      <c r="F34" s="1">
        <v>2</v>
      </c>
      <c r="G34" s="1">
        <v>1</v>
      </c>
      <c r="H34" s="1">
        <f t="shared" si="12"/>
        <v>19</v>
      </c>
      <c r="I34" s="7"/>
      <c r="J34" s="1">
        <v>5</v>
      </c>
      <c r="K34" s="1">
        <v>4</v>
      </c>
      <c r="L34" s="1">
        <v>0</v>
      </c>
      <c r="M34" s="1">
        <v>0</v>
      </c>
      <c r="N34" s="1">
        <f t="shared" si="13"/>
        <v>9</v>
      </c>
      <c r="O34" s="7"/>
      <c r="P34" s="1">
        <v>3</v>
      </c>
      <c r="Q34" s="1">
        <v>2</v>
      </c>
      <c r="R34" s="1">
        <v>0</v>
      </c>
      <c r="S34" s="1">
        <v>0</v>
      </c>
      <c r="T34" s="1">
        <f t="shared" si="14"/>
        <v>5</v>
      </c>
      <c r="U34" s="20"/>
      <c r="V34" s="1">
        <v>14</v>
      </c>
      <c r="W34" s="1">
        <v>8</v>
      </c>
      <c r="X34" s="1">
        <v>3</v>
      </c>
      <c r="Y34" s="1">
        <v>1</v>
      </c>
      <c r="Z34" s="1">
        <f t="shared" si="15"/>
        <v>26</v>
      </c>
      <c r="AA34" s="7"/>
      <c r="AB34" s="1">
        <v>6</v>
      </c>
      <c r="AC34" s="1">
        <v>6</v>
      </c>
      <c r="AD34" s="1">
        <v>0</v>
      </c>
      <c r="AE34" s="1">
        <v>0</v>
      </c>
      <c r="AF34" s="1">
        <f t="shared" si="16"/>
        <v>12</v>
      </c>
      <c r="AG34" s="7"/>
      <c r="AH34" s="1">
        <v>4</v>
      </c>
      <c r="AI34" s="1">
        <v>1</v>
      </c>
      <c r="AJ34" s="1">
        <v>3</v>
      </c>
      <c r="AK34" s="1">
        <v>0</v>
      </c>
      <c r="AL34" s="1">
        <f t="shared" si="17"/>
        <v>8</v>
      </c>
      <c r="AM34" s="20"/>
    </row>
    <row r="35" spans="1:39" customFormat="1" x14ac:dyDescent="0.2">
      <c r="B35" s="4" t="s">
        <v>1</v>
      </c>
      <c r="C35" s="7"/>
      <c r="D35" s="1">
        <f>SUM(D29:D34)</f>
        <v>75</v>
      </c>
      <c r="E35" s="1">
        <f>SUM(E29:E34)</f>
        <v>24</v>
      </c>
      <c r="F35" s="1">
        <f>SUM(F29:F34)</f>
        <v>6</v>
      </c>
      <c r="G35" s="1">
        <f>SUM(G29:G34)</f>
        <v>4</v>
      </c>
      <c r="H35" s="4">
        <f>SUM(H29:H34)</f>
        <v>109</v>
      </c>
      <c r="I35" s="7"/>
      <c r="J35" s="1">
        <f>SUM(J29:J34)</f>
        <v>30</v>
      </c>
      <c r="K35" s="1">
        <f>SUM(K29:K34)</f>
        <v>19</v>
      </c>
      <c r="L35" s="1">
        <f>SUM(L29:L34)</f>
        <v>1</v>
      </c>
      <c r="M35" s="1">
        <f>SUM(M29:M34)</f>
        <v>1</v>
      </c>
      <c r="N35" s="4">
        <f>SUM(N29:N34)</f>
        <v>51</v>
      </c>
      <c r="O35" s="7"/>
      <c r="P35" s="1">
        <f>SUM(P29:P34)</f>
        <v>26</v>
      </c>
      <c r="Q35" s="1">
        <f>SUM(Q29:Q34)</f>
        <v>5</v>
      </c>
      <c r="R35" s="1">
        <f>SUM(R29:R34)</f>
        <v>4</v>
      </c>
      <c r="S35" s="1">
        <f>SUM(S29:S34)</f>
        <v>2</v>
      </c>
      <c r="T35" s="4">
        <f>SUM(T29:T34)</f>
        <v>37</v>
      </c>
      <c r="U35" s="20"/>
      <c r="V35" s="1">
        <f>SUM(V29:V34)</f>
        <v>97</v>
      </c>
      <c r="W35" s="1">
        <f>SUM(W29:W34)</f>
        <v>24</v>
      </c>
      <c r="X35" s="1">
        <f>SUM(X29:X34)</f>
        <v>13</v>
      </c>
      <c r="Y35" s="1">
        <f>SUM(Y29:Y34)</f>
        <v>6</v>
      </c>
      <c r="Z35" s="4">
        <f>SUM(Z29:Z34)</f>
        <v>140</v>
      </c>
      <c r="AA35" s="7"/>
      <c r="AB35" s="1">
        <f>SUM(AB29:AB34)</f>
        <v>30</v>
      </c>
      <c r="AC35" s="1">
        <f>SUM(AC29:AC34)</f>
        <v>24</v>
      </c>
      <c r="AD35" s="1">
        <f>SUM(AD29:AD34)</f>
        <v>6</v>
      </c>
      <c r="AE35" s="1">
        <f>SUM(AE29:AE34)</f>
        <v>5</v>
      </c>
      <c r="AF35" s="4">
        <f>SUM(AF29:AF34)</f>
        <v>65</v>
      </c>
      <c r="AG35" s="7"/>
      <c r="AH35" s="1">
        <f>SUM(AH29:AH34)</f>
        <v>25</v>
      </c>
      <c r="AI35" s="1">
        <f>SUM(AI29:AI34)</f>
        <v>6</v>
      </c>
      <c r="AJ35" s="1">
        <f>SUM(AJ29:AJ34)</f>
        <v>5</v>
      </c>
      <c r="AK35" s="1">
        <f>SUM(AK29:AK34)</f>
        <v>0</v>
      </c>
      <c r="AL35" s="4">
        <f>SUM(AL29:AL34)</f>
        <v>36</v>
      </c>
      <c r="AM35" s="20"/>
    </row>
    <row r="36" spans="1:39" customFormat="1" x14ac:dyDescent="0.2">
      <c r="B36" s="4"/>
      <c r="C36" s="7"/>
      <c r="D36" s="6">
        <f>D35/H35</f>
        <v>0.68807339449541283</v>
      </c>
      <c r="E36" s="6">
        <f>E35/H35</f>
        <v>0.22018348623853212</v>
      </c>
      <c r="F36" s="6">
        <f>F35/H35</f>
        <v>5.5045871559633031E-2</v>
      </c>
      <c r="G36" s="6">
        <f>G35/H35</f>
        <v>3.669724770642202E-2</v>
      </c>
      <c r="H36" t="s">
        <v>17</v>
      </c>
      <c r="I36" s="7"/>
      <c r="J36" s="6">
        <f>J35/N35</f>
        <v>0.58823529411764708</v>
      </c>
      <c r="K36" s="6">
        <f>K35/N35</f>
        <v>0.37254901960784315</v>
      </c>
      <c r="L36" s="6">
        <f>L35/N35</f>
        <v>1.9607843137254902E-2</v>
      </c>
      <c r="M36" s="6">
        <f>M35/N35</f>
        <v>1.9607843137254902E-2</v>
      </c>
      <c r="N36" t="s">
        <v>18</v>
      </c>
      <c r="O36" s="7"/>
      <c r="P36" s="6">
        <f>P35/T35</f>
        <v>0.70270270270270274</v>
      </c>
      <c r="Q36" s="6">
        <f>Q35/T35</f>
        <v>0.13513513513513514</v>
      </c>
      <c r="R36" s="6">
        <f>R35/T35</f>
        <v>0.10810810810810811</v>
      </c>
      <c r="S36" s="6">
        <f>S35/T35</f>
        <v>5.4054054054054057E-2</v>
      </c>
      <c r="T36" t="s">
        <v>19</v>
      </c>
      <c r="U36" s="20"/>
      <c r="V36" s="6">
        <f>V35/Z35</f>
        <v>0.69285714285714284</v>
      </c>
      <c r="W36" s="6">
        <f>W35/Z35</f>
        <v>0.17142857142857143</v>
      </c>
      <c r="X36" s="6">
        <f>X35/Z35</f>
        <v>9.285714285714286E-2</v>
      </c>
      <c r="Y36" s="6">
        <f>Y35/Z35</f>
        <v>4.2857142857142858E-2</v>
      </c>
      <c r="Z36" t="s">
        <v>17</v>
      </c>
      <c r="AA36" s="7"/>
      <c r="AB36" s="6">
        <f>AB35/AF35</f>
        <v>0.46153846153846156</v>
      </c>
      <c r="AC36" s="6">
        <f>AC35/AF35</f>
        <v>0.36923076923076925</v>
      </c>
      <c r="AD36" s="6">
        <f>AD35/AF35</f>
        <v>9.2307692307692313E-2</v>
      </c>
      <c r="AE36" s="6">
        <f>AE35/AF35</f>
        <v>7.6923076923076927E-2</v>
      </c>
      <c r="AF36" t="s">
        <v>18</v>
      </c>
      <c r="AG36" s="7"/>
      <c r="AH36" s="6">
        <f>AH35/AL35</f>
        <v>0.69444444444444442</v>
      </c>
      <c r="AI36" s="6">
        <f>AI35/AL35</f>
        <v>0.16666666666666666</v>
      </c>
      <c r="AJ36" s="6">
        <f>AJ35/AL35</f>
        <v>0.1388888888888889</v>
      </c>
      <c r="AK36" s="6">
        <f>AK35/AL35</f>
        <v>0</v>
      </c>
      <c r="AL36" t="s">
        <v>19</v>
      </c>
      <c r="AM36" s="20"/>
    </row>
    <row r="37" spans="1:39" customFormat="1" x14ac:dyDescent="0.2">
      <c r="A37" s="2"/>
      <c r="B37" s="2"/>
      <c r="C37" s="17"/>
      <c r="D37" s="16"/>
      <c r="E37" s="16"/>
      <c r="F37" s="16"/>
      <c r="G37" s="16"/>
      <c r="H37" s="16"/>
      <c r="I37" s="7"/>
      <c r="J37" s="16"/>
      <c r="K37" s="16"/>
      <c r="L37" s="16"/>
      <c r="M37" s="16"/>
      <c r="N37" s="16"/>
      <c r="O37" s="7"/>
      <c r="P37" s="16"/>
      <c r="Q37" s="16"/>
      <c r="R37" s="16"/>
      <c r="S37" s="16"/>
      <c r="T37" s="16"/>
      <c r="U37" s="20"/>
      <c r="V37" s="16"/>
      <c r="W37" s="16"/>
      <c r="X37" s="16"/>
      <c r="Y37" s="16"/>
      <c r="Z37" s="16"/>
      <c r="AA37" s="7"/>
      <c r="AB37" s="16"/>
      <c r="AC37" s="16"/>
      <c r="AD37" s="16"/>
      <c r="AE37" s="16"/>
      <c r="AF37" s="16"/>
      <c r="AG37" s="7"/>
      <c r="AH37" s="16"/>
      <c r="AI37" s="16"/>
      <c r="AJ37" s="16"/>
      <c r="AK37" s="16"/>
      <c r="AL37" s="16"/>
      <c r="AM37" s="20"/>
    </row>
    <row r="38" spans="1:39" customForma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20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20"/>
    </row>
    <row r="39" spans="1:39" customFormat="1" x14ac:dyDescent="0.2">
      <c r="B39" s="1"/>
      <c r="C39" s="7"/>
      <c r="F39" s="2" t="s">
        <v>8</v>
      </c>
      <c r="I39" s="7"/>
      <c r="L39" s="2" t="s">
        <v>7</v>
      </c>
      <c r="O39" s="7"/>
      <c r="R39" s="2" t="s">
        <v>9</v>
      </c>
      <c r="U39" s="20"/>
      <c r="X39" s="2" t="s">
        <v>8</v>
      </c>
      <c r="AA39" s="7"/>
      <c r="AD39" s="2" t="s">
        <v>7</v>
      </c>
      <c r="AG39" s="7"/>
      <c r="AJ39" s="2" t="s">
        <v>9</v>
      </c>
      <c r="AM39" s="20"/>
    </row>
    <row r="40" spans="1:39" customFormat="1" ht="16" thickBot="1" x14ac:dyDescent="0.25">
      <c r="B40" s="1"/>
      <c r="C40" s="7"/>
      <c r="D40" s="5" t="s">
        <v>3</v>
      </c>
      <c r="E40" s="5" t="s">
        <v>4</v>
      </c>
      <c r="F40" s="5" t="s">
        <v>5</v>
      </c>
      <c r="G40" s="5" t="s">
        <v>6</v>
      </c>
      <c r="H40" s="4" t="s">
        <v>1</v>
      </c>
      <c r="I40" s="7"/>
      <c r="J40" s="5" t="s">
        <v>3</v>
      </c>
      <c r="K40" s="5" t="s">
        <v>4</v>
      </c>
      <c r="L40" s="5" t="s">
        <v>5</v>
      </c>
      <c r="M40" s="5" t="s">
        <v>6</v>
      </c>
      <c r="N40" s="4" t="s">
        <v>1</v>
      </c>
      <c r="O40" s="7"/>
      <c r="P40" s="5" t="s">
        <v>3</v>
      </c>
      <c r="Q40" s="5" t="s">
        <v>4</v>
      </c>
      <c r="R40" s="5" t="s">
        <v>5</v>
      </c>
      <c r="S40" s="5" t="s">
        <v>6</v>
      </c>
      <c r="T40" s="4" t="s">
        <v>1</v>
      </c>
      <c r="U40" s="20"/>
      <c r="V40" s="5" t="s">
        <v>3</v>
      </c>
      <c r="W40" s="5" t="s">
        <v>4</v>
      </c>
      <c r="X40" s="5" t="s">
        <v>5</v>
      </c>
      <c r="Y40" s="5" t="s">
        <v>6</v>
      </c>
      <c r="Z40" s="4" t="s">
        <v>1</v>
      </c>
      <c r="AA40" s="7"/>
      <c r="AB40" s="5" t="s">
        <v>3</v>
      </c>
      <c r="AC40" s="5" t="s">
        <v>4</v>
      </c>
      <c r="AD40" s="5" t="s">
        <v>5</v>
      </c>
      <c r="AE40" s="5" t="s">
        <v>6</v>
      </c>
      <c r="AF40" s="4" t="s">
        <v>1</v>
      </c>
      <c r="AG40" s="7"/>
      <c r="AH40" s="5" t="s">
        <v>3</v>
      </c>
      <c r="AI40" s="5" t="s">
        <v>4</v>
      </c>
      <c r="AJ40" s="5" t="s">
        <v>5</v>
      </c>
      <c r="AK40" s="5" t="s">
        <v>6</v>
      </c>
      <c r="AL40" s="4" t="s">
        <v>1</v>
      </c>
      <c r="AM40" s="20"/>
    </row>
    <row r="41" spans="1:39" customFormat="1" x14ac:dyDescent="0.2">
      <c r="A41" s="26" t="s">
        <v>39</v>
      </c>
      <c r="B41" s="3">
        <v>44279</v>
      </c>
      <c r="C41" s="7"/>
      <c r="D41" s="1">
        <v>9</v>
      </c>
      <c r="E41" s="1">
        <v>9</v>
      </c>
      <c r="F41" s="1">
        <v>2</v>
      </c>
      <c r="G41" s="1">
        <v>1</v>
      </c>
      <c r="H41" s="1">
        <f t="shared" ref="H41:H46" si="18">SUM(D41:G41)</f>
        <v>21</v>
      </c>
      <c r="I41" s="7"/>
      <c r="J41" s="1">
        <v>4</v>
      </c>
      <c r="K41" s="1">
        <v>5</v>
      </c>
      <c r="L41" s="1">
        <v>1</v>
      </c>
      <c r="M41" s="1">
        <v>0</v>
      </c>
      <c r="N41" s="1">
        <f t="shared" ref="N41:N46" si="19">SUM(J41:M41)</f>
        <v>10</v>
      </c>
      <c r="O41" s="7"/>
      <c r="P41" s="1">
        <v>1</v>
      </c>
      <c r="Q41" s="1">
        <v>3</v>
      </c>
      <c r="R41" s="1">
        <v>0</v>
      </c>
      <c r="S41" s="1">
        <v>1</v>
      </c>
      <c r="T41" s="1">
        <f t="shared" ref="T41:T46" si="20">SUM(P41:S41)</f>
        <v>5</v>
      </c>
      <c r="U41" s="20"/>
      <c r="V41" s="1">
        <v>14</v>
      </c>
      <c r="W41" s="1">
        <v>7</v>
      </c>
      <c r="X41" s="1">
        <v>6</v>
      </c>
      <c r="Y41" s="1">
        <v>0</v>
      </c>
      <c r="Z41" s="1">
        <f t="shared" ref="Z41:Z46" si="21">SUM(V41:Y41)</f>
        <v>27</v>
      </c>
      <c r="AA41" s="7"/>
      <c r="AB41" s="1">
        <v>7</v>
      </c>
      <c r="AC41" s="1">
        <v>2</v>
      </c>
      <c r="AD41" s="1">
        <v>1</v>
      </c>
      <c r="AE41" s="1">
        <v>1</v>
      </c>
      <c r="AF41" s="1">
        <f t="shared" ref="AF41:AF46" si="22">SUM(AB41:AE41)</f>
        <v>11</v>
      </c>
      <c r="AG41" s="7"/>
      <c r="AH41" s="1">
        <v>7</v>
      </c>
      <c r="AI41" s="1">
        <v>1</v>
      </c>
      <c r="AJ41" s="1">
        <v>0</v>
      </c>
      <c r="AK41" s="1">
        <v>1</v>
      </c>
      <c r="AL41" s="1">
        <f t="shared" ref="AL41:AL46" si="23">SUM(AH41:AK41)</f>
        <v>9</v>
      </c>
      <c r="AM41" s="20"/>
    </row>
    <row r="42" spans="1:39" customFormat="1" x14ac:dyDescent="0.2">
      <c r="A42" s="27"/>
      <c r="B42" s="3">
        <v>44280</v>
      </c>
      <c r="C42" s="7"/>
      <c r="D42" s="1">
        <v>8</v>
      </c>
      <c r="E42" s="1">
        <v>4</v>
      </c>
      <c r="F42" s="1">
        <v>1</v>
      </c>
      <c r="G42" s="1">
        <v>2</v>
      </c>
      <c r="H42" s="1">
        <f t="shared" si="18"/>
        <v>15</v>
      </c>
      <c r="I42" s="7"/>
      <c r="J42" s="1">
        <v>3</v>
      </c>
      <c r="K42" s="1">
        <v>2</v>
      </c>
      <c r="L42" s="1">
        <v>0</v>
      </c>
      <c r="M42" s="1">
        <v>0</v>
      </c>
      <c r="N42" s="1">
        <f t="shared" si="19"/>
        <v>5</v>
      </c>
      <c r="O42" s="7"/>
      <c r="P42" s="1">
        <v>3</v>
      </c>
      <c r="Q42" s="1">
        <v>0</v>
      </c>
      <c r="R42" s="1">
        <v>1</v>
      </c>
      <c r="S42" s="1">
        <v>0</v>
      </c>
      <c r="T42" s="1">
        <f t="shared" si="20"/>
        <v>4</v>
      </c>
      <c r="U42" s="20"/>
      <c r="V42" s="1">
        <v>9</v>
      </c>
      <c r="W42" s="1">
        <v>4</v>
      </c>
      <c r="X42" s="1">
        <v>2</v>
      </c>
      <c r="Y42" s="1">
        <v>2</v>
      </c>
      <c r="Z42" s="1">
        <f t="shared" si="21"/>
        <v>17</v>
      </c>
      <c r="AA42" s="7"/>
      <c r="AB42" s="1">
        <v>4</v>
      </c>
      <c r="AC42" s="1">
        <v>1</v>
      </c>
      <c r="AD42" s="1">
        <v>2</v>
      </c>
      <c r="AE42" s="1">
        <v>2</v>
      </c>
      <c r="AF42" s="1">
        <f t="shared" si="22"/>
        <v>9</v>
      </c>
      <c r="AG42" s="7"/>
      <c r="AH42" s="1">
        <v>2</v>
      </c>
      <c r="AI42" s="1">
        <v>1</v>
      </c>
      <c r="AJ42" s="1">
        <v>0</v>
      </c>
      <c r="AK42" s="1">
        <v>1</v>
      </c>
      <c r="AL42" s="1">
        <f t="shared" si="23"/>
        <v>4</v>
      </c>
      <c r="AM42" s="20"/>
    </row>
    <row r="43" spans="1:39" customFormat="1" x14ac:dyDescent="0.2">
      <c r="A43" s="27"/>
      <c r="B43" s="3">
        <v>44281</v>
      </c>
      <c r="C43" s="7"/>
      <c r="D43" s="1">
        <v>3</v>
      </c>
      <c r="E43" s="1">
        <v>4</v>
      </c>
      <c r="F43" s="1">
        <v>1</v>
      </c>
      <c r="G43" s="1">
        <v>1</v>
      </c>
      <c r="H43" s="1">
        <f t="shared" si="18"/>
        <v>9</v>
      </c>
      <c r="I43" s="7"/>
      <c r="J43" s="1">
        <v>2</v>
      </c>
      <c r="K43" s="1">
        <v>1</v>
      </c>
      <c r="L43" s="1">
        <v>2</v>
      </c>
      <c r="M43" s="1">
        <v>0</v>
      </c>
      <c r="N43" s="1">
        <f t="shared" si="19"/>
        <v>5</v>
      </c>
      <c r="O43" s="7"/>
      <c r="P43" s="1">
        <v>2</v>
      </c>
      <c r="Q43" s="1">
        <v>0</v>
      </c>
      <c r="R43" s="1">
        <v>1</v>
      </c>
      <c r="S43" s="1">
        <v>1</v>
      </c>
      <c r="T43" s="1">
        <f t="shared" si="20"/>
        <v>4</v>
      </c>
      <c r="U43" s="20"/>
      <c r="V43" s="1">
        <v>7</v>
      </c>
      <c r="W43" s="1">
        <v>2</v>
      </c>
      <c r="X43" s="1">
        <v>3</v>
      </c>
      <c r="Y43" s="1">
        <v>0</v>
      </c>
      <c r="Z43" s="1">
        <f t="shared" si="21"/>
        <v>12</v>
      </c>
      <c r="AA43" s="7"/>
      <c r="AB43" s="1">
        <v>3</v>
      </c>
      <c r="AC43" s="1">
        <v>1</v>
      </c>
      <c r="AD43" s="1">
        <v>0</v>
      </c>
      <c r="AE43" s="1">
        <v>1</v>
      </c>
      <c r="AF43" s="1">
        <f t="shared" si="22"/>
        <v>5</v>
      </c>
      <c r="AG43" s="7"/>
      <c r="AH43" s="1">
        <v>0</v>
      </c>
      <c r="AI43" s="1">
        <v>2</v>
      </c>
      <c r="AJ43" s="1">
        <v>0</v>
      </c>
      <c r="AK43" s="1">
        <v>0</v>
      </c>
      <c r="AL43" s="1">
        <f t="shared" si="23"/>
        <v>2</v>
      </c>
      <c r="AM43" s="20"/>
    </row>
    <row r="44" spans="1:39" customFormat="1" x14ac:dyDescent="0.2">
      <c r="A44" s="27"/>
      <c r="B44" s="3">
        <v>44282</v>
      </c>
      <c r="C44" s="7"/>
      <c r="D44" s="1">
        <v>9</v>
      </c>
      <c r="E44" s="1">
        <v>9</v>
      </c>
      <c r="F44" s="1">
        <v>1</v>
      </c>
      <c r="G44" s="1">
        <v>0</v>
      </c>
      <c r="H44" s="1">
        <f t="shared" si="18"/>
        <v>19</v>
      </c>
      <c r="I44" s="7"/>
      <c r="J44" s="1">
        <v>5</v>
      </c>
      <c r="K44" s="1">
        <v>2</v>
      </c>
      <c r="L44" s="1">
        <v>0</v>
      </c>
      <c r="M44" s="1">
        <v>0</v>
      </c>
      <c r="N44" s="1">
        <f t="shared" si="19"/>
        <v>7</v>
      </c>
      <c r="O44" s="7"/>
      <c r="P44" s="1">
        <v>3</v>
      </c>
      <c r="Q44" s="1">
        <v>2</v>
      </c>
      <c r="R44" s="1">
        <v>0</v>
      </c>
      <c r="S44" s="1">
        <v>1</v>
      </c>
      <c r="T44" s="1">
        <f t="shared" si="20"/>
        <v>6</v>
      </c>
      <c r="U44" s="20"/>
      <c r="V44" s="1">
        <v>14</v>
      </c>
      <c r="W44" s="1">
        <v>8</v>
      </c>
      <c r="X44" s="1">
        <v>2</v>
      </c>
      <c r="Y44" s="1">
        <v>0</v>
      </c>
      <c r="Z44" s="1">
        <f t="shared" si="21"/>
        <v>24</v>
      </c>
      <c r="AA44" s="7"/>
      <c r="AB44" s="1">
        <v>4</v>
      </c>
      <c r="AC44" s="1">
        <v>5</v>
      </c>
      <c r="AD44" s="1">
        <v>1</v>
      </c>
      <c r="AE44" s="1">
        <v>2</v>
      </c>
      <c r="AF44" s="1">
        <f t="shared" si="22"/>
        <v>12</v>
      </c>
      <c r="AG44" s="7"/>
      <c r="AH44" s="1">
        <v>2</v>
      </c>
      <c r="AI44" s="1">
        <v>2</v>
      </c>
      <c r="AJ44" s="1">
        <v>1</v>
      </c>
      <c r="AK44" s="1">
        <v>1</v>
      </c>
      <c r="AL44" s="1">
        <f t="shared" si="23"/>
        <v>6</v>
      </c>
      <c r="AM44" s="20"/>
    </row>
    <row r="45" spans="1:39" customFormat="1" x14ac:dyDescent="0.2">
      <c r="A45" s="27"/>
      <c r="B45" s="3">
        <v>44283</v>
      </c>
      <c r="C45" s="7"/>
      <c r="D45" s="1">
        <v>13</v>
      </c>
      <c r="E45" s="1">
        <v>6</v>
      </c>
      <c r="F45" s="1">
        <v>1</v>
      </c>
      <c r="G45" s="1">
        <v>2</v>
      </c>
      <c r="H45" s="1">
        <f t="shared" si="18"/>
        <v>22</v>
      </c>
      <c r="I45" s="7"/>
      <c r="J45" s="1">
        <v>6</v>
      </c>
      <c r="K45" s="1">
        <v>2</v>
      </c>
      <c r="L45" s="1">
        <v>1</v>
      </c>
      <c r="M45" s="1">
        <v>0</v>
      </c>
      <c r="N45" s="1">
        <f t="shared" si="19"/>
        <v>9</v>
      </c>
      <c r="O45" s="7"/>
      <c r="P45" s="1">
        <v>2</v>
      </c>
      <c r="Q45" s="1">
        <v>4</v>
      </c>
      <c r="R45" s="1">
        <v>0</v>
      </c>
      <c r="S45" s="1">
        <v>0</v>
      </c>
      <c r="T45" s="1">
        <f t="shared" si="20"/>
        <v>6</v>
      </c>
      <c r="U45" s="20"/>
      <c r="V45" s="1">
        <v>10</v>
      </c>
      <c r="W45" s="1">
        <v>5</v>
      </c>
      <c r="X45" s="1">
        <v>3</v>
      </c>
      <c r="Y45" s="1">
        <v>2</v>
      </c>
      <c r="Z45" s="1">
        <f t="shared" si="21"/>
        <v>20</v>
      </c>
      <c r="AA45" s="7"/>
      <c r="AB45" s="1">
        <v>5</v>
      </c>
      <c r="AC45" s="1">
        <v>4</v>
      </c>
      <c r="AD45" s="1">
        <v>1</v>
      </c>
      <c r="AE45" s="1">
        <v>2</v>
      </c>
      <c r="AF45" s="1">
        <f t="shared" si="22"/>
        <v>12</v>
      </c>
      <c r="AG45" s="7"/>
      <c r="AH45" s="1">
        <v>4</v>
      </c>
      <c r="AI45" s="1">
        <v>1</v>
      </c>
      <c r="AJ45" s="1">
        <v>0</v>
      </c>
      <c r="AK45" s="1">
        <v>2</v>
      </c>
      <c r="AL45" s="1">
        <f t="shared" si="23"/>
        <v>7</v>
      </c>
      <c r="AM45" s="20"/>
    </row>
    <row r="46" spans="1:39" customFormat="1" ht="16" thickBot="1" x14ac:dyDescent="0.25">
      <c r="A46" s="28"/>
      <c r="B46" s="3">
        <v>44284</v>
      </c>
      <c r="C46" s="7"/>
      <c r="D46" s="1">
        <v>15</v>
      </c>
      <c r="E46" s="1">
        <v>4</v>
      </c>
      <c r="F46" s="1">
        <v>0</v>
      </c>
      <c r="G46" s="1">
        <v>0</v>
      </c>
      <c r="H46" s="1">
        <f t="shared" si="18"/>
        <v>19</v>
      </c>
      <c r="I46" s="7"/>
      <c r="J46" s="1">
        <v>7</v>
      </c>
      <c r="K46" s="1">
        <v>4</v>
      </c>
      <c r="L46" s="1">
        <v>0</v>
      </c>
      <c r="M46" s="1">
        <v>0</v>
      </c>
      <c r="N46" s="1">
        <f t="shared" si="19"/>
        <v>11</v>
      </c>
      <c r="O46" s="7"/>
      <c r="P46" s="1">
        <v>2</v>
      </c>
      <c r="Q46" s="1">
        <v>3</v>
      </c>
      <c r="R46" s="1">
        <v>0</v>
      </c>
      <c r="S46" s="1">
        <v>0</v>
      </c>
      <c r="T46" s="1">
        <f t="shared" si="20"/>
        <v>5</v>
      </c>
      <c r="U46" s="20"/>
      <c r="V46" s="1">
        <v>13</v>
      </c>
      <c r="W46" s="1">
        <v>8</v>
      </c>
      <c r="X46" s="1">
        <v>1</v>
      </c>
      <c r="Y46" s="1">
        <v>2</v>
      </c>
      <c r="Z46" s="1">
        <f t="shared" si="21"/>
        <v>24</v>
      </c>
      <c r="AA46" s="7"/>
      <c r="AB46" s="1">
        <v>6</v>
      </c>
      <c r="AC46" s="1">
        <v>3</v>
      </c>
      <c r="AD46" s="1">
        <v>0</v>
      </c>
      <c r="AE46" s="1">
        <v>0</v>
      </c>
      <c r="AF46" s="1">
        <f t="shared" si="22"/>
        <v>9</v>
      </c>
      <c r="AG46" s="7"/>
      <c r="AH46" s="1">
        <v>4</v>
      </c>
      <c r="AI46" s="1">
        <v>1</v>
      </c>
      <c r="AJ46" s="1">
        <v>2</v>
      </c>
      <c r="AK46" s="1">
        <v>1</v>
      </c>
      <c r="AL46" s="1">
        <f t="shared" si="23"/>
        <v>8</v>
      </c>
      <c r="AM46" s="20"/>
    </row>
    <row r="47" spans="1:39" customFormat="1" x14ac:dyDescent="0.2">
      <c r="B47" s="4" t="s">
        <v>1</v>
      </c>
      <c r="C47" s="7"/>
      <c r="D47" s="1">
        <f>SUM(D41:D46)</f>
        <v>57</v>
      </c>
      <c r="E47" s="1">
        <f>SUM(E41:E46)</f>
        <v>36</v>
      </c>
      <c r="F47" s="1">
        <f>SUM(F41:F46)</f>
        <v>6</v>
      </c>
      <c r="G47" s="1">
        <f>SUM(G41:G46)</f>
        <v>6</v>
      </c>
      <c r="H47" s="4">
        <f>SUM(H41:H46)</f>
        <v>105</v>
      </c>
      <c r="I47" s="7"/>
      <c r="J47" s="1">
        <f>SUM(J41:J46)</f>
        <v>27</v>
      </c>
      <c r="K47" s="1">
        <f>SUM(K41:K46)</f>
        <v>16</v>
      </c>
      <c r="L47" s="1">
        <f>SUM(L41:L46)</f>
        <v>4</v>
      </c>
      <c r="M47" s="1">
        <f>SUM(M41:M46)</f>
        <v>0</v>
      </c>
      <c r="N47" s="4">
        <f>SUM(N41:N46)</f>
        <v>47</v>
      </c>
      <c r="O47" s="7"/>
      <c r="P47" s="1">
        <f>SUM(P41:P46)</f>
        <v>13</v>
      </c>
      <c r="Q47" s="1">
        <f>SUM(Q41:Q46)</f>
        <v>12</v>
      </c>
      <c r="R47" s="1">
        <f>SUM(R41:R46)</f>
        <v>2</v>
      </c>
      <c r="S47" s="1">
        <f>SUM(S41:S46)</f>
        <v>3</v>
      </c>
      <c r="T47" s="4">
        <f>SUM(T41:T46)</f>
        <v>30</v>
      </c>
      <c r="U47" s="20"/>
      <c r="V47" s="1">
        <f>SUM(V41:V46)</f>
        <v>67</v>
      </c>
      <c r="W47" s="1">
        <f>SUM(W41:W46)</f>
        <v>34</v>
      </c>
      <c r="X47" s="1">
        <f>SUM(X41:X46)</f>
        <v>17</v>
      </c>
      <c r="Y47" s="1">
        <f>SUM(Y41:Y46)</f>
        <v>6</v>
      </c>
      <c r="Z47" s="4">
        <f>SUM(Z41:Z46)</f>
        <v>124</v>
      </c>
      <c r="AA47" s="7"/>
      <c r="AB47" s="1">
        <f>SUM(AB41:AB46)</f>
        <v>29</v>
      </c>
      <c r="AC47" s="1">
        <f>SUM(AC41:AC46)</f>
        <v>16</v>
      </c>
      <c r="AD47" s="1">
        <f>SUM(AD41:AD46)</f>
        <v>5</v>
      </c>
      <c r="AE47" s="1">
        <f>SUM(AE41:AE46)</f>
        <v>8</v>
      </c>
      <c r="AF47" s="4">
        <f>SUM(AF41:AF46)</f>
        <v>58</v>
      </c>
      <c r="AG47" s="7"/>
      <c r="AH47" s="1">
        <f>SUM(AH41:AH46)</f>
        <v>19</v>
      </c>
      <c r="AI47" s="1">
        <f>SUM(AI41:AI46)</f>
        <v>8</v>
      </c>
      <c r="AJ47" s="1">
        <f>SUM(AJ41:AJ46)</f>
        <v>3</v>
      </c>
      <c r="AK47" s="1">
        <f>SUM(AK41:AK46)</f>
        <v>6</v>
      </c>
      <c r="AL47" s="4">
        <f>SUM(AL41:AL46)</f>
        <v>36</v>
      </c>
      <c r="AM47" s="20"/>
    </row>
    <row r="48" spans="1:39" customFormat="1" x14ac:dyDescent="0.2">
      <c r="B48" s="4"/>
      <c r="C48" s="7"/>
      <c r="D48" s="6">
        <f>D47/H47</f>
        <v>0.54285714285714282</v>
      </c>
      <c r="E48" s="6">
        <f>E47/H47</f>
        <v>0.34285714285714286</v>
      </c>
      <c r="F48" s="6">
        <f>F47/H47</f>
        <v>5.7142857142857141E-2</v>
      </c>
      <c r="G48" s="6">
        <f>G47/H47</f>
        <v>5.7142857142857141E-2</v>
      </c>
      <c r="H48" t="s">
        <v>20</v>
      </c>
      <c r="I48" s="7"/>
      <c r="J48" s="6">
        <f>J47/N47</f>
        <v>0.57446808510638303</v>
      </c>
      <c r="K48" s="6">
        <f>K47/N47</f>
        <v>0.34042553191489361</v>
      </c>
      <c r="L48" s="6">
        <f>L47/N47</f>
        <v>8.5106382978723402E-2</v>
      </c>
      <c r="M48" s="6">
        <f>M47/N47</f>
        <v>0</v>
      </c>
      <c r="N48" t="s">
        <v>21</v>
      </c>
      <c r="O48" s="7"/>
      <c r="P48" s="6">
        <f>P47/T47</f>
        <v>0.43333333333333335</v>
      </c>
      <c r="Q48" s="6">
        <f>Q47/T47</f>
        <v>0.4</v>
      </c>
      <c r="R48" s="6">
        <f>R47/T47</f>
        <v>6.6666666666666666E-2</v>
      </c>
      <c r="S48" s="6">
        <f>S47/T47</f>
        <v>0.1</v>
      </c>
      <c r="T48" t="s">
        <v>22</v>
      </c>
      <c r="U48" s="20"/>
      <c r="V48" s="6">
        <f>V47/Z47</f>
        <v>0.54032258064516125</v>
      </c>
      <c r="W48" s="6">
        <f>W47/Z47</f>
        <v>0.27419354838709675</v>
      </c>
      <c r="X48" s="6">
        <f>X47/Z47</f>
        <v>0.13709677419354838</v>
      </c>
      <c r="Y48" s="6">
        <f>Y47/Z47</f>
        <v>4.8387096774193547E-2</v>
      </c>
      <c r="Z48" t="s">
        <v>20</v>
      </c>
      <c r="AA48" s="7"/>
      <c r="AB48" s="6">
        <f>AB47/AF47</f>
        <v>0.5</v>
      </c>
      <c r="AC48" s="6">
        <f>AC47/AF47</f>
        <v>0.27586206896551724</v>
      </c>
      <c r="AD48" s="6">
        <f>AD47/AF47</f>
        <v>8.6206896551724144E-2</v>
      </c>
      <c r="AE48" s="6">
        <f>AE47/AF47</f>
        <v>0.13793103448275862</v>
      </c>
      <c r="AF48" t="s">
        <v>21</v>
      </c>
      <c r="AG48" s="7"/>
      <c r="AH48" s="6">
        <f>AH47/AL47</f>
        <v>0.52777777777777779</v>
      </c>
      <c r="AI48" s="6">
        <f>AI47/AL47</f>
        <v>0.22222222222222221</v>
      </c>
      <c r="AJ48" s="6">
        <f>AJ47/AL47</f>
        <v>8.3333333333333329E-2</v>
      </c>
      <c r="AK48" s="6">
        <f>AK47/AL47</f>
        <v>0.16666666666666666</v>
      </c>
      <c r="AL48" t="s">
        <v>22</v>
      </c>
      <c r="AM48" s="20"/>
    </row>
    <row r="49" spans="1:61" customFormat="1" x14ac:dyDescent="0.2">
      <c r="A49" s="2"/>
      <c r="B49" s="2"/>
      <c r="C49" s="7"/>
      <c r="D49" s="16"/>
      <c r="E49" s="16"/>
      <c r="F49" s="16"/>
      <c r="G49" s="16"/>
      <c r="H49" s="16"/>
      <c r="I49" s="7"/>
      <c r="J49" s="16"/>
      <c r="K49" s="16"/>
      <c r="L49" s="16"/>
      <c r="M49" s="16"/>
      <c r="N49" s="16"/>
      <c r="O49" s="7"/>
      <c r="P49" s="16"/>
      <c r="Q49" s="16"/>
      <c r="R49" s="16"/>
      <c r="S49" s="16"/>
      <c r="T49" s="16"/>
      <c r="U49" s="20"/>
      <c r="V49" s="16"/>
      <c r="W49" s="16"/>
      <c r="X49" s="16"/>
      <c r="Y49" s="16"/>
      <c r="Z49" s="16"/>
      <c r="AA49" s="7"/>
      <c r="AB49" s="16"/>
      <c r="AC49" s="16"/>
      <c r="AD49" s="16"/>
      <c r="AE49" s="16"/>
      <c r="AF49" s="16"/>
      <c r="AG49" s="7"/>
      <c r="AH49" s="16"/>
      <c r="AI49" s="16"/>
      <c r="AJ49" s="16"/>
      <c r="AK49" s="16"/>
      <c r="AL49" s="16"/>
      <c r="AM49" s="20"/>
    </row>
    <row r="50" spans="1:61" customForma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0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20"/>
    </row>
    <row r="51" spans="1:61" customFormat="1" x14ac:dyDescent="0.2">
      <c r="B51" s="1"/>
      <c r="C51" s="7"/>
      <c r="D51" s="1"/>
      <c r="E51" s="4"/>
      <c r="F51" s="4" t="s">
        <v>8</v>
      </c>
      <c r="G51" s="1"/>
      <c r="I51" s="7"/>
      <c r="L51" s="2" t="s">
        <v>7</v>
      </c>
      <c r="O51" s="7"/>
      <c r="R51" s="2" t="s">
        <v>9</v>
      </c>
      <c r="U51" s="20"/>
      <c r="V51" s="1"/>
      <c r="W51" s="4"/>
      <c r="X51" s="4" t="s">
        <v>8</v>
      </c>
      <c r="Y51" s="1"/>
      <c r="AA51" s="7"/>
      <c r="AB51" s="1"/>
      <c r="AC51" s="4"/>
      <c r="AD51" s="4" t="s">
        <v>7</v>
      </c>
      <c r="AE51" s="1"/>
      <c r="AG51" s="7"/>
      <c r="AH51" s="1"/>
      <c r="AI51" s="4"/>
      <c r="AJ51" s="4" t="s">
        <v>9</v>
      </c>
      <c r="AK51" s="1"/>
      <c r="AM51" s="20"/>
    </row>
    <row r="52" spans="1:61" customFormat="1" ht="16" thickBot="1" x14ac:dyDescent="0.25">
      <c r="B52" s="1"/>
      <c r="C52" s="7"/>
      <c r="D52" s="5" t="s">
        <v>3</v>
      </c>
      <c r="E52" s="5" t="s">
        <v>4</v>
      </c>
      <c r="F52" s="5" t="s">
        <v>5</v>
      </c>
      <c r="G52" s="5" t="s">
        <v>6</v>
      </c>
      <c r="H52" s="4" t="s">
        <v>1</v>
      </c>
      <c r="I52" s="7"/>
      <c r="J52" s="5" t="s">
        <v>3</v>
      </c>
      <c r="K52" s="5" t="s">
        <v>4</v>
      </c>
      <c r="L52" s="5" t="s">
        <v>5</v>
      </c>
      <c r="M52" s="5" t="s">
        <v>6</v>
      </c>
      <c r="N52" s="4" t="s">
        <v>1</v>
      </c>
      <c r="O52" s="7"/>
      <c r="P52" s="5" t="s">
        <v>3</v>
      </c>
      <c r="Q52" s="5" t="s">
        <v>4</v>
      </c>
      <c r="R52" s="5" t="s">
        <v>5</v>
      </c>
      <c r="S52" s="5" t="s">
        <v>6</v>
      </c>
      <c r="T52" s="4" t="s">
        <v>1</v>
      </c>
      <c r="U52" s="20"/>
      <c r="V52" s="5" t="s">
        <v>3</v>
      </c>
      <c r="W52" s="5" t="s">
        <v>4</v>
      </c>
      <c r="X52" s="5" t="s">
        <v>5</v>
      </c>
      <c r="Y52" s="5" t="s">
        <v>6</v>
      </c>
      <c r="Z52" s="4" t="s">
        <v>1</v>
      </c>
      <c r="AA52" s="7"/>
      <c r="AB52" s="5" t="s">
        <v>3</v>
      </c>
      <c r="AC52" s="5" t="s">
        <v>4</v>
      </c>
      <c r="AD52" s="5" t="s">
        <v>5</v>
      </c>
      <c r="AE52" s="5" t="s">
        <v>6</v>
      </c>
      <c r="AF52" s="4" t="s">
        <v>1</v>
      </c>
      <c r="AG52" s="7"/>
      <c r="AH52" s="5" t="s">
        <v>3</v>
      </c>
      <c r="AI52" s="5" t="s">
        <v>4</v>
      </c>
      <c r="AJ52" s="5" t="s">
        <v>5</v>
      </c>
      <c r="AK52" s="5" t="s">
        <v>6</v>
      </c>
      <c r="AL52" s="4" t="s">
        <v>1</v>
      </c>
      <c r="AM52" s="20"/>
    </row>
    <row r="53" spans="1:61" customFormat="1" x14ac:dyDescent="0.2">
      <c r="A53" s="26" t="s">
        <v>40</v>
      </c>
      <c r="B53" s="3">
        <v>44124</v>
      </c>
      <c r="C53" s="7"/>
      <c r="D53" s="1">
        <v>11</v>
      </c>
      <c r="E53" s="1">
        <v>7</v>
      </c>
      <c r="F53" s="1">
        <v>0</v>
      </c>
      <c r="G53" s="1">
        <v>2</v>
      </c>
      <c r="H53" s="1">
        <f t="shared" ref="H53:H59" si="24">SUM(D53:G53)</f>
        <v>20</v>
      </c>
      <c r="I53" s="7"/>
      <c r="J53" s="1">
        <v>4</v>
      </c>
      <c r="K53" s="1">
        <v>6</v>
      </c>
      <c r="L53" s="1">
        <v>0</v>
      </c>
      <c r="M53" s="1">
        <v>0</v>
      </c>
      <c r="N53" s="1">
        <f t="shared" ref="N53:N59" si="25">SUM(J53:M53)</f>
        <v>10</v>
      </c>
      <c r="O53" s="7"/>
      <c r="P53" s="1">
        <v>2</v>
      </c>
      <c r="Q53" s="1">
        <v>2</v>
      </c>
      <c r="R53" s="1">
        <v>0</v>
      </c>
      <c r="S53" s="1">
        <v>0</v>
      </c>
      <c r="T53" s="1">
        <f t="shared" ref="T53:T59" si="26">SUM(P53:S53)</f>
        <v>4</v>
      </c>
      <c r="U53" s="20"/>
      <c r="V53" s="1">
        <v>7</v>
      </c>
      <c r="W53" s="1">
        <v>11</v>
      </c>
      <c r="X53" s="1">
        <v>4</v>
      </c>
      <c r="Y53" s="1">
        <v>1</v>
      </c>
      <c r="Z53" s="1">
        <f t="shared" ref="Z53:Z59" si="27">SUM(V53:Y53)</f>
        <v>23</v>
      </c>
      <c r="AA53" s="7"/>
      <c r="AB53" s="1">
        <v>6</v>
      </c>
      <c r="AC53" s="1">
        <v>4</v>
      </c>
      <c r="AD53" s="1">
        <v>1</v>
      </c>
      <c r="AE53" s="1">
        <v>0</v>
      </c>
      <c r="AF53" s="1">
        <f t="shared" ref="AF53:AF58" si="28">SUM(AB53:AE53)</f>
        <v>11</v>
      </c>
      <c r="AG53" s="7"/>
      <c r="AH53" s="1">
        <v>3</v>
      </c>
      <c r="AI53" s="1">
        <v>2</v>
      </c>
      <c r="AJ53" s="1">
        <v>1</v>
      </c>
      <c r="AK53" s="1">
        <v>3</v>
      </c>
      <c r="AL53" s="1">
        <f t="shared" ref="AL53:AL58" si="29">SUM(AH53:AK53)</f>
        <v>9</v>
      </c>
      <c r="AM53" s="20"/>
    </row>
    <row r="54" spans="1:61" customFormat="1" x14ac:dyDescent="0.2">
      <c r="A54" s="27"/>
      <c r="B54" s="3">
        <v>44125</v>
      </c>
      <c r="C54" s="7"/>
      <c r="D54" s="1">
        <v>7</v>
      </c>
      <c r="E54" s="1">
        <v>11</v>
      </c>
      <c r="F54" s="1">
        <v>0</v>
      </c>
      <c r="G54" s="1">
        <v>1</v>
      </c>
      <c r="H54" s="1">
        <f t="shared" si="24"/>
        <v>19</v>
      </c>
      <c r="I54" s="7"/>
      <c r="J54" s="1">
        <v>7</v>
      </c>
      <c r="K54" s="1">
        <v>3</v>
      </c>
      <c r="L54" s="1">
        <v>0</v>
      </c>
      <c r="M54" s="1">
        <v>0</v>
      </c>
      <c r="N54" s="1">
        <f t="shared" si="25"/>
        <v>10</v>
      </c>
      <c r="O54" s="7"/>
      <c r="P54" s="1">
        <v>2</v>
      </c>
      <c r="Q54" s="1">
        <v>5</v>
      </c>
      <c r="R54" s="1">
        <v>0</v>
      </c>
      <c r="S54" s="1">
        <v>1</v>
      </c>
      <c r="T54" s="1">
        <f t="shared" si="26"/>
        <v>8</v>
      </c>
      <c r="U54" s="20"/>
      <c r="V54" s="1">
        <v>12</v>
      </c>
      <c r="W54" s="1">
        <v>9</v>
      </c>
      <c r="X54" s="1">
        <v>1</v>
      </c>
      <c r="Y54" s="1">
        <v>3</v>
      </c>
      <c r="Z54" s="1">
        <f t="shared" si="27"/>
        <v>25</v>
      </c>
      <c r="AA54" s="7"/>
      <c r="AB54" s="1">
        <v>8</v>
      </c>
      <c r="AC54" s="1">
        <v>2</v>
      </c>
      <c r="AD54" s="1">
        <v>2</v>
      </c>
      <c r="AE54" s="1">
        <v>0</v>
      </c>
      <c r="AF54" s="1">
        <f t="shared" si="28"/>
        <v>12</v>
      </c>
      <c r="AG54" s="7"/>
      <c r="AH54" s="1">
        <v>4</v>
      </c>
      <c r="AI54" s="1">
        <v>3</v>
      </c>
      <c r="AJ54" s="1">
        <v>0</v>
      </c>
      <c r="AK54" s="1">
        <v>0</v>
      </c>
      <c r="AL54" s="1">
        <f t="shared" si="29"/>
        <v>7</v>
      </c>
      <c r="AM54" s="20"/>
      <c r="BH54" s="10"/>
      <c r="BI54" s="10"/>
    </row>
    <row r="55" spans="1:61" customFormat="1" x14ac:dyDescent="0.2">
      <c r="A55" s="27"/>
      <c r="B55" s="3">
        <v>44126</v>
      </c>
      <c r="C55" s="7"/>
      <c r="D55" s="1">
        <v>7</v>
      </c>
      <c r="E55" s="1">
        <v>9</v>
      </c>
      <c r="F55" s="1">
        <v>3</v>
      </c>
      <c r="G55" s="1">
        <v>1</v>
      </c>
      <c r="H55" s="1">
        <f t="shared" si="24"/>
        <v>20</v>
      </c>
      <c r="I55" s="7"/>
      <c r="J55" s="1">
        <v>4</v>
      </c>
      <c r="K55" s="1">
        <v>4</v>
      </c>
      <c r="L55" s="1">
        <v>0</v>
      </c>
      <c r="M55" s="1">
        <v>1</v>
      </c>
      <c r="N55" s="1">
        <f t="shared" si="25"/>
        <v>9</v>
      </c>
      <c r="O55" s="7"/>
      <c r="P55" s="1">
        <v>1</v>
      </c>
      <c r="Q55" s="1">
        <v>4</v>
      </c>
      <c r="R55" s="1">
        <v>0</v>
      </c>
      <c r="S55" s="1">
        <v>0</v>
      </c>
      <c r="T55" s="1">
        <f t="shared" si="26"/>
        <v>5</v>
      </c>
      <c r="U55" s="20"/>
      <c r="V55" s="1">
        <v>9</v>
      </c>
      <c r="W55" s="1">
        <v>12</v>
      </c>
      <c r="X55" s="1">
        <v>4</v>
      </c>
      <c r="Y55" s="1">
        <v>2</v>
      </c>
      <c r="Z55" s="1">
        <f t="shared" si="27"/>
        <v>27</v>
      </c>
      <c r="AA55" s="7"/>
      <c r="AB55" s="1">
        <v>6</v>
      </c>
      <c r="AC55" s="1">
        <v>3</v>
      </c>
      <c r="AD55" s="1">
        <v>3</v>
      </c>
      <c r="AE55" s="1">
        <v>1</v>
      </c>
      <c r="AF55" s="1">
        <f t="shared" si="28"/>
        <v>13</v>
      </c>
      <c r="AG55" s="7"/>
      <c r="AH55" s="1">
        <v>4</v>
      </c>
      <c r="AI55" s="1">
        <v>3</v>
      </c>
      <c r="AJ55" s="1">
        <v>1</v>
      </c>
      <c r="AK55" s="1">
        <v>1</v>
      </c>
      <c r="AL55" s="1">
        <f t="shared" si="29"/>
        <v>9</v>
      </c>
      <c r="AM55" s="20"/>
      <c r="BH55" s="10"/>
      <c r="BI55" s="10"/>
    </row>
    <row r="56" spans="1:61" customFormat="1" x14ac:dyDescent="0.2">
      <c r="A56" s="27"/>
      <c r="B56" s="3">
        <v>44127</v>
      </c>
      <c r="C56" s="7"/>
      <c r="D56" s="1">
        <v>7</v>
      </c>
      <c r="E56" s="1">
        <v>10</v>
      </c>
      <c r="F56" s="1">
        <v>0</v>
      </c>
      <c r="G56" s="1">
        <v>0</v>
      </c>
      <c r="H56" s="1">
        <f t="shared" si="24"/>
        <v>17</v>
      </c>
      <c r="I56" s="7"/>
      <c r="J56" s="1">
        <v>7</v>
      </c>
      <c r="K56" s="1">
        <v>1</v>
      </c>
      <c r="L56" s="1">
        <v>1</v>
      </c>
      <c r="M56" s="1">
        <v>0</v>
      </c>
      <c r="N56" s="1">
        <f t="shared" si="25"/>
        <v>9</v>
      </c>
      <c r="O56" s="7"/>
      <c r="P56" s="1">
        <v>4</v>
      </c>
      <c r="Q56" s="1">
        <v>3</v>
      </c>
      <c r="R56" s="1">
        <v>0</v>
      </c>
      <c r="S56" s="1">
        <v>0</v>
      </c>
      <c r="T56" s="1">
        <f t="shared" si="26"/>
        <v>7</v>
      </c>
      <c r="U56" s="20"/>
      <c r="V56" s="1">
        <v>12</v>
      </c>
      <c r="W56" s="1">
        <v>10</v>
      </c>
      <c r="X56" s="1">
        <v>3</v>
      </c>
      <c r="Y56" s="1">
        <v>3</v>
      </c>
      <c r="Z56" s="1">
        <f t="shared" si="27"/>
        <v>28</v>
      </c>
      <c r="AA56" s="7"/>
      <c r="AB56" s="1">
        <v>4</v>
      </c>
      <c r="AC56" s="1">
        <v>6</v>
      </c>
      <c r="AD56" s="1">
        <v>1</v>
      </c>
      <c r="AE56" s="1">
        <v>1</v>
      </c>
      <c r="AF56" s="1">
        <f t="shared" si="28"/>
        <v>12</v>
      </c>
      <c r="AG56" s="7"/>
      <c r="AH56" s="1">
        <v>2</v>
      </c>
      <c r="AI56" s="1">
        <v>5</v>
      </c>
      <c r="AJ56" s="1">
        <v>0</v>
      </c>
      <c r="AK56" s="1">
        <v>0</v>
      </c>
      <c r="AL56" s="1">
        <f t="shared" si="29"/>
        <v>7</v>
      </c>
      <c r="AM56" s="20"/>
      <c r="BH56" s="10"/>
      <c r="BI56" s="10"/>
    </row>
    <row r="57" spans="1:61" customFormat="1" x14ac:dyDescent="0.2">
      <c r="A57" s="27"/>
      <c r="B57" s="3">
        <v>44128</v>
      </c>
      <c r="C57" s="7"/>
      <c r="D57" s="1">
        <v>7</v>
      </c>
      <c r="E57" s="1">
        <v>13</v>
      </c>
      <c r="F57" s="1">
        <v>0</v>
      </c>
      <c r="G57" s="1">
        <v>1</v>
      </c>
      <c r="H57" s="1">
        <f t="shared" si="24"/>
        <v>21</v>
      </c>
      <c r="I57" s="7"/>
      <c r="J57" s="1">
        <v>6</v>
      </c>
      <c r="K57" s="1">
        <v>1</v>
      </c>
      <c r="L57" s="1">
        <v>1</v>
      </c>
      <c r="M57" s="1">
        <v>0</v>
      </c>
      <c r="N57" s="1">
        <f t="shared" si="25"/>
        <v>8</v>
      </c>
      <c r="O57" s="7"/>
      <c r="P57" s="1">
        <v>1</v>
      </c>
      <c r="Q57" s="1">
        <v>4</v>
      </c>
      <c r="R57" s="1">
        <v>0</v>
      </c>
      <c r="S57" s="1">
        <v>0</v>
      </c>
      <c r="T57" s="1">
        <f t="shared" si="26"/>
        <v>5</v>
      </c>
      <c r="U57" s="20"/>
      <c r="V57" s="1">
        <v>15</v>
      </c>
      <c r="W57" s="1">
        <v>7</v>
      </c>
      <c r="X57" s="1">
        <v>0</v>
      </c>
      <c r="Y57" s="1">
        <v>1</v>
      </c>
      <c r="Z57" s="1">
        <f t="shared" si="27"/>
        <v>23</v>
      </c>
      <c r="AA57" s="7"/>
      <c r="AB57" s="1">
        <v>6</v>
      </c>
      <c r="AC57" s="1">
        <v>3</v>
      </c>
      <c r="AD57" s="1">
        <v>1</v>
      </c>
      <c r="AE57" s="1">
        <v>3</v>
      </c>
      <c r="AF57" s="1">
        <f t="shared" si="28"/>
        <v>13</v>
      </c>
      <c r="AG57" s="7"/>
      <c r="AH57" s="1">
        <v>5</v>
      </c>
      <c r="AI57" s="1">
        <v>3</v>
      </c>
      <c r="AJ57" s="1">
        <v>1</v>
      </c>
      <c r="AK57" s="1">
        <v>0</v>
      </c>
      <c r="AL57" s="1">
        <f t="shared" si="29"/>
        <v>9</v>
      </c>
      <c r="AM57" s="20"/>
      <c r="BH57" s="10"/>
      <c r="BI57" s="10"/>
    </row>
    <row r="58" spans="1:61" customFormat="1" x14ac:dyDescent="0.2">
      <c r="A58" s="27"/>
      <c r="B58" s="3">
        <v>44129</v>
      </c>
      <c r="C58" s="7"/>
      <c r="D58" s="1">
        <v>6</v>
      </c>
      <c r="E58" s="1">
        <v>13</v>
      </c>
      <c r="F58" s="1">
        <v>2</v>
      </c>
      <c r="G58" s="1">
        <v>0</v>
      </c>
      <c r="H58" s="1">
        <f t="shared" si="24"/>
        <v>21</v>
      </c>
      <c r="I58" s="7"/>
      <c r="J58" s="1">
        <v>3</v>
      </c>
      <c r="K58" s="1">
        <v>6</v>
      </c>
      <c r="L58" s="1">
        <v>3</v>
      </c>
      <c r="M58" s="1">
        <v>1</v>
      </c>
      <c r="N58" s="1">
        <f t="shared" si="25"/>
        <v>13</v>
      </c>
      <c r="O58" s="7"/>
      <c r="P58" s="1">
        <v>0</v>
      </c>
      <c r="Q58" s="1">
        <v>5</v>
      </c>
      <c r="R58" s="1">
        <v>3</v>
      </c>
      <c r="S58" s="1">
        <v>0</v>
      </c>
      <c r="T58" s="1">
        <f t="shared" si="26"/>
        <v>8</v>
      </c>
      <c r="U58" s="20"/>
      <c r="V58" s="1">
        <v>11</v>
      </c>
      <c r="W58" s="1">
        <v>6</v>
      </c>
      <c r="X58" s="1">
        <v>4</v>
      </c>
      <c r="Y58" s="1">
        <v>2</v>
      </c>
      <c r="Z58" s="1">
        <f t="shared" si="27"/>
        <v>23</v>
      </c>
      <c r="AA58" s="7"/>
      <c r="AB58" s="1">
        <v>7</v>
      </c>
      <c r="AC58" s="1">
        <v>0</v>
      </c>
      <c r="AD58" s="1">
        <v>1</v>
      </c>
      <c r="AE58" s="1">
        <v>0</v>
      </c>
      <c r="AF58" s="1">
        <f t="shared" si="28"/>
        <v>8</v>
      </c>
      <c r="AG58" s="7"/>
      <c r="AH58" s="1">
        <v>3</v>
      </c>
      <c r="AI58" s="1">
        <v>2</v>
      </c>
      <c r="AJ58" s="1">
        <v>1</v>
      </c>
      <c r="AK58" s="1">
        <v>0</v>
      </c>
      <c r="AL58" s="1">
        <f t="shared" si="29"/>
        <v>6</v>
      </c>
      <c r="AM58" s="20"/>
      <c r="AR58" s="1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59" spans="1:61" customFormat="1" ht="16" thickBot="1" x14ac:dyDescent="0.25">
      <c r="A59" s="28"/>
      <c r="B59" s="3">
        <v>44130</v>
      </c>
      <c r="C59" s="7"/>
      <c r="D59" s="1">
        <v>11</v>
      </c>
      <c r="E59" s="1">
        <v>5</v>
      </c>
      <c r="F59" s="1">
        <v>0</v>
      </c>
      <c r="G59" s="1">
        <v>0</v>
      </c>
      <c r="H59" s="1">
        <f t="shared" si="24"/>
        <v>16</v>
      </c>
      <c r="I59" s="7"/>
      <c r="J59" s="1">
        <v>3</v>
      </c>
      <c r="K59" s="1">
        <v>3</v>
      </c>
      <c r="L59" s="1">
        <v>1</v>
      </c>
      <c r="M59" s="1">
        <v>0</v>
      </c>
      <c r="N59" s="1">
        <f t="shared" si="25"/>
        <v>7</v>
      </c>
      <c r="O59" s="7"/>
      <c r="P59" s="1">
        <v>1</v>
      </c>
      <c r="Q59" s="1">
        <v>1</v>
      </c>
      <c r="R59" s="1">
        <v>0</v>
      </c>
      <c r="S59" s="1">
        <v>0</v>
      </c>
      <c r="T59" s="1">
        <f t="shared" si="26"/>
        <v>2</v>
      </c>
      <c r="U59" s="20"/>
      <c r="V59" s="1">
        <v>8</v>
      </c>
      <c r="W59" s="1">
        <v>9</v>
      </c>
      <c r="X59" s="1">
        <v>1</v>
      </c>
      <c r="Y59" s="1">
        <v>1</v>
      </c>
      <c r="Z59" s="1">
        <f t="shared" si="27"/>
        <v>19</v>
      </c>
      <c r="AA59" s="7"/>
      <c r="AB59" s="1">
        <v>6</v>
      </c>
      <c r="AC59" s="1">
        <v>3</v>
      </c>
      <c r="AD59" s="1">
        <v>1</v>
      </c>
      <c r="AE59" s="1">
        <v>0</v>
      </c>
      <c r="AF59" s="1">
        <f>SUM(AB59:AE59)</f>
        <v>10</v>
      </c>
      <c r="AG59" s="7"/>
      <c r="AH59" s="1">
        <v>3</v>
      </c>
      <c r="AI59" s="1">
        <v>5</v>
      </c>
      <c r="AJ59" s="1">
        <v>0</v>
      </c>
      <c r="AK59" s="1">
        <v>0</v>
      </c>
      <c r="AL59" s="1">
        <f>SUM(AH59:AK59)</f>
        <v>8</v>
      </c>
      <c r="AM59" s="20"/>
      <c r="AR59" s="1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</row>
    <row r="60" spans="1:61" customFormat="1" x14ac:dyDescent="0.2">
      <c r="B60" s="4" t="s">
        <v>1</v>
      </c>
      <c r="C60" s="7"/>
      <c r="D60" s="1">
        <f>SUM(D53:D59)</f>
        <v>56</v>
      </c>
      <c r="E60" s="1">
        <f>SUM(E53:E59)</f>
        <v>68</v>
      </c>
      <c r="F60" s="1">
        <f>SUM(F53:F59)</f>
        <v>5</v>
      </c>
      <c r="G60" s="1">
        <f>SUM(G53:G59)</f>
        <v>5</v>
      </c>
      <c r="H60" s="4">
        <f>SUM(H53:H59)</f>
        <v>134</v>
      </c>
      <c r="I60" s="7"/>
      <c r="J60" s="1">
        <f>SUM(J53:J59)</f>
        <v>34</v>
      </c>
      <c r="K60" s="1">
        <f>SUM(K53:K59)</f>
        <v>24</v>
      </c>
      <c r="L60" s="1">
        <f>SUM(L53:L59)</f>
        <v>6</v>
      </c>
      <c r="M60" s="1">
        <f>SUM(M53:M59)</f>
        <v>2</v>
      </c>
      <c r="N60" s="4">
        <f>SUM(N53:N59)</f>
        <v>66</v>
      </c>
      <c r="O60" s="7"/>
      <c r="P60" s="1">
        <f>SUM(P53:P59)</f>
        <v>11</v>
      </c>
      <c r="Q60" s="1">
        <f>SUM(Q53:Q59)</f>
        <v>24</v>
      </c>
      <c r="R60" s="1">
        <f>SUM(R53:R59)</f>
        <v>3</v>
      </c>
      <c r="S60" s="1">
        <f>SUM(S53:S59)</f>
        <v>1</v>
      </c>
      <c r="T60" s="4">
        <f>SUM(T53:T59)</f>
        <v>39</v>
      </c>
      <c r="U60" s="20"/>
      <c r="V60" s="1">
        <f>SUM(V53:V59)</f>
        <v>74</v>
      </c>
      <c r="W60" s="1">
        <f>SUM(W53:W59)</f>
        <v>64</v>
      </c>
      <c r="X60" s="1">
        <f>SUM(X53:X59)</f>
        <v>17</v>
      </c>
      <c r="Y60" s="1">
        <f>SUM(Y53:Y59)</f>
        <v>13</v>
      </c>
      <c r="Z60" s="4">
        <f>SUM(Z53:Z59)</f>
        <v>168</v>
      </c>
      <c r="AA60" s="7"/>
      <c r="AB60" s="1">
        <f>SUM(AB53:AB59)</f>
        <v>43</v>
      </c>
      <c r="AC60" s="1">
        <f>SUM(AC53:AC59)</f>
        <v>21</v>
      </c>
      <c r="AD60" s="1">
        <f>SUM(AD53:AD59)</f>
        <v>10</v>
      </c>
      <c r="AE60" s="1">
        <f>SUM(AE53:AE59)</f>
        <v>5</v>
      </c>
      <c r="AF60" s="4">
        <f>SUM(AF53:AF59)</f>
        <v>79</v>
      </c>
      <c r="AG60" s="7"/>
      <c r="AH60" s="1">
        <f>SUM(AH53:AH59)</f>
        <v>24</v>
      </c>
      <c r="AI60" s="1">
        <f>SUM(AI53:AI59)</f>
        <v>23</v>
      </c>
      <c r="AJ60" s="1">
        <f>SUM(AJ53:AJ59)</f>
        <v>4</v>
      </c>
      <c r="AK60" s="1">
        <f>SUM(AK53:AK59)</f>
        <v>4</v>
      </c>
      <c r="AL60" s="4">
        <f>SUM(AL53:AL59)</f>
        <v>55</v>
      </c>
      <c r="AM60" s="2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1:61" customFormat="1" x14ac:dyDescent="0.2">
      <c r="C61" s="7"/>
      <c r="D61" s="6">
        <f>D60/H60</f>
        <v>0.41791044776119401</v>
      </c>
      <c r="E61" s="6">
        <f>E60/H60</f>
        <v>0.5074626865671642</v>
      </c>
      <c r="F61" s="6">
        <f>F60/H60</f>
        <v>3.7313432835820892E-2</v>
      </c>
      <c r="G61" s="6">
        <f>G60/H60</f>
        <v>3.7313432835820892E-2</v>
      </c>
      <c r="H61" t="s">
        <v>28</v>
      </c>
      <c r="I61" s="7"/>
      <c r="J61" s="6">
        <f>J60/N60</f>
        <v>0.51515151515151514</v>
      </c>
      <c r="K61" s="6">
        <f>K60/N60</f>
        <v>0.36363636363636365</v>
      </c>
      <c r="L61" s="6">
        <f>L60/N60</f>
        <v>9.0909090909090912E-2</v>
      </c>
      <c r="M61" s="6">
        <f>M60/N60</f>
        <v>3.0303030303030304E-2</v>
      </c>
      <c r="N61" t="s">
        <v>29</v>
      </c>
      <c r="O61" s="7"/>
      <c r="P61" s="6">
        <f>P60/T60</f>
        <v>0.28205128205128205</v>
      </c>
      <c r="Q61" s="6">
        <f>Q60/T60</f>
        <v>0.61538461538461542</v>
      </c>
      <c r="R61" s="6">
        <f>R60/T60</f>
        <v>7.6923076923076927E-2</v>
      </c>
      <c r="S61" s="6">
        <f>S60/T60</f>
        <v>2.564102564102564E-2</v>
      </c>
      <c r="T61" t="s">
        <v>13</v>
      </c>
      <c r="U61" s="20"/>
      <c r="V61" s="6">
        <f>V60/Z60</f>
        <v>0.44047619047619047</v>
      </c>
      <c r="W61" s="6">
        <f>W60/Z60</f>
        <v>0.38095238095238093</v>
      </c>
      <c r="X61" s="6">
        <f>X60/Z60</f>
        <v>0.10119047619047619</v>
      </c>
      <c r="Y61" s="6">
        <f>Y60/Z60</f>
        <v>7.7380952380952384E-2</v>
      </c>
      <c r="Z61" t="s">
        <v>28</v>
      </c>
      <c r="AA61" s="7"/>
      <c r="AB61" s="6">
        <f>AB60/AF60</f>
        <v>0.54430379746835444</v>
      </c>
      <c r="AC61" s="6">
        <f>AC60/AF60</f>
        <v>0.26582278481012656</v>
      </c>
      <c r="AD61" s="6">
        <f>AD60/AF60</f>
        <v>0.12658227848101267</v>
      </c>
      <c r="AE61" s="6">
        <f>AE60/AF60</f>
        <v>6.3291139240506333E-2</v>
      </c>
      <c r="AF61" t="s">
        <v>29</v>
      </c>
      <c r="AG61" s="7"/>
      <c r="AH61" s="6">
        <f>AH60/AL60</f>
        <v>0.43636363636363634</v>
      </c>
      <c r="AI61" s="6">
        <f>AI60/AL60</f>
        <v>0.41818181818181815</v>
      </c>
      <c r="AJ61" s="6">
        <f>AJ60/AL60</f>
        <v>7.2727272727272724E-2</v>
      </c>
      <c r="AK61" s="6">
        <f>AK60/AL60</f>
        <v>7.2727272727272724E-2</v>
      </c>
      <c r="AL61" t="s">
        <v>13</v>
      </c>
      <c r="AM61" s="2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customFormat="1" x14ac:dyDescent="0.2">
      <c r="A62" s="2"/>
      <c r="B62" s="2"/>
      <c r="C62" s="17"/>
      <c r="D62" s="16"/>
      <c r="E62" s="16"/>
      <c r="F62" s="16"/>
      <c r="G62" s="16"/>
      <c r="H62" s="16"/>
      <c r="I62" s="7"/>
      <c r="J62" s="16"/>
      <c r="K62" s="16"/>
      <c r="L62" s="16"/>
      <c r="M62" s="16"/>
      <c r="N62" s="16"/>
      <c r="O62" s="7"/>
      <c r="P62" s="16"/>
      <c r="Q62" s="16"/>
      <c r="R62" s="16"/>
      <c r="S62" s="16"/>
      <c r="T62" s="16"/>
      <c r="U62" s="20"/>
      <c r="V62" s="16"/>
      <c r="W62" s="16"/>
      <c r="X62" s="16"/>
      <c r="Y62" s="16"/>
      <c r="Z62" s="16"/>
      <c r="AA62" s="7"/>
      <c r="AB62" s="16"/>
      <c r="AC62" s="16"/>
      <c r="AD62" s="16"/>
      <c r="AE62" s="16"/>
      <c r="AF62" s="16"/>
      <c r="AG62" s="7"/>
      <c r="AH62" s="16"/>
      <c r="AI62" s="16"/>
      <c r="AJ62" s="16"/>
      <c r="AK62" s="16"/>
      <c r="AL62" s="16"/>
      <c r="AM62" s="2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</row>
    <row r="63" spans="1:61" customForma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20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20"/>
    </row>
    <row r="64" spans="1:61" customFormat="1" x14ac:dyDescent="0.2">
      <c r="B64" s="1"/>
      <c r="C64" s="7"/>
      <c r="D64" s="1"/>
      <c r="E64" s="4"/>
      <c r="F64" s="4" t="s">
        <v>8</v>
      </c>
      <c r="G64" s="1"/>
      <c r="I64" s="7"/>
      <c r="L64" s="2" t="s">
        <v>7</v>
      </c>
      <c r="O64" s="7"/>
      <c r="R64" s="2" t="s">
        <v>9</v>
      </c>
      <c r="U64" s="20"/>
      <c r="V64" s="1"/>
      <c r="W64" s="4"/>
      <c r="X64" s="4" t="s">
        <v>8</v>
      </c>
      <c r="Y64" s="1"/>
      <c r="AA64" s="7"/>
      <c r="AB64" s="1"/>
      <c r="AC64" s="4"/>
      <c r="AD64" s="4" t="s">
        <v>7</v>
      </c>
      <c r="AE64" s="1"/>
      <c r="AG64" s="7"/>
      <c r="AH64" s="1"/>
      <c r="AI64" s="4"/>
      <c r="AJ64" s="4" t="s">
        <v>9</v>
      </c>
      <c r="AK64" s="1"/>
      <c r="AM64" s="20"/>
    </row>
    <row r="65" spans="1:61" customFormat="1" ht="16" thickBot="1" x14ac:dyDescent="0.25">
      <c r="B65" s="1"/>
      <c r="C65" s="7"/>
      <c r="D65" s="5" t="s">
        <v>3</v>
      </c>
      <c r="E65" s="5" t="s">
        <v>4</v>
      </c>
      <c r="F65" s="5" t="s">
        <v>5</v>
      </c>
      <c r="G65" s="5" t="s">
        <v>6</v>
      </c>
      <c r="H65" s="4" t="s">
        <v>1</v>
      </c>
      <c r="I65" s="7"/>
      <c r="J65" s="5" t="s">
        <v>3</v>
      </c>
      <c r="K65" s="5" t="s">
        <v>4</v>
      </c>
      <c r="L65" s="5" t="s">
        <v>5</v>
      </c>
      <c r="M65" s="5" t="s">
        <v>6</v>
      </c>
      <c r="N65" s="4" t="s">
        <v>1</v>
      </c>
      <c r="O65" s="7"/>
      <c r="P65" s="5" t="s">
        <v>3</v>
      </c>
      <c r="Q65" s="5" t="s">
        <v>4</v>
      </c>
      <c r="R65" s="5" t="s">
        <v>5</v>
      </c>
      <c r="S65" s="5" t="s">
        <v>6</v>
      </c>
      <c r="T65" s="4" t="s">
        <v>1</v>
      </c>
      <c r="U65" s="20"/>
      <c r="V65" s="5" t="s">
        <v>3</v>
      </c>
      <c r="W65" s="5" t="s">
        <v>4</v>
      </c>
      <c r="X65" s="5" t="s">
        <v>5</v>
      </c>
      <c r="Y65" s="5" t="s">
        <v>6</v>
      </c>
      <c r="Z65" s="4" t="s">
        <v>1</v>
      </c>
      <c r="AA65" s="7"/>
      <c r="AB65" s="5" t="s">
        <v>3</v>
      </c>
      <c r="AC65" s="5" t="s">
        <v>4</v>
      </c>
      <c r="AD65" s="5" t="s">
        <v>5</v>
      </c>
      <c r="AE65" s="5" t="s">
        <v>6</v>
      </c>
      <c r="AF65" s="4" t="s">
        <v>1</v>
      </c>
      <c r="AG65" s="7"/>
      <c r="AH65" s="5" t="s">
        <v>3</v>
      </c>
      <c r="AI65" s="5" t="s">
        <v>4</v>
      </c>
      <c r="AJ65" s="5" t="s">
        <v>5</v>
      </c>
      <c r="AK65" s="5" t="s">
        <v>6</v>
      </c>
      <c r="AL65" s="4" t="s">
        <v>1</v>
      </c>
      <c r="AM65" s="20"/>
    </row>
    <row r="66" spans="1:61" customFormat="1" x14ac:dyDescent="0.2">
      <c r="A66" s="26" t="s">
        <v>41</v>
      </c>
      <c r="B66" s="3">
        <v>43960</v>
      </c>
      <c r="C66" s="7"/>
      <c r="D66" s="1">
        <v>15</v>
      </c>
      <c r="E66" s="1">
        <v>3</v>
      </c>
      <c r="F66" s="1">
        <v>0</v>
      </c>
      <c r="G66" s="1">
        <v>1</v>
      </c>
      <c r="H66" s="1">
        <f t="shared" ref="H66:H71" si="30">SUM(D66:G66)</f>
        <v>19</v>
      </c>
      <c r="I66" s="7"/>
      <c r="J66" s="1">
        <v>7</v>
      </c>
      <c r="K66" s="1">
        <v>3</v>
      </c>
      <c r="L66" s="1">
        <v>1</v>
      </c>
      <c r="M66" s="1">
        <v>0</v>
      </c>
      <c r="N66" s="1">
        <f t="shared" ref="N66:N71" si="31">SUM(J66:M66)</f>
        <v>11</v>
      </c>
      <c r="O66" s="7"/>
      <c r="P66" s="1">
        <v>3</v>
      </c>
      <c r="Q66" s="1">
        <v>3</v>
      </c>
      <c r="R66" s="1">
        <v>0</v>
      </c>
      <c r="S66" s="1">
        <v>1</v>
      </c>
      <c r="T66" s="1">
        <f t="shared" ref="T66:T71" si="32">SUM(P66:S66)</f>
        <v>7</v>
      </c>
      <c r="U66" s="20"/>
      <c r="V66" s="1">
        <v>17</v>
      </c>
      <c r="W66" s="1">
        <v>4</v>
      </c>
      <c r="X66" s="1">
        <v>4</v>
      </c>
      <c r="Y66" s="1">
        <v>0</v>
      </c>
      <c r="Z66" s="1">
        <f t="shared" ref="Z66:Z71" si="33">SUM(V66:Y66)</f>
        <v>25</v>
      </c>
      <c r="AA66" s="7"/>
      <c r="AB66" s="1">
        <v>6</v>
      </c>
      <c r="AC66" s="1">
        <v>3</v>
      </c>
      <c r="AD66" s="1">
        <v>0</v>
      </c>
      <c r="AE66" s="1">
        <v>0</v>
      </c>
      <c r="AF66" s="1">
        <f t="shared" ref="AF66:AF71" si="34">SUM(AB66:AE66)</f>
        <v>9</v>
      </c>
      <c r="AG66" s="7"/>
      <c r="AH66" s="1">
        <v>1</v>
      </c>
      <c r="AI66" s="1">
        <v>4</v>
      </c>
      <c r="AJ66" s="1">
        <v>1</v>
      </c>
      <c r="AK66" s="1">
        <v>0</v>
      </c>
      <c r="AL66" s="1">
        <f t="shared" ref="AL66:AL71" si="35">SUM(AH66:AK66)</f>
        <v>6</v>
      </c>
      <c r="AM66" s="20"/>
    </row>
    <row r="67" spans="1:61" customFormat="1" x14ac:dyDescent="0.2">
      <c r="A67" s="27"/>
      <c r="B67" s="3">
        <v>43961</v>
      </c>
      <c r="C67" s="7"/>
      <c r="D67" s="1">
        <v>15</v>
      </c>
      <c r="E67" s="1">
        <v>3</v>
      </c>
      <c r="F67" s="1">
        <v>2</v>
      </c>
      <c r="G67" s="1">
        <v>1</v>
      </c>
      <c r="H67" s="1">
        <f t="shared" si="30"/>
        <v>21</v>
      </c>
      <c r="I67" s="7"/>
      <c r="J67" s="1">
        <v>7</v>
      </c>
      <c r="K67" s="1">
        <v>1</v>
      </c>
      <c r="L67" s="1">
        <v>0</v>
      </c>
      <c r="M67" s="1">
        <v>1</v>
      </c>
      <c r="N67" s="1">
        <f t="shared" si="31"/>
        <v>9</v>
      </c>
      <c r="O67" s="7"/>
      <c r="P67" s="1">
        <v>5</v>
      </c>
      <c r="Q67" s="1">
        <v>0</v>
      </c>
      <c r="R67" s="1">
        <v>0</v>
      </c>
      <c r="S67" s="1">
        <v>1</v>
      </c>
      <c r="T67" s="1">
        <f t="shared" si="32"/>
        <v>6</v>
      </c>
      <c r="U67" s="20"/>
      <c r="V67" s="1">
        <v>15</v>
      </c>
      <c r="W67" s="1">
        <v>5</v>
      </c>
      <c r="X67" s="1">
        <v>5</v>
      </c>
      <c r="Y67" s="1">
        <v>0</v>
      </c>
      <c r="Z67" s="1">
        <f t="shared" si="33"/>
        <v>25</v>
      </c>
      <c r="AA67" s="7"/>
      <c r="AB67" s="1">
        <v>6</v>
      </c>
      <c r="AC67" s="1">
        <v>4</v>
      </c>
      <c r="AD67" s="1">
        <v>1</v>
      </c>
      <c r="AE67" s="1">
        <v>1</v>
      </c>
      <c r="AF67" s="1">
        <f t="shared" si="34"/>
        <v>12</v>
      </c>
      <c r="AG67" s="7"/>
      <c r="AH67" s="1">
        <v>2</v>
      </c>
      <c r="AI67" s="1">
        <v>5</v>
      </c>
      <c r="AJ67" s="1">
        <v>0</v>
      </c>
      <c r="AK67" s="1">
        <v>0</v>
      </c>
      <c r="AL67" s="1">
        <f t="shared" si="35"/>
        <v>7</v>
      </c>
      <c r="AM67" s="20"/>
      <c r="BH67" s="10"/>
      <c r="BI67" s="10"/>
    </row>
    <row r="68" spans="1:61" customFormat="1" x14ac:dyDescent="0.2">
      <c r="A68" s="27"/>
      <c r="B68" s="3">
        <v>43962</v>
      </c>
      <c r="C68" s="7"/>
      <c r="D68" s="1">
        <v>17</v>
      </c>
      <c r="E68" s="1">
        <v>2</v>
      </c>
      <c r="F68" s="1">
        <v>0</v>
      </c>
      <c r="G68" s="1">
        <v>1</v>
      </c>
      <c r="H68" s="1">
        <f t="shared" si="30"/>
        <v>20</v>
      </c>
      <c r="I68" s="7"/>
      <c r="J68" s="1">
        <v>6</v>
      </c>
      <c r="K68" s="1">
        <v>3</v>
      </c>
      <c r="L68" s="1">
        <v>0</v>
      </c>
      <c r="M68" s="1">
        <v>1</v>
      </c>
      <c r="N68" s="1">
        <f t="shared" si="31"/>
        <v>10</v>
      </c>
      <c r="O68" s="7"/>
      <c r="P68" s="1">
        <v>1</v>
      </c>
      <c r="Q68" s="1">
        <v>3</v>
      </c>
      <c r="R68" s="1">
        <v>1</v>
      </c>
      <c r="S68" s="1">
        <v>1</v>
      </c>
      <c r="T68" s="1">
        <f t="shared" si="32"/>
        <v>6</v>
      </c>
      <c r="U68" s="20"/>
      <c r="V68" s="1">
        <v>17</v>
      </c>
      <c r="W68" s="1">
        <v>3</v>
      </c>
      <c r="X68" s="1">
        <v>3</v>
      </c>
      <c r="Y68" s="1">
        <v>1</v>
      </c>
      <c r="Z68" s="1">
        <f t="shared" si="33"/>
        <v>24</v>
      </c>
      <c r="AA68" s="7"/>
      <c r="AB68" s="1">
        <v>9</v>
      </c>
      <c r="AC68" s="1">
        <v>1</v>
      </c>
      <c r="AD68" s="1">
        <v>0</v>
      </c>
      <c r="AE68" s="1">
        <v>0</v>
      </c>
      <c r="AF68" s="1">
        <f t="shared" si="34"/>
        <v>10</v>
      </c>
      <c r="AG68" s="7"/>
      <c r="AH68" s="1">
        <v>3</v>
      </c>
      <c r="AI68" s="1">
        <v>3</v>
      </c>
      <c r="AJ68" s="1">
        <v>0</v>
      </c>
      <c r="AK68" s="1">
        <v>0</v>
      </c>
      <c r="AL68" s="1">
        <f t="shared" si="35"/>
        <v>6</v>
      </c>
      <c r="AM68" s="20"/>
      <c r="BH68" s="10"/>
      <c r="BI68" s="10"/>
    </row>
    <row r="69" spans="1:61" customFormat="1" x14ac:dyDescent="0.2">
      <c r="A69" s="27"/>
      <c r="B69" s="3">
        <v>43963</v>
      </c>
      <c r="C69" s="7"/>
      <c r="D69" s="1">
        <v>15</v>
      </c>
      <c r="E69" s="1">
        <v>1</v>
      </c>
      <c r="F69" s="1">
        <v>0</v>
      </c>
      <c r="G69" s="1">
        <v>2</v>
      </c>
      <c r="H69" s="1">
        <f t="shared" si="30"/>
        <v>18</v>
      </c>
      <c r="I69" s="7"/>
      <c r="J69" s="1">
        <v>6</v>
      </c>
      <c r="K69" s="1">
        <v>1</v>
      </c>
      <c r="L69" s="1">
        <v>0</v>
      </c>
      <c r="M69" s="1">
        <v>1</v>
      </c>
      <c r="N69" s="1">
        <f t="shared" si="31"/>
        <v>8</v>
      </c>
      <c r="O69" s="7"/>
      <c r="P69" s="1">
        <v>4</v>
      </c>
      <c r="Q69" s="1">
        <v>2</v>
      </c>
      <c r="R69" s="1">
        <v>0</v>
      </c>
      <c r="S69" s="1">
        <v>0</v>
      </c>
      <c r="T69" s="1">
        <f t="shared" si="32"/>
        <v>6</v>
      </c>
      <c r="U69" s="20"/>
      <c r="V69" s="1">
        <v>14</v>
      </c>
      <c r="W69" s="1">
        <v>4</v>
      </c>
      <c r="X69" s="1">
        <v>6</v>
      </c>
      <c r="Y69" s="1">
        <v>0</v>
      </c>
      <c r="Z69" s="1">
        <f t="shared" si="33"/>
        <v>24</v>
      </c>
      <c r="AA69" s="7"/>
      <c r="AB69" s="1">
        <v>3</v>
      </c>
      <c r="AC69" s="1">
        <v>4</v>
      </c>
      <c r="AD69" s="1">
        <v>4</v>
      </c>
      <c r="AE69" s="1">
        <v>0</v>
      </c>
      <c r="AF69" s="1">
        <f t="shared" si="34"/>
        <v>11</v>
      </c>
      <c r="AG69" s="7"/>
      <c r="AH69" s="1">
        <v>1</v>
      </c>
      <c r="AI69" s="1">
        <v>3</v>
      </c>
      <c r="AJ69" s="1">
        <v>1</v>
      </c>
      <c r="AK69" s="1">
        <v>0</v>
      </c>
      <c r="AL69" s="1">
        <f t="shared" si="35"/>
        <v>5</v>
      </c>
      <c r="AM69" s="20"/>
      <c r="BH69" s="10"/>
      <c r="BI69" s="10"/>
    </row>
    <row r="70" spans="1:61" customFormat="1" x14ac:dyDescent="0.2">
      <c r="A70" s="27"/>
      <c r="B70" s="3">
        <v>43964</v>
      </c>
      <c r="C70" s="7"/>
      <c r="D70" s="1">
        <v>12</v>
      </c>
      <c r="E70" s="1">
        <v>3</v>
      </c>
      <c r="F70" s="1">
        <v>1</v>
      </c>
      <c r="G70" s="1">
        <v>0</v>
      </c>
      <c r="H70" s="1">
        <f t="shared" si="30"/>
        <v>16</v>
      </c>
      <c r="I70" s="7"/>
      <c r="J70" s="1">
        <v>3</v>
      </c>
      <c r="K70" s="1">
        <v>5</v>
      </c>
      <c r="L70" s="1">
        <v>1</v>
      </c>
      <c r="M70" s="1">
        <v>1</v>
      </c>
      <c r="N70" s="1">
        <f t="shared" si="31"/>
        <v>10</v>
      </c>
      <c r="O70" s="7"/>
      <c r="P70" s="1">
        <v>2</v>
      </c>
      <c r="Q70" s="1">
        <v>3</v>
      </c>
      <c r="R70" s="1">
        <v>0</v>
      </c>
      <c r="S70" s="1">
        <v>0</v>
      </c>
      <c r="T70" s="1">
        <f t="shared" si="32"/>
        <v>5</v>
      </c>
      <c r="U70" s="20"/>
      <c r="V70" s="1">
        <v>14</v>
      </c>
      <c r="W70" s="1">
        <v>4</v>
      </c>
      <c r="X70" s="1">
        <v>2</v>
      </c>
      <c r="Y70" s="1">
        <v>1</v>
      </c>
      <c r="Z70" s="1">
        <f t="shared" si="33"/>
        <v>21</v>
      </c>
      <c r="AA70" s="7"/>
      <c r="AB70" s="1">
        <v>4</v>
      </c>
      <c r="AC70" s="1">
        <v>2</v>
      </c>
      <c r="AD70" s="1">
        <v>1</v>
      </c>
      <c r="AE70" s="1">
        <v>1</v>
      </c>
      <c r="AF70" s="1">
        <f t="shared" si="34"/>
        <v>8</v>
      </c>
      <c r="AG70" s="7"/>
      <c r="AH70" s="1">
        <v>2</v>
      </c>
      <c r="AI70" s="1">
        <v>3</v>
      </c>
      <c r="AJ70" s="1">
        <v>1</v>
      </c>
      <c r="AK70" s="1">
        <v>1</v>
      </c>
      <c r="AL70" s="1">
        <f t="shared" si="35"/>
        <v>7</v>
      </c>
      <c r="AM70" s="20"/>
      <c r="BH70" s="10"/>
      <c r="BI70" s="10"/>
    </row>
    <row r="71" spans="1:61" customFormat="1" ht="16" thickBot="1" x14ac:dyDescent="0.25">
      <c r="A71" s="28"/>
      <c r="B71" s="3">
        <v>43965</v>
      </c>
      <c r="C71" s="7"/>
      <c r="D71" s="1">
        <v>12</v>
      </c>
      <c r="E71" s="1">
        <v>5</v>
      </c>
      <c r="F71" s="1">
        <v>1</v>
      </c>
      <c r="G71" s="1">
        <v>0</v>
      </c>
      <c r="H71" s="1">
        <f t="shared" si="30"/>
        <v>18</v>
      </c>
      <c r="I71" s="7"/>
      <c r="J71" s="1">
        <v>5</v>
      </c>
      <c r="K71" s="1">
        <v>2</v>
      </c>
      <c r="L71" s="1">
        <v>2</v>
      </c>
      <c r="M71" s="1">
        <v>1</v>
      </c>
      <c r="N71" s="1">
        <f t="shared" si="31"/>
        <v>10</v>
      </c>
      <c r="O71" s="7"/>
      <c r="P71" s="1">
        <v>3</v>
      </c>
      <c r="Q71" s="1">
        <v>1</v>
      </c>
      <c r="R71" s="1">
        <v>0</v>
      </c>
      <c r="S71" s="1">
        <v>1</v>
      </c>
      <c r="T71" s="1">
        <f t="shared" si="32"/>
        <v>5</v>
      </c>
      <c r="U71" s="20"/>
      <c r="V71" s="1">
        <v>16</v>
      </c>
      <c r="W71" s="1">
        <v>7</v>
      </c>
      <c r="X71" s="1">
        <v>2</v>
      </c>
      <c r="Y71" s="1">
        <v>0</v>
      </c>
      <c r="Z71" s="1">
        <f t="shared" si="33"/>
        <v>25</v>
      </c>
      <c r="AA71" s="7"/>
      <c r="AB71" s="1">
        <v>6</v>
      </c>
      <c r="AC71" s="1">
        <v>4</v>
      </c>
      <c r="AD71" s="1">
        <v>1</v>
      </c>
      <c r="AE71" s="1">
        <v>1</v>
      </c>
      <c r="AF71" s="1">
        <f t="shared" si="34"/>
        <v>12</v>
      </c>
      <c r="AG71" s="7"/>
      <c r="AH71" s="1">
        <v>3</v>
      </c>
      <c r="AI71" s="1">
        <v>5</v>
      </c>
      <c r="AJ71" s="1">
        <v>2</v>
      </c>
      <c r="AK71" s="1">
        <v>0</v>
      </c>
      <c r="AL71" s="1">
        <f t="shared" si="35"/>
        <v>10</v>
      </c>
      <c r="AM71" s="20"/>
      <c r="AR71" s="1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</row>
    <row r="72" spans="1:61" customFormat="1" x14ac:dyDescent="0.2">
      <c r="B72" s="4" t="s">
        <v>1</v>
      </c>
      <c r="C72" s="7"/>
      <c r="D72" s="1">
        <f>SUM(D66:D71)</f>
        <v>86</v>
      </c>
      <c r="E72" s="1">
        <f>SUM(E66:E71)</f>
        <v>17</v>
      </c>
      <c r="F72" s="1">
        <f>SUM(F66:F71)</f>
        <v>4</v>
      </c>
      <c r="G72" s="1">
        <f>SUM(G66:G71)</f>
        <v>5</v>
      </c>
      <c r="H72" s="4">
        <f>SUM(H66:H71)</f>
        <v>112</v>
      </c>
      <c r="I72" s="7"/>
      <c r="J72" s="1">
        <f>SUM(J66:J71)</f>
        <v>34</v>
      </c>
      <c r="K72" s="1">
        <f>SUM(K66:K71)</f>
        <v>15</v>
      </c>
      <c r="L72" s="1">
        <f>SUM(L66:L71)</f>
        <v>4</v>
      </c>
      <c r="M72" s="1">
        <f>SUM(M66:M71)</f>
        <v>5</v>
      </c>
      <c r="N72" s="4">
        <f>SUM(N66:N71)</f>
        <v>58</v>
      </c>
      <c r="O72" s="7"/>
      <c r="P72" s="1">
        <f>SUM(P66:P71)</f>
        <v>18</v>
      </c>
      <c r="Q72" s="1">
        <f>SUM(Q66:Q71)</f>
        <v>12</v>
      </c>
      <c r="R72" s="1">
        <f>SUM(R66:R71)</f>
        <v>1</v>
      </c>
      <c r="S72" s="1">
        <f>SUM(S66:S71)</f>
        <v>4</v>
      </c>
      <c r="T72" s="4">
        <f>SUM(T66:T71)</f>
        <v>35</v>
      </c>
      <c r="U72" s="20"/>
      <c r="V72" s="1">
        <f>SUM(V66:V71)</f>
        <v>93</v>
      </c>
      <c r="W72" s="1">
        <f>SUM(W66:W71)</f>
        <v>27</v>
      </c>
      <c r="X72" s="1">
        <f>SUM(X66:X71)</f>
        <v>22</v>
      </c>
      <c r="Y72" s="1">
        <f>SUM(Y66:Y71)</f>
        <v>2</v>
      </c>
      <c r="Z72" s="4">
        <f>SUM(Z66:Z71)</f>
        <v>144</v>
      </c>
      <c r="AA72" s="7"/>
      <c r="AB72" s="1">
        <f>SUM(AB66:AB71)</f>
        <v>34</v>
      </c>
      <c r="AC72" s="1">
        <f>SUM(AC66:AC71)</f>
        <v>18</v>
      </c>
      <c r="AD72" s="1">
        <f>SUM(AD66:AD71)</f>
        <v>7</v>
      </c>
      <c r="AE72" s="1">
        <f>SUM(AE66:AE71)</f>
        <v>3</v>
      </c>
      <c r="AF72" s="4">
        <f>SUM(AF66:AF71)</f>
        <v>62</v>
      </c>
      <c r="AG72" s="7"/>
      <c r="AH72" s="1">
        <f>SUM(AH66:AH71)</f>
        <v>12</v>
      </c>
      <c r="AI72" s="1">
        <f>SUM(AI66:AI71)</f>
        <v>23</v>
      </c>
      <c r="AJ72" s="1">
        <f>SUM(AJ66:AJ71)</f>
        <v>5</v>
      </c>
      <c r="AK72" s="1">
        <f>SUM(AK66:AK71)</f>
        <v>1</v>
      </c>
      <c r="AL72" s="4">
        <f>SUM(AL66:AL71)</f>
        <v>41</v>
      </c>
      <c r="AM72" s="2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</row>
    <row r="73" spans="1:61" customFormat="1" x14ac:dyDescent="0.2">
      <c r="C73" s="7"/>
      <c r="D73" s="6">
        <f>D72/H72</f>
        <v>0.7678571428571429</v>
      </c>
      <c r="E73" s="6">
        <f>E72/H72</f>
        <v>0.15178571428571427</v>
      </c>
      <c r="F73" s="6">
        <f>F72/H72</f>
        <v>3.5714285714285712E-2</v>
      </c>
      <c r="G73" s="6">
        <f>G72/H72</f>
        <v>4.4642857142857144E-2</v>
      </c>
      <c r="H73" t="s">
        <v>30</v>
      </c>
      <c r="I73" s="7"/>
      <c r="J73" s="6">
        <f>J72/N72</f>
        <v>0.58620689655172409</v>
      </c>
      <c r="K73" s="6">
        <f>K72/N72</f>
        <v>0.25862068965517243</v>
      </c>
      <c r="L73" s="6">
        <f>L72/N72</f>
        <v>6.8965517241379309E-2</v>
      </c>
      <c r="M73" s="6">
        <f>M72/N72</f>
        <v>8.6206896551724144E-2</v>
      </c>
      <c r="N73" t="s">
        <v>12</v>
      </c>
      <c r="O73" s="7"/>
      <c r="P73" s="6">
        <f>P72/T72</f>
        <v>0.51428571428571423</v>
      </c>
      <c r="Q73" s="6">
        <f>Q72/T72</f>
        <v>0.34285714285714286</v>
      </c>
      <c r="R73" s="6">
        <f>R72/T72</f>
        <v>2.8571428571428571E-2</v>
      </c>
      <c r="S73" s="6">
        <f>S72/T72</f>
        <v>0.11428571428571428</v>
      </c>
      <c r="T73" t="s">
        <v>13</v>
      </c>
      <c r="U73" s="20"/>
      <c r="V73" s="6">
        <f>V72/Z72</f>
        <v>0.64583333333333337</v>
      </c>
      <c r="W73" s="6">
        <f>W72/Z72</f>
        <v>0.1875</v>
      </c>
      <c r="X73" s="6">
        <f>X72/Z72</f>
        <v>0.15277777777777779</v>
      </c>
      <c r="Y73" s="6">
        <f>Y72/Z72</f>
        <v>1.3888888888888888E-2</v>
      </c>
      <c r="Z73" t="s">
        <v>30</v>
      </c>
      <c r="AA73" s="7"/>
      <c r="AB73" s="6">
        <f>AB72/AF72</f>
        <v>0.54838709677419351</v>
      </c>
      <c r="AC73" s="6">
        <f>AC72/AF72</f>
        <v>0.29032258064516131</v>
      </c>
      <c r="AD73" s="6">
        <f>AD72/AF72</f>
        <v>0.11290322580645161</v>
      </c>
      <c r="AE73" s="6">
        <f>AE72/AF72</f>
        <v>4.8387096774193547E-2</v>
      </c>
      <c r="AF73" t="s">
        <v>12</v>
      </c>
      <c r="AG73" s="7"/>
      <c r="AH73" s="6">
        <f>AH72/AL72</f>
        <v>0.29268292682926828</v>
      </c>
      <c r="AI73" s="6">
        <f>AI72/AL72</f>
        <v>0.56097560975609762</v>
      </c>
      <c r="AJ73" s="6">
        <f>AJ72/AL72</f>
        <v>0.12195121951219512</v>
      </c>
      <c r="AK73" s="6">
        <f>AK72/AL72</f>
        <v>2.4390243902439025E-2</v>
      </c>
      <c r="AL73" t="s">
        <v>13</v>
      </c>
      <c r="AM73" s="2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customFormat="1" x14ac:dyDescent="0.2">
      <c r="A74" s="2"/>
      <c r="B74" s="2"/>
      <c r="C74" s="17"/>
      <c r="D74" s="16"/>
      <c r="E74" s="16"/>
      <c r="F74" s="16"/>
      <c r="G74" s="16"/>
      <c r="H74" s="16"/>
      <c r="I74" s="7"/>
      <c r="J74" s="16"/>
      <c r="K74" s="16"/>
      <c r="L74" s="16"/>
      <c r="M74" s="16"/>
      <c r="N74" s="16"/>
      <c r="O74" s="7"/>
      <c r="P74" s="16"/>
      <c r="Q74" s="16"/>
      <c r="R74" s="16"/>
      <c r="S74" s="16"/>
      <c r="T74" s="16"/>
      <c r="U74" s="20"/>
      <c r="V74" s="16"/>
      <c r="W74" s="16"/>
      <c r="X74" s="16"/>
      <c r="Y74" s="16"/>
      <c r="Z74" s="16"/>
      <c r="AA74" s="7"/>
      <c r="AB74" s="16"/>
      <c r="AC74" s="16"/>
      <c r="AD74" s="16"/>
      <c r="AE74" s="16"/>
      <c r="AF74" s="16"/>
      <c r="AG74" s="7"/>
      <c r="AH74" s="16"/>
      <c r="AI74" s="16"/>
      <c r="AJ74" s="16"/>
      <c r="AK74" s="16"/>
      <c r="AL74" s="16"/>
      <c r="AM74" s="2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</row>
    <row r="75" spans="1:61" customForma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20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20"/>
    </row>
    <row r="76" spans="1:61" customFormat="1" x14ac:dyDescent="0.2">
      <c r="B76" s="1"/>
      <c r="C76" s="7"/>
      <c r="D76" s="1"/>
      <c r="E76" s="4"/>
      <c r="F76" s="4" t="s">
        <v>8</v>
      </c>
      <c r="G76" s="1"/>
      <c r="I76" s="7"/>
      <c r="L76" s="2" t="s">
        <v>7</v>
      </c>
      <c r="O76" s="7"/>
      <c r="R76" s="2" t="s">
        <v>9</v>
      </c>
      <c r="U76" s="20"/>
      <c r="V76" s="1"/>
      <c r="W76" s="4"/>
      <c r="X76" s="4" t="s">
        <v>8</v>
      </c>
      <c r="Y76" s="1"/>
      <c r="AA76" s="7"/>
      <c r="AB76" s="1"/>
      <c r="AC76" s="4"/>
      <c r="AD76" s="4" t="s">
        <v>7</v>
      </c>
      <c r="AE76" s="1"/>
      <c r="AG76" s="7"/>
      <c r="AH76" s="1"/>
      <c r="AI76" s="4"/>
      <c r="AJ76" s="4" t="s">
        <v>9</v>
      </c>
      <c r="AK76" s="1"/>
      <c r="AM76" s="20"/>
    </row>
    <row r="77" spans="1:61" customFormat="1" ht="16" thickBot="1" x14ac:dyDescent="0.25">
      <c r="B77" s="1"/>
      <c r="C77" s="7"/>
      <c r="D77" s="5" t="s">
        <v>3</v>
      </c>
      <c r="E77" s="5" t="s">
        <v>4</v>
      </c>
      <c r="F77" s="5" t="s">
        <v>5</v>
      </c>
      <c r="G77" s="5" t="s">
        <v>6</v>
      </c>
      <c r="H77" s="4" t="s">
        <v>1</v>
      </c>
      <c r="I77" s="7"/>
      <c r="J77" s="5" t="s">
        <v>3</v>
      </c>
      <c r="K77" s="5" t="s">
        <v>4</v>
      </c>
      <c r="L77" s="5" t="s">
        <v>5</v>
      </c>
      <c r="M77" s="5" t="s">
        <v>6</v>
      </c>
      <c r="N77" s="4" t="s">
        <v>1</v>
      </c>
      <c r="O77" s="7"/>
      <c r="P77" s="5" t="s">
        <v>3</v>
      </c>
      <c r="Q77" s="5" t="s">
        <v>4</v>
      </c>
      <c r="R77" s="5" t="s">
        <v>5</v>
      </c>
      <c r="S77" s="5" t="s">
        <v>6</v>
      </c>
      <c r="T77" s="4" t="s">
        <v>1</v>
      </c>
      <c r="U77" s="20"/>
      <c r="V77" s="5" t="s">
        <v>3</v>
      </c>
      <c r="W77" s="5" t="s">
        <v>4</v>
      </c>
      <c r="X77" s="5" t="s">
        <v>5</v>
      </c>
      <c r="Y77" s="5" t="s">
        <v>6</v>
      </c>
      <c r="Z77" s="4" t="s">
        <v>1</v>
      </c>
      <c r="AA77" s="7"/>
      <c r="AB77" s="5" t="s">
        <v>3</v>
      </c>
      <c r="AC77" s="5" t="s">
        <v>4</v>
      </c>
      <c r="AD77" s="5" t="s">
        <v>5</v>
      </c>
      <c r="AE77" s="5" t="s">
        <v>6</v>
      </c>
      <c r="AF77" s="4" t="s">
        <v>1</v>
      </c>
      <c r="AG77" s="7"/>
      <c r="AH77" s="5" t="s">
        <v>3</v>
      </c>
      <c r="AI77" s="5" t="s">
        <v>4</v>
      </c>
      <c r="AJ77" s="5" t="s">
        <v>5</v>
      </c>
      <c r="AK77" s="5" t="s">
        <v>6</v>
      </c>
      <c r="AL77" s="4" t="s">
        <v>1</v>
      </c>
      <c r="AM77" s="20"/>
    </row>
    <row r="78" spans="1:61" customFormat="1" x14ac:dyDescent="0.2">
      <c r="A78" s="26" t="s">
        <v>42</v>
      </c>
      <c r="B78" s="3">
        <v>44219</v>
      </c>
      <c r="C78" s="7"/>
      <c r="D78" s="1">
        <v>13</v>
      </c>
      <c r="E78" s="1">
        <v>5</v>
      </c>
      <c r="F78" s="1">
        <v>1</v>
      </c>
      <c r="G78" s="1">
        <v>0</v>
      </c>
      <c r="H78" s="1">
        <f t="shared" ref="H78:H84" si="36">SUM(D78:G78)</f>
        <v>19</v>
      </c>
      <c r="I78" s="7"/>
      <c r="J78" s="1">
        <v>2</v>
      </c>
      <c r="K78" s="1">
        <v>3</v>
      </c>
      <c r="L78" s="1">
        <v>0</v>
      </c>
      <c r="M78" s="1">
        <v>0</v>
      </c>
      <c r="N78" s="1">
        <f t="shared" ref="N78:N84" si="37">SUM(J78:M78)</f>
        <v>5</v>
      </c>
      <c r="O78" s="7"/>
      <c r="P78" s="1">
        <v>1</v>
      </c>
      <c r="Q78" s="1">
        <v>0</v>
      </c>
      <c r="R78" s="1">
        <v>0</v>
      </c>
      <c r="S78" s="1">
        <v>0</v>
      </c>
      <c r="T78" s="1">
        <f t="shared" ref="T78:T84" si="38">SUM(P78:S78)</f>
        <v>1</v>
      </c>
      <c r="U78" s="20"/>
      <c r="V78" s="1">
        <v>14</v>
      </c>
      <c r="W78" s="1">
        <v>9</v>
      </c>
      <c r="X78" s="1">
        <v>1</v>
      </c>
      <c r="Y78" s="1">
        <v>4</v>
      </c>
      <c r="Z78" s="1">
        <f t="shared" ref="Z78:Z84" si="39">SUM(V78:Y78)</f>
        <v>28</v>
      </c>
      <c r="AA78" s="7"/>
      <c r="AB78" s="1">
        <v>4</v>
      </c>
      <c r="AC78" s="1">
        <v>4</v>
      </c>
      <c r="AD78" s="1">
        <v>1</v>
      </c>
      <c r="AE78" s="1">
        <v>2</v>
      </c>
      <c r="AF78" s="1">
        <f t="shared" ref="AF78:AF84" si="40">SUM(AB78:AE78)</f>
        <v>11</v>
      </c>
      <c r="AG78" s="7"/>
      <c r="AH78" s="1">
        <v>1</v>
      </c>
      <c r="AI78" s="1">
        <v>0</v>
      </c>
      <c r="AJ78" s="1">
        <v>2</v>
      </c>
      <c r="AK78" s="1">
        <v>1</v>
      </c>
      <c r="AL78" s="1">
        <f t="shared" ref="AL78:AL84" si="41">SUM(AH78:AK78)</f>
        <v>4</v>
      </c>
      <c r="AM78" s="20"/>
    </row>
    <row r="79" spans="1:61" customFormat="1" x14ac:dyDescent="0.2">
      <c r="A79" s="27"/>
      <c r="B79" s="3">
        <v>44220</v>
      </c>
      <c r="C79" s="7"/>
      <c r="D79" s="1">
        <v>11</v>
      </c>
      <c r="E79" s="1">
        <v>7</v>
      </c>
      <c r="F79" s="1">
        <v>2</v>
      </c>
      <c r="G79" s="1">
        <v>1</v>
      </c>
      <c r="H79" s="1">
        <f t="shared" si="36"/>
        <v>21</v>
      </c>
      <c r="I79" s="7"/>
      <c r="J79" s="1">
        <v>5</v>
      </c>
      <c r="K79" s="1">
        <v>4</v>
      </c>
      <c r="L79" s="1">
        <v>1</v>
      </c>
      <c r="M79" s="1">
        <v>1</v>
      </c>
      <c r="N79" s="1">
        <f t="shared" si="37"/>
        <v>11</v>
      </c>
      <c r="O79" s="7"/>
      <c r="P79" s="1">
        <v>3</v>
      </c>
      <c r="Q79" s="1">
        <v>2</v>
      </c>
      <c r="R79" s="1">
        <v>0</v>
      </c>
      <c r="S79" s="1">
        <v>0</v>
      </c>
      <c r="T79" s="1">
        <f t="shared" si="38"/>
        <v>5</v>
      </c>
      <c r="U79" s="20"/>
      <c r="V79" s="1">
        <v>13</v>
      </c>
      <c r="W79" s="1">
        <v>6</v>
      </c>
      <c r="X79" s="1">
        <v>3</v>
      </c>
      <c r="Y79" s="1">
        <v>3</v>
      </c>
      <c r="Z79" s="1">
        <f t="shared" si="39"/>
        <v>25</v>
      </c>
      <c r="AA79" s="7"/>
      <c r="AB79" s="1">
        <v>6</v>
      </c>
      <c r="AC79" s="1">
        <v>4</v>
      </c>
      <c r="AD79" s="1">
        <v>0</v>
      </c>
      <c r="AE79" s="1">
        <v>0</v>
      </c>
      <c r="AF79" s="1">
        <f t="shared" si="40"/>
        <v>10</v>
      </c>
      <c r="AG79" s="7"/>
      <c r="AH79" s="1">
        <v>4</v>
      </c>
      <c r="AI79" s="1">
        <v>3</v>
      </c>
      <c r="AJ79" s="1">
        <v>0</v>
      </c>
      <c r="AK79" s="1">
        <v>1</v>
      </c>
      <c r="AL79" s="1">
        <f t="shared" si="41"/>
        <v>8</v>
      </c>
      <c r="AM79" s="20"/>
      <c r="BH79" s="10"/>
      <c r="BI79" s="10"/>
    </row>
    <row r="80" spans="1:61" customFormat="1" x14ac:dyDescent="0.2">
      <c r="A80" s="27"/>
      <c r="B80" s="3">
        <v>44221</v>
      </c>
      <c r="C80" s="7"/>
      <c r="D80" s="1">
        <v>13</v>
      </c>
      <c r="E80" s="1">
        <v>9</v>
      </c>
      <c r="F80" s="1">
        <v>2</v>
      </c>
      <c r="G80" s="1">
        <v>0</v>
      </c>
      <c r="H80" s="1">
        <f t="shared" si="36"/>
        <v>24</v>
      </c>
      <c r="I80" s="7"/>
      <c r="J80" s="1">
        <v>8</v>
      </c>
      <c r="K80" s="1">
        <v>2</v>
      </c>
      <c r="L80" s="1">
        <v>0</v>
      </c>
      <c r="M80" s="1">
        <v>1</v>
      </c>
      <c r="N80" s="1">
        <f t="shared" si="37"/>
        <v>11</v>
      </c>
      <c r="O80" s="7"/>
      <c r="P80" s="1">
        <v>4</v>
      </c>
      <c r="Q80" s="1">
        <v>3</v>
      </c>
      <c r="R80" s="1">
        <v>0</v>
      </c>
      <c r="S80" s="1">
        <v>0</v>
      </c>
      <c r="T80" s="1">
        <f t="shared" si="38"/>
        <v>7</v>
      </c>
      <c r="U80" s="20"/>
      <c r="V80" s="1">
        <v>18</v>
      </c>
      <c r="W80" s="1">
        <v>5</v>
      </c>
      <c r="X80" s="1">
        <v>4</v>
      </c>
      <c r="Y80" s="1">
        <v>0</v>
      </c>
      <c r="Z80" s="1">
        <f t="shared" si="39"/>
        <v>27</v>
      </c>
      <c r="AA80" s="7"/>
      <c r="AB80" s="1">
        <v>6</v>
      </c>
      <c r="AC80" s="1">
        <v>6</v>
      </c>
      <c r="AD80" s="1">
        <v>0</v>
      </c>
      <c r="AE80" s="1">
        <v>1</v>
      </c>
      <c r="AF80" s="1">
        <f t="shared" si="40"/>
        <v>13</v>
      </c>
      <c r="AG80" s="7"/>
      <c r="AH80" s="1">
        <v>3</v>
      </c>
      <c r="AI80" s="1">
        <v>4</v>
      </c>
      <c r="AJ80" s="1">
        <v>0</v>
      </c>
      <c r="AK80" s="1">
        <v>1</v>
      </c>
      <c r="AL80" s="1">
        <f t="shared" si="41"/>
        <v>8</v>
      </c>
      <c r="AM80" s="20"/>
      <c r="BH80" s="10"/>
      <c r="BI80" s="10"/>
    </row>
    <row r="81" spans="1:61" customFormat="1" x14ac:dyDescent="0.2">
      <c r="A81" s="27"/>
      <c r="B81" s="3">
        <v>44222</v>
      </c>
      <c r="C81" s="7"/>
      <c r="D81" s="1">
        <v>8</v>
      </c>
      <c r="E81" s="1">
        <v>5</v>
      </c>
      <c r="F81" s="1">
        <v>0</v>
      </c>
      <c r="G81" s="1">
        <v>0</v>
      </c>
      <c r="H81" s="1">
        <f t="shared" si="36"/>
        <v>13</v>
      </c>
      <c r="I81" s="7"/>
      <c r="J81" s="1">
        <v>3</v>
      </c>
      <c r="K81" s="1">
        <v>3</v>
      </c>
      <c r="L81" s="1">
        <v>0</v>
      </c>
      <c r="M81" s="1">
        <v>0</v>
      </c>
      <c r="N81" s="1">
        <f t="shared" si="37"/>
        <v>6</v>
      </c>
      <c r="O81" s="7"/>
      <c r="P81" s="1">
        <v>3</v>
      </c>
      <c r="Q81" s="1">
        <v>2</v>
      </c>
      <c r="R81" s="1">
        <v>0</v>
      </c>
      <c r="S81" s="1">
        <v>0</v>
      </c>
      <c r="T81" s="1">
        <f t="shared" si="38"/>
        <v>5</v>
      </c>
      <c r="U81" s="20"/>
      <c r="V81" s="1">
        <v>11</v>
      </c>
      <c r="W81" s="1">
        <v>9</v>
      </c>
      <c r="X81" s="1">
        <v>4</v>
      </c>
      <c r="Y81" s="1">
        <v>0</v>
      </c>
      <c r="Z81" s="1">
        <f t="shared" si="39"/>
        <v>24</v>
      </c>
      <c r="AA81" s="7"/>
      <c r="AB81" s="1">
        <v>7</v>
      </c>
      <c r="AC81" s="1">
        <v>5</v>
      </c>
      <c r="AD81" s="1">
        <v>1</v>
      </c>
      <c r="AE81" s="1">
        <v>0</v>
      </c>
      <c r="AF81" s="1">
        <f t="shared" si="40"/>
        <v>13</v>
      </c>
      <c r="AG81" s="7"/>
      <c r="AH81" s="1">
        <v>5</v>
      </c>
      <c r="AI81" s="1">
        <v>3</v>
      </c>
      <c r="AJ81" s="1">
        <v>0</v>
      </c>
      <c r="AK81" s="1">
        <v>0</v>
      </c>
      <c r="AL81" s="1">
        <f t="shared" si="41"/>
        <v>8</v>
      </c>
      <c r="AM81" s="20"/>
      <c r="BH81" s="10"/>
      <c r="BI81" s="10"/>
    </row>
    <row r="82" spans="1:61" customFormat="1" x14ac:dyDescent="0.2">
      <c r="A82" s="27"/>
      <c r="B82" s="3">
        <v>44223</v>
      </c>
      <c r="C82" s="7"/>
      <c r="D82" s="1">
        <v>12</v>
      </c>
      <c r="E82" s="1">
        <v>5</v>
      </c>
      <c r="F82" s="1">
        <v>3</v>
      </c>
      <c r="G82" s="1">
        <v>0</v>
      </c>
      <c r="H82" s="1">
        <f t="shared" si="36"/>
        <v>20</v>
      </c>
      <c r="I82" s="7"/>
      <c r="J82" s="1">
        <v>4</v>
      </c>
      <c r="K82" s="1">
        <v>3</v>
      </c>
      <c r="L82" s="1">
        <v>0</v>
      </c>
      <c r="M82" s="1">
        <v>0</v>
      </c>
      <c r="N82" s="1">
        <f t="shared" si="37"/>
        <v>7</v>
      </c>
      <c r="O82" s="7"/>
      <c r="P82" s="1">
        <v>3</v>
      </c>
      <c r="Q82" s="1">
        <v>2</v>
      </c>
      <c r="R82" s="1">
        <v>0</v>
      </c>
      <c r="S82" s="1">
        <v>0</v>
      </c>
      <c r="T82" s="1">
        <f t="shared" si="38"/>
        <v>5</v>
      </c>
      <c r="U82" s="20"/>
      <c r="V82" s="1">
        <v>11</v>
      </c>
      <c r="W82" s="1">
        <v>7</v>
      </c>
      <c r="X82" s="1">
        <v>2</v>
      </c>
      <c r="Y82" s="1">
        <v>0</v>
      </c>
      <c r="Z82" s="1">
        <f t="shared" si="39"/>
        <v>20</v>
      </c>
      <c r="AA82" s="7"/>
      <c r="AB82" s="1">
        <v>2</v>
      </c>
      <c r="AC82" s="1">
        <v>4</v>
      </c>
      <c r="AD82" s="1">
        <v>4</v>
      </c>
      <c r="AE82" s="1">
        <v>1</v>
      </c>
      <c r="AF82" s="1">
        <f t="shared" si="40"/>
        <v>11</v>
      </c>
      <c r="AG82" s="7"/>
      <c r="AH82" s="1">
        <v>2</v>
      </c>
      <c r="AI82" s="1">
        <v>3</v>
      </c>
      <c r="AJ82" s="1">
        <v>1</v>
      </c>
      <c r="AK82" s="1">
        <v>0</v>
      </c>
      <c r="AL82" s="1">
        <f t="shared" si="41"/>
        <v>6</v>
      </c>
      <c r="AM82" s="20"/>
      <c r="BH82" s="10"/>
      <c r="BI82" s="10"/>
    </row>
    <row r="83" spans="1:61" customFormat="1" ht="16" thickBot="1" x14ac:dyDescent="0.25">
      <c r="A83" s="28"/>
      <c r="B83" s="3">
        <v>44224</v>
      </c>
      <c r="C83" s="7"/>
      <c r="D83" s="1">
        <v>12</v>
      </c>
      <c r="E83" s="1">
        <v>5</v>
      </c>
      <c r="F83" s="1">
        <v>0</v>
      </c>
      <c r="G83" s="1">
        <v>0</v>
      </c>
      <c r="H83" s="1">
        <f t="shared" si="36"/>
        <v>17</v>
      </c>
      <c r="I83" s="7"/>
      <c r="J83" s="1">
        <v>4</v>
      </c>
      <c r="K83" s="1">
        <v>4</v>
      </c>
      <c r="L83" s="1">
        <v>0</v>
      </c>
      <c r="M83" s="1">
        <v>1</v>
      </c>
      <c r="N83" s="1">
        <f t="shared" si="37"/>
        <v>9</v>
      </c>
      <c r="O83" s="7"/>
      <c r="P83" s="1">
        <v>2</v>
      </c>
      <c r="Q83" s="1">
        <v>3</v>
      </c>
      <c r="R83" s="1">
        <v>0</v>
      </c>
      <c r="S83" s="1">
        <v>0</v>
      </c>
      <c r="T83" s="1">
        <f t="shared" si="38"/>
        <v>5</v>
      </c>
      <c r="U83" s="20"/>
      <c r="V83" s="1">
        <v>15</v>
      </c>
      <c r="W83" s="1">
        <v>4</v>
      </c>
      <c r="X83" s="1">
        <v>8</v>
      </c>
      <c r="Y83" s="1">
        <v>1</v>
      </c>
      <c r="Z83" s="1">
        <f t="shared" si="39"/>
        <v>28</v>
      </c>
      <c r="AA83" s="7"/>
      <c r="AB83" s="1">
        <v>3</v>
      </c>
      <c r="AC83" s="1">
        <v>5</v>
      </c>
      <c r="AD83" s="1">
        <v>3</v>
      </c>
      <c r="AE83" s="1">
        <v>1</v>
      </c>
      <c r="AF83" s="1">
        <f t="shared" si="40"/>
        <v>12</v>
      </c>
      <c r="AG83" s="7"/>
      <c r="AH83" s="1">
        <v>4</v>
      </c>
      <c r="AI83" s="1">
        <v>3</v>
      </c>
      <c r="AJ83" s="1">
        <v>1</v>
      </c>
      <c r="AK83" s="1">
        <v>0</v>
      </c>
      <c r="AL83" s="1">
        <f t="shared" si="41"/>
        <v>8</v>
      </c>
      <c r="AM83" s="20"/>
      <c r="AR83" s="1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</row>
    <row r="84" spans="1:61" customFormat="1" x14ac:dyDescent="0.2">
      <c r="A84" s="22"/>
      <c r="B84" s="3">
        <v>44225</v>
      </c>
      <c r="C84" s="7"/>
      <c r="D84" s="1">
        <v>10</v>
      </c>
      <c r="E84" s="1">
        <v>3</v>
      </c>
      <c r="F84" s="1">
        <v>1</v>
      </c>
      <c r="G84" s="1">
        <v>1</v>
      </c>
      <c r="H84" s="1">
        <f t="shared" si="36"/>
        <v>15</v>
      </c>
      <c r="I84" s="7"/>
      <c r="J84" s="1">
        <v>1</v>
      </c>
      <c r="K84" s="1">
        <v>5</v>
      </c>
      <c r="L84" s="1">
        <v>0</v>
      </c>
      <c r="M84" s="1">
        <v>0</v>
      </c>
      <c r="N84" s="1">
        <f t="shared" si="37"/>
        <v>6</v>
      </c>
      <c r="O84" s="7"/>
      <c r="P84" s="1">
        <v>2</v>
      </c>
      <c r="Q84" s="1">
        <v>2</v>
      </c>
      <c r="R84" s="1">
        <v>0</v>
      </c>
      <c r="S84" s="1">
        <v>0</v>
      </c>
      <c r="T84" s="1">
        <f t="shared" si="38"/>
        <v>4</v>
      </c>
      <c r="U84" s="20"/>
      <c r="V84" s="1">
        <v>8</v>
      </c>
      <c r="W84" s="1">
        <v>5</v>
      </c>
      <c r="X84" s="1">
        <v>5</v>
      </c>
      <c r="Y84" s="1">
        <v>1</v>
      </c>
      <c r="Z84" s="1">
        <f t="shared" si="39"/>
        <v>19</v>
      </c>
      <c r="AA84" s="7"/>
      <c r="AB84" s="1">
        <v>3</v>
      </c>
      <c r="AC84" s="1">
        <v>4</v>
      </c>
      <c r="AD84" s="1">
        <v>3</v>
      </c>
      <c r="AE84" s="1">
        <v>0</v>
      </c>
      <c r="AF84" s="1">
        <f t="shared" si="40"/>
        <v>10</v>
      </c>
      <c r="AG84" s="7"/>
      <c r="AH84" s="1">
        <v>1</v>
      </c>
      <c r="AI84" s="1">
        <v>4</v>
      </c>
      <c r="AJ84" s="1">
        <v>1</v>
      </c>
      <c r="AK84" s="1">
        <v>0</v>
      </c>
      <c r="AL84" s="1">
        <f t="shared" si="41"/>
        <v>6</v>
      </c>
      <c r="AM84" s="20"/>
      <c r="AR84" s="1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</row>
    <row r="85" spans="1:61" customFormat="1" x14ac:dyDescent="0.2">
      <c r="B85" s="4" t="s">
        <v>1</v>
      </c>
      <c r="C85" s="7"/>
      <c r="D85" s="1">
        <f>SUM(D78:D84)</f>
        <v>79</v>
      </c>
      <c r="E85" s="1">
        <f>SUM(E78:E84)</f>
        <v>39</v>
      </c>
      <c r="F85" s="1">
        <f>SUM(F78:F84)</f>
        <v>9</v>
      </c>
      <c r="G85" s="1">
        <f>SUM(G78:G84)</f>
        <v>2</v>
      </c>
      <c r="H85" s="4">
        <f>SUM(H78:H84)</f>
        <v>129</v>
      </c>
      <c r="I85" s="7"/>
      <c r="J85" s="1">
        <f>SUM(J78:J84)</f>
        <v>27</v>
      </c>
      <c r="K85" s="1">
        <f>SUM(K78:K84)</f>
        <v>24</v>
      </c>
      <c r="L85" s="1">
        <f>SUM(L78:L84)</f>
        <v>1</v>
      </c>
      <c r="M85" s="1">
        <f>SUM(M78:M84)</f>
        <v>3</v>
      </c>
      <c r="N85" s="4">
        <f>SUM(N78:N84)</f>
        <v>55</v>
      </c>
      <c r="O85" s="7"/>
      <c r="P85" s="1">
        <f>SUM(P78:P84)</f>
        <v>18</v>
      </c>
      <c r="Q85" s="1">
        <f>SUM(Q78:Q84)</f>
        <v>14</v>
      </c>
      <c r="R85" s="1">
        <f>SUM(R78:R84)</f>
        <v>0</v>
      </c>
      <c r="S85" s="1">
        <f>SUM(S78:S84)</f>
        <v>0</v>
      </c>
      <c r="T85" s="4">
        <f>SUM(T78:T84)</f>
        <v>32</v>
      </c>
      <c r="U85" s="20"/>
      <c r="V85" s="1">
        <f>SUM(V78:V84)</f>
        <v>90</v>
      </c>
      <c r="W85" s="1">
        <f>SUM(W78:W84)</f>
        <v>45</v>
      </c>
      <c r="X85" s="1">
        <f>SUM(X78:X84)</f>
        <v>27</v>
      </c>
      <c r="Y85" s="1">
        <f>SUM(Y78:Y84)</f>
        <v>9</v>
      </c>
      <c r="Z85" s="4">
        <f>SUM(Z78:Z84)</f>
        <v>171</v>
      </c>
      <c r="AA85" s="7"/>
      <c r="AB85" s="1">
        <f>SUM(AB78:AB84)</f>
        <v>31</v>
      </c>
      <c r="AC85" s="1">
        <f>SUM(AC78:AC84)</f>
        <v>32</v>
      </c>
      <c r="AD85" s="1">
        <f>SUM(AD78:AD84)</f>
        <v>12</v>
      </c>
      <c r="AE85" s="1">
        <f>SUM(AE78:AE84)</f>
        <v>5</v>
      </c>
      <c r="AF85" s="4">
        <f>SUM(AF78:AF84)</f>
        <v>80</v>
      </c>
      <c r="AG85" s="7"/>
      <c r="AH85" s="1">
        <f>SUM(AH78:AH84)</f>
        <v>20</v>
      </c>
      <c r="AI85" s="1">
        <f>SUM(AI78:AI84)</f>
        <v>20</v>
      </c>
      <c r="AJ85" s="1">
        <f>SUM(AJ78:AJ84)</f>
        <v>5</v>
      </c>
      <c r="AK85" s="1">
        <f>SUM(AK78:AK84)</f>
        <v>3</v>
      </c>
      <c r="AL85" s="4">
        <f>SUM(AL78:AL84)</f>
        <v>48</v>
      </c>
      <c r="AM85" s="2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</row>
    <row r="86" spans="1:61" customFormat="1" x14ac:dyDescent="0.2">
      <c r="C86" s="7"/>
      <c r="D86" s="6">
        <f>D85/H85</f>
        <v>0.61240310077519378</v>
      </c>
      <c r="E86" s="6">
        <f>E85/H85</f>
        <v>0.30232558139534882</v>
      </c>
      <c r="F86" s="6">
        <f>F85/H85</f>
        <v>6.9767441860465115E-2</v>
      </c>
      <c r="G86" s="6">
        <f>G85/H85</f>
        <v>1.5503875968992248E-2</v>
      </c>
      <c r="H86" t="s">
        <v>31</v>
      </c>
      <c r="I86" s="7"/>
      <c r="J86" s="6">
        <f>J85/N85</f>
        <v>0.49090909090909091</v>
      </c>
      <c r="K86" s="6">
        <f>K85/N85</f>
        <v>0.43636363636363634</v>
      </c>
      <c r="L86" s="6">
        <f>L85/N85</f>
        <v>1.8181818181818181E-2</v>
      </c>
      <c r="M86" s="6">
        <f>M85/N85</f>
        <v>5.4545454545454543E-2</v>
      </c>
      <c r="N86" t="s">
        <v>13</v>
      </c>
      <c r="O86" s="7"/>
      <c r="P86" s="6">
        <f>P85/T85</f>
        <v>0.5625</v>
      </c>
      <c r="Q86" s="6">
        <f>Q85/T85</f>
        <v>0.4375</v>
      </c>
      <c r="R86" s="6">
        <f>R85/T85</f>
        <v>0</v>
      </c>
      <c r="S86" s="6">
        <f>S85/T85</f>
        <v>0</v>
      </c>
      <c r="T86" t="s">
        <v>32</v>
      </c>
      <c r="U86" s="20"/>
      <c r="V86" s="6">
        <f>V85/Z85</f>
        <v>0.52631578947368418</v>
      </c>
      <c r="W86" s="6">
        <f>W85/Z85</f>
        <v>0.26315789473684209</v>
      </c>
      <c r="X86" s="6">
        <f>X85/Z85</f>
        <v>0.15789473684210525</v>
      </c>
      <c r="Y86" s="6">
        <f>Y85/Z85</f>
        <v>5.2631578947368418E-2</v>
      </c>
      <c r="Z86" t="s">
        <v>31</v>
      </c>
      <c r="AA86" s="7"/>
      <c r="AB86" s="6">
        <f>AB85/AF85</f>
        <v>0.38750000000000001</v>
      </c>
      <c r="AC86" s="6">
        <f>AC85/AF85</f>
        <v>0.4</v>
      </c>
      <c r="AD86" s="6">
        <f>AD85/AF85</f>
        <v>0.15</v>
      </c>
      <c r="AE86" s="6">
        <f>AE85/AF85</f>
        <v>6.25E-2</v>
      </c>
      <c r="AF86" t="s">
        <v>13</v>
      </c>
      <c r="AG86" s="7"/>
      <c r="AH86" s="6">
        <f>AH85/AL85</f>
        <v>0.41666666666666669</v>
      </c>
      <c r="AI86" s="6">
        <f>AI85/AL85</f>
        <v>0.41666666666666669</v>
      </c>
      <c r="AJ86" s="6">
        <f>AJ85/AL85</f>
        <v>0.10416666666666667</v>
      </c>
      <c r="AK86" s="6">
        <f>AK85/AL85</f>
        <v>6.25E-2</v>
      </c>
      <c r="AL86" t="s">
        <v>32</v>
      </c>
      <c r="AM86" s="2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</row>
    <row r="87" spans="1:61" customFormat="1" x14ac:dyDescent="0.2">
      <c r="A87" s="2"/>
      <c r="B87" s="2"/>
      <c r="C87" s="17"/>
      <c r="D87" s="16"/>
      <c r="E87" s="16"/>
      <c r="F87" s="16"/>
      <c r="G87" s="16"/>
      <c r="H87" s="16"/>
      <c r="I87" s="7"/>
      <c r="J87" s="16"/>
      <c r="K87" s="16"/>
      <c r="L87" s="16"/>
      <c r="M87" s="16"/>
      <c r="N87" s="16"/>
      <c r="O87" s="7"/>
      <c r="P87" s="16"/>
      <c r="Q87" s="16"/>
      <c r="R87" s="16"/>
      <c r="S87" s="16"/>
      <c r="T87" s="16"/>
      <c r="U87" s="20"/>
      <c r="V87" s="16"/>
      <c r="W87" s="16"/>
      <c r="X87" s="16"/>
      <c r="Y87" s="16"/>
      <c r="Z87" s="16"/>
      <c r="AA87" s="7"/>
      <c r="AB87" s="16"/>
      <c r="AC87" s="16"/>
      <c r="AD87" s="16"/>
      <c r="AE87" s="16"/>
      <c r="AF87" s="16"/>
      <c r="AG87" s="7"/>
      <c r="AH87" s="16"/>
      <c r="AI87" s="16"/>
      <c r="AJ87" s="16"/>
      <c r="AK87" s="16"/>
      <c r="AL87" s="16"/>
      <c r="AM87" s="2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</row>
    <row r="88" spans="1:61" customForma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20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20"/>
    </row>
    <row r="89" spans="1:61" customFormat="1" x14ac:dyDescent="0.2">
      <c r="B89" s="1"/>
      <c r="C89" s="7"/>
      <c r="D89" s="1"/>
      <c r="E89" s="4"/>
      <c r="F89" s="4" t="s">
        <v>8</v>
      </c>
      <c r="G89" s="1"/>
      <c r="I89" s="7"/>
      <c r="L89" s="2" t="s">
        <v>7</v>
      </c>
      <c r="O89" s="7"/>
      <c r="R89" s="2" t="s">
        <v>9</v>
      </c>
      <c r="U89" s="20"/>
      <c r="V89" s="1"/>
      <c r="W89" s="4"/>
      <c r="X89" s="4" t="s">
        <v>8</v>
      </c>
      <c r="Y89" s="1"/>
      <c r="AA89" s="7"/>
      <c r="AB89" s="1"/>
      <c r="AC89" s="4"/>
      <c r="AD89" s="4" t="s">
        <v>7</v>
      </c>
      <c r="AE89" s="1"/>
      <c r="AG89" s="7"/>
      <c r="AH89" s="1"/>
      <c r="AI89" s="4"/>
      <c r="AJ89" s="4" t="s">
        <v>9</v>
      </c>
      <c r="AK89" s="1"/>
      <c r="AM89" s="20"/>
    </row>
    <row r="90" spans="1:61" customFormat="1" ht="16" thickBot="1" x14ac:dyDescent="0.25">
      <c r="B90" s="1"/>
      <c r="C90" s="7"/>
      <c r="D90" s="5" t="s">
        <v>3</v>
      </c>
      <c r="E90" s="5" t="s">
        <v>4</v>
      </c>
      <c r="F90" s="5" t="s">
        <v>5</v>
      </c>
      <c r="G90" s="5" t="s">
        <v>6</v>
      </c>
      <c r="H90" s="4" t="s">
        <v>1</v>
      </c>
      <c r="I90" s="7"/>
      <c r="J90" s="5" t="s">
        <v>3</v>
      </c>
      <c r="K90" s="5" t="s">
        <v>4</v>
      </c>
      <c r="L90" s="5" t="s">
        <v>5</v>
      </c>
      <c r="M90" s="5" t="s">
        <v>6</v>
      </c>
      <c r="N90" s="4" t="s">
        <v>1</v>
      </c>
      <c r="O90" s="7"/>
      <c r="P90" s="5" t="s">
        <v>3</v>
      </c>
      <c r="Q90" s="5" t="s">
        <v>4</v>
      </c>
      <c r="R90" s="5" t="s">
        <v>5</v>
      </c>
      <c r="S90" s="5" t="s">
        <v>6</v>
      </c>
      <c r="T90" s="4" t="s">
        <v>1</v>
      </c>
      <c r="U90" s="20"/>
      <c r="V90" s="5" t="s">
        <v>3</v>
      </c>
      <c r="W90" s="5" t="s">
        <v>4</v>
      </c>
      <c r="X90" s="5" t="s">
        <v>5</v>
      </c>
      <c r="Y90" s="5" t="s">
        <v>6</v>
      </c>
      <c r="Z90" s="4" t="s">
        <v>1</v>
      </c>
      <c r="AA90" s="7"/>
      <c r="AB90" s="5" t="s">
        <v>3</v>
      </c>
      <c r="AC90" s="5" t="s">
        <v>4</v>
      </c>
      <c r="AD90" s="5" t="s">
        <v>5</v>
      </c>
      <c r="AE90" s="5" t="s">
        <v>6</v>
      </c>
      <c r="AF90" s="4" t="s">
        <v>1</v>
      </c>
      <c r="AG90" s="7"/>
      <c r="AH90" s="5" t="s">
        <v>3</v>
      </c>
      <c r="AI90" s="5" t="s">
        <v>4</v>
      </c>
      <c r="AJ90" s="5" t="s">
        <v>5</v>
      </c>
      <c r="AK90" s="5" t="s">
        <v>6</v>
      </c>
      <c r="AL90" s="4" t="s">
        <v>1</v>
      </c>
      <c r="AM90" s="20"/>
    </row>
    <row r="91" spans="1:61" customFormat="1" x14ac:dyDescent="0.2">
      <c r="A91" s="26" t="s">
        <v>43</v>
      </c>
      <c r="B91" s="3">
        <v>43960</v>
      </c>
      <c r="C91" s="7"/>
      <c r="D91" s="1">
        <v>10</v>
      </c>
      <c r="E91" s="1">
        <v>8</v>
      </c>
      <c r="F91" s="1">
        <v>1</v>
      </c>
      <c r="G91" s="1">
        <v>1</v>
      </c>
      <c r="H91" s="1">
        <f t="shared" ref="H91:H96" si="42">SUM(D91:G91)</f>
        <v>20</v>
      </c>
      <c r="I91" s="7"/>
      <c r="J91" s="1">
        <v>6</v>
      </c>
      <c r="K91" s="1">
        <v>4</v>
      </c>
      <c r="L91" s="1">
        <v>1</v>
      </c>
      <c r="M91" s="1">
        <v>0</v>
      </c>
      <c r="N91" s="1">
        <f t="shared" ref="N91:N96" si="43">SUM(J91:M91)</f>
        <v>11</v>
      </c>
      <c r="O91" s="7"/>
      <c r="P91" s="1">
        <v>0</v>
      </c>
      <c r="Q91" s="1">
        <v>4</v>
      </c>
      <c r="R91" s="1">
        <v>1</v>
      </c>
      <c r="S91" s="1">
        <v>0</v>
      </c>
      <c r="T91" s="1">
        <f t="shared" ref="T91:T96" si="44">SUM(P91:S91)</f>
        <v>5</v>
      </c>
      <c r="U91" s="20"/>
      <c r="V91" s="1">
        <v>14</v>
      </c>
      <c r="W91" s="1">
        <v>8</v>
      </c>
      <c r="X91" s="1">
        <v>2</v>
      </c>
      <c r="Y91" s="1">
        <v>1</v>
      </c>
      <c r="Z91" s="1">
        <f t="shared" ref="Z91:Z96" si="45">SUM(V91:Y91)</f>
        <v>25</v>
      </c>
      <c r="AA91" s="7"/>
      <c r="AB91" s="1">
        <v>7</v>
      </c>
      <c r="AC91" s="1">
        <v>3</v>
      </c>
      <c r="AD91" s="1">
        <v>0</v>
      </c>
      <c r="AE91" s="1">
        <v>0</v>
      </c>
      <c r="AF91" s="1">
        <f t="shared" ref="AF91:AF96" si="46">SUM(AB91:AE91)</f>
        <v>10</v>
      </c>
      <c r="AG91" s="7"/>
      <c r="AH91" s="1">
        <v>4</v>
      </c>
      <c r="AI91" s="1">
        <v>3</v>
      </c>
      <c r="AJ91" s="1">
        <v>1</v>
      </c>
      <c r="AK91" s="1">
        <v>0</v>
      </c>
      <c r="AL91" s="1">
        <f t="shared" ref="AL91:AL96" si="47">SUM(AH91:AK91)</f>
        <v>8</v>
      </c>
      <c r="AM91" s="20"/>
    </row>
    <row r="92" spans="1:61" customFormat="1" x14ac:dyDescent="0.2">
      <c r="A92" s="27"/>
      <c r="B92" s="3">
        <v>43961</v>
      </c>
      <c r="C92" s="7"/>
      <c r="D92" s="1">
        <v>9</v>
      </c>
      <c r="E92" s="1">
        <v>11</v>
      </c>
      <c r="F92" s="1">
        <v>3</v>
      </c>
      <c r="G92" s="1">
        <v>0</v>
      </c>
      <c r="H92" s="1">
        <f t="shared" si="42"/>
        <v>23</v>
      </c>
      <c r="I92" s="7"/>
      <c r="J92" s="1">
        <v>4</v>
      </c>
      <c r="K92" s="1">
        <v>3</v>
      </c>
      <c r="L92" s="1">
        <v>0</v>
      </c>
      <c r="M92" s="1">
        <v>0</v>
      </c>
      <c r="N92" s="1">
        <f t="shared" si="43"/>
        <v>7</v>
      </c>
      <c r="O92" s="7"/>
      <c r="P92" s="1">
        <v>2</v>
      </c>
      <c r="Q92" s="1">
        <v>2</v>
      </c>
      <c r="R92" s="1">
        <v>0</v>
      </c>
      <c r="S92" s="1">
        <v>0</v>
      </c>
      <c r="T92" s="1">
        <f t="shared" si="44"/>
        <v>4</v>
      </c>
      <c r="U92" s="20"/>
      <c r="V92" s="1">
        <v>8</v>
      </c>
      <c r="W92" s="1">
        <v>10</v>
      </c>
      <c r="X92" s="1">
        <v>1</v>
      </c>
      <c r="Y92" s="1">
        <v>0</v>
      </c>
      <c r="Z92" s="1">
        <f t="shared" si="45"/>
        <v>19</v>
      </c>
      <c r="AA92" s="7"/>
      <c r="AB92" s="1">
        <v>7</v>
      </c>
      <c r="AC92" s="1">
        <v>1</v>
      </c>
      <c r="AD92" s="1">
        <v>3</v>
      </c>
      <c r="AE92" s="1">
        <v>1</v>
      </c>
      <c r="AF92" s="1">
        <f t="shared" si="46"/>
        <v>12</v>
      </c>
      <c r="AG92" s="7"/>
      <c r="AH92" s="1">
        <v>3</v>
      </c>
      <c r="AI92" s="1">
        <v>3</v>
      </c>
      <c r="AJ92" s="1">
        <v>0</v>
      </c>
      <c r="AK92" s="1">
        <v>1</v>
      </c>
      <c r="AL92" s="1">
        <f t="shared" si="47"/>
        <v>7</v>
      </c>
      <c r="AM92" s="20"/>
      <c r="BH92" s="10"/>
      <c r="BI92" s="10"/>
    </row>
    <row r="93" spans="1:61" customFormat="1" x14ac:dyDescent="0.2">
      <c r="A93" s="27"/>
      <c r="B93" s="3">
        <v>43962</v>
      </c>
      <c r="C93" s="7"/>
      <c r="D93" s="1">
        <v>11</v>
      </c>
      <c r="E93" s="1">
        <v>7</v>
      </c>
      <c r="F93" s="1">
        <v>2</v>
      </c>
      <c r="G93" s="1">
        <v>1</v>
      </c>
      <c r="H93" s="1">
        <f t="shared" si="42"/>
        <v>21</v>
      </c>
      <c r="I93" s="7"/>
      <c r="J93" s="1">
        <v>6</v>
      </c>
      <c r="K93" s="1">
        <v>2</v>
      </c>
      <c r="L93" s="1">
        <v>2</v>
      </c>
      <c r="M93" s="1">
        <v>0</v>
      </c>
      <c r="N93" s="1">
        <f t="shared" si="43"/>
        <v>10</v>
      </c>
      <c r="O93" s="7"/>
      <c r="P93" s="1">
        <v>3</v>
      </c>
      <c r="Q93" s="1">
        <v>2</v>
      </c>
      <c r="R93" s="1">
        <v>1</v>
      </c>
      <c r="S93" s="1">
        <v>1</v>
      </c>
      <c r="T93" s="1">
        <f t="shared" si="44"/>
        <v>7</v>
      </c>
      <c r="U93" s="20"/>
      <c r="V93" s="1">
        <v>8</v>
      </c>
      <c r="W93" s="1">
        <v>12</v>
      </c>
      <c r="X93" s="1">
        <v>3</v>
      </c>
      <c r="Y93" s="1">
        <v>1</v>
      </c>
      <c r="Z93" s="1">
        <f t="shared" si="45"/>
        <v>24</v>
      </c>
      <c r="AA93" s="7"/>
      <c r="AB93" s="1">
        <v>6</v>
      </c>
      <c r="AC93" s="1">
        <v>2</v>
      </c>
      <c r="AD93" s="1">
        <v>3</v>
      </c>
      <c r="AE93" s="1">
        <v>0</v>
      </c>
      <c r="AF93" s="1">
        <f t="shared" si="46"/>
        <v>11</v>
      </c>
      <c r="AG93" s="7"/>
      <c r="AH93" s="1">
        <v>1</v>
      </c>
      <c r="AI93" s="1">
        <v>3</v>
      </c>
      <c r="AJ93" s="1">
        <v>1</v>
      </c>
      <c r="AK93" s="1">
        <v>0</v>
      </c>
      <c r="AL93" s="1">
        <f t="shared" si="47"/>
        <v>5</v>
      </c>
      <c r="AM93" s="20"/>
      <c r="BH93" s="10"/>
      <c r="BI93" s="10"/>
    </row>
    <row r="94" spans="1:61" customFormat="1" x14ac:dyDescent="0.2">
      <c r="A94" s="27"/>
      <c r="B94" s="3">
        <v>43963</v>
      </c>
      <c r="C94" s="7"/>
      <c r="D94" s="1">
        <v>7</v>
      </c>
      <c r="E94" s="1">
        <v>3</v>
      </c>
      <c r="F94" s="1">
        <v>0</v>
      </c>
      <c r="G94" s="1">
        <v>1</v>
      </c>
      <c r="H94" s="1">
        <f t="shared" si="42"/>
        <v>11</v>
      </c>
      <c r="I94" s="7"/>
      <c r="J94" s="1">
        <v>3</v>
      </c>
      <c r="K94" s="1">
        <v>1</v>
      </c>
      <c r="L94" s="1">
        <v>0</v>
      </c>
      <c r="M94" s="1">
        <v>2</v>
      </c>
      <c r="N94" s="1">
        <f t="shared" si="43"/>
        <v>6</v>
      </c>
      <c r="O94" s="7"/>
      <c r="P94" s="1">
        <v>1</v>
      </c>
      <c r="Q94" s="1">
        <v>2</v>
      </c>
      <c r="R94" s="1">
        <v>0</v>
      </c>
      <c r="S94" s="1">
        <v>0</v>
      </c>
      <c r="T94" s="1">
        <f t="shared" si="44"/>
        <v>3</v>
      </c>
      <c r="U94" s="20"/>
      <c r="V94" s="1">
        <v>7</v>
      </c>
      <c r="W94" s="1">
        <v>5</v>
      </c>
      <c r="X94" s="1">
        <v>2</v>
      </c>
      <c r="Y94" s="1">
        <v>2</v>
      </c>
      <c r="Z94" s="1">
        <f t="shared" si="45"/>
        <v>16</v>
      </c>
      <c r="AA94" s="7"/>
      <c r="AB94" s="1">
        <v>6</v>
      </c>
      <c r="AC94" s="1">
        <v>1</v>
      </c>
      <c r="AD94" s="1">
        <v>0</v>
      </c>
      <c r="AE94" s="1">
        <v>0</v>
      </c>
      <c r="AF94" s="1">
        <f t="shared" si="46"/>
        <v>7</v>
      </c>
      <c r="AG94" s="7"/>
      <c r="AH94" s="1">
        <v>2</v>
      </c>
      <c r="AI94" s="1">
        <v>2</v>
      </c>
      <c r="AJ94" s="1">
        <v>0</v>
      </c>
      <c r="AK94" s="1">
        <v>1</v>
      </c>
      <c r="AL94" s="1">
        <f t="shared" si="47"/>
        <v>5</v>
      </c>
      <c r="AM94" s="20"/>
      <c r="BH94" s="10"/>
      <c r="BI94" s="10"/>
    </row>
    <row r="95" spans="1:61" customFormat="1" x14ac:dyDescent="0.2">
      <c r="A95" s="27"/>
      <c r="B95" s="3">
        <v>43964</v>
      </c>
      <c r="C95" s="7"/>
      <c r="D95" s="1">
        <v>3</v>
      </c>
      <c r="E95" s="1">
        <v>7</v>
      </c>
      <c r="F95" s="1">
        <v>2</v>
      </c>
      <c r="G95" s="1">
        <v>0</v>
      </c>
      <c r="H95" s="1">
        <f t="shared" si="42"/>
        <v>12</v>
      </c>
      <c r="I95" s="7"/>
      <c r="J95" s="1">
        <v>5</v>
      </c>
      <c r="K95" s="1">
        <v>0</v>
      </c>
      <c r="L95" s="1">
        <v>0</v>
      </c>
      <c r="M95" s="1">
        <v>1</v>
      </c>
      <c r="N95" s="1">
        <f t="shared" si="43"/>
        <v>6</v>
      </c>
      <c r="O95" s="7"/>
      <c r="P95" s="1">
        <v>1</v>
      </c>
      <c r="Q95" s="1">
        <v>2</v>
      </c>
      <c r="R95" s="1">
        <v>0</v>
      </c>
      <c r="S95" s="1">
        <v>0</v>
      </c>
      <c r="T95" s="1">
        <f t="shared" si="44"/>
        <v>3</v>
      </c>
      <c r="U95" s="20"/>
      <c r="V95" s="1">
        <v>4</v>
      </c>
      <c r="W95" s="1">
        <v>8</v>
      </c>
      <c r="X95" s="1">
        <v>1</v>
      </c>
      <c r="Y95" s="1">
        <v>1</v>
      </c>
      <c r="Z95" s="1">
        <f t="shared" si="45"/>
        <v>14</v>
      </c>
      <c r="AA95" s="7"/>
      <c r="AB95" s="1">
        <v>3</v>
      </c>
      <c r="AC95" s="1">
        <v>3</v>
      </c>
      <c r="AD95" s="1">
        <v>0</v>
      </c>
      <c r="AE95" s="1">
        <v>1</v>
      </c>
      <c r="AF95" s="1">
        <f t="shared" si="46"/>
        <v>7</v>
      </c>
      <c r="AG95" s="7"/>
      <c r="AH95" s="1">
        <v>4</v>
      </c>
      <c r="AI95" s="1">
        <v>2</v>
      </c>
      <c r="AJ95" s="1">
        <v>0</v>
      </c>
      <c r="AK95" s="1">
        <v>0</v>
      </c>
      <c r="AL95" s="1">
        <f t="shared" si="47"/>
        <v>6</v>
      </c>
      <c r="AM95" s="20"/>
      <c r="BH95" s="10"/>
      <c r="BI95" s="10"/>
    </row>
    <row r="96" spans="1:61" customFormat="1" ht="16" thickBot="1" x14ac:dyDescent="0.25">
      <c r="A96" s="28"/>
      <c r="B96" s="3">
        <v>43965</v>
      </c>
      <c r="C96" s="7"/>
      <c r="D96" s="1">
        <v>11</v>
      </c>
      <c r="E96" s="1">
        <v>11</v>
      </c>
      <c r="F96" s="1">
        <v>1</v>
      </c>
      <c r="G96" s="1">
        <v>0</v>
      </c>
      <c r="H96" s="1">
        <f t="shared" si="42"/>
        <v>23</v>
      </c>
      <c r="I96" s="7"/>
      <c r="J96" s="1">
        <v>7</v>
      </c>
      <c r="K96" s="1">
        <v>2</v>
      </c>
      <c r="L96" s="1">
        <v>0</v>
      </c>
      <c r="M96" s="1">
        <v>0</v>
      </c>
      <c r="N96" s="1">
        <f t="shared" si="43"/>
        <v>9</v>
      </c>
      <c r="O96" s="7"/>
      <c r="P96" s="1">
        <v>4</v>
      </c>
      <c r="Q96" s="1">
        <v>1</v>
      </c>
      <c r="R96" s="1">
        <v>0</v>
      </c>
      <c r="S96" s="1">
        <v>0</v>
      </c>
      <c r="T96" s="1">
        <f t="shared" si="44"/>
        <v>5</v>
      </c>
      <c r="U96" s="20"/>
      <c r="V96" s="1">
        <v>15</v>
      </c>
      <c r="W96" s="1">
        <v>6</v>
      </c>
      <c r="X96" s="1">
        <v>1</v>
      </c>
      <c r="Y96" s="1">
        <v>3</v>
      </c>
      <c r="Z96" s="1">
        <f t="shared" si="45"/>
        <v>25</v>
      </c>
      <c r="AA96" s="7"/>
      <c r="AB96" s="1">
        <v>7</v>
      </c>
      <c r="AC96" s="1">
        <v>5</v>
      </c>
      <c r="AD96" s="1">
        <v>1</v>
      </c>
      <c r="AE96" s="1">
        <v>0</v>
      </c>
      <c r="AF96" s="1">
        <f t="shared" si="46"/>
        <v>13</v>
      </c>
      <c r="AG96" s="7"/>
      <c r="AH96" s="1">
        <v>3</v>
      </c>
      <c r="AI96" s="1">
        <v>4</v>
      </c>
      <c r="AJ96" s="1">
        <v>0</v>
      </c>
      <c r="AK96" s="1">
        <v>1</v>
      </c>
      <c r="AL96" s="1">
        <f t="shared" si="47"/>
        <v>8</v>
      </c>
      <c r="AM96" s="20"/>
      <c r="AR96" s="1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:61" customFormat="1" x14ac:dyDescent="0.2">
      <c r="B97" s="4" t="s">
        <v>1</v>
      </c>
      <c r="C97" s="7"/>
      <c r="D97" s="1">
        <f>SUM(D91:D96)</f>
        <v>51</v>
      </c>
      <c r="E97" s="1">
        <f>SUM(E91:E96)</f>
        <v>47</v>
      </c>
      <c r="F97" s="1">
        <f>SUM(F91:F96)</f>
        <v>9</v>
      </c>
      <c r="G97" s="1">
        <f>SUM(G91:G96)</f>
        <v>3</v>
      </c>
      <c r="H97" s="4">
        <f>SUM(H91:H96)</f>
        <v>110</v>
      </c>
      <c r="I97" s="7"/>
      <c r="J97" s="1">
        <f>SUM(J91:J96)</f>
        <v>31</v>
      </c>
      <c r="K97" s="1">
        <f>SUM(K91:K96)</f>
        <v>12</v>
      </c>
      <c r="L97" s="1">
        <f>SUM(L91:L96)</f>
        <v>3</v>
      </c>
      <c r="M97" s="1">
        <f>SUM(M91:M96)</f>
        <v>3</v>
      </c>
      <c r="N97" s="4">
        <f>SUM(N91:N96)</f>
        <v>49</v>
      </c>
      <c r="O97" s="7"/>
      <c r="P97" s="1">
        <f>SUM(P91:P96)</f>
        <v>11</v>
      </c>
      <c r="Q97" s="1">
        <f>SUM(Q91:Q96)</f>
        <v>13</v>
      </c>
      <c r="R97" s="1">
        <f>SUM(R91:R96)</f>
        <v>2</v>
      </c>
      <c r="S97" s="1">
        <f>SUM(S91:S96)</f>
        <v>1</v>
      </c>
      <c r="T97" s="4">
        <f>SUM(T91:T96)</f>
        <v>27</v>
      </c>
      <c r="U97" s="20"/>
      <c r="V97" s="1">
        <f>SUM(V91:V96)</f>
        <v>56</v>
      </c>
      <c r="W97" s="1">
        <f>SUM(W91:W96)</f>
        <v>49</v>
      </c>
      <c r="X97" s="1">
        <f>SUM(X91:X96)</f>
        <v>10</v>
      </c>
      <c r="Y97" s="1">
        <f>SUM(Y91:Y96)</f>
        <v>8</v>
      </c>
      <c r="Z97" s="4">
        <f>SUM(Z91:Z96)</f>
        <v>123</v>
      </c>
      <c r="AA97" s="7"/>
      <c r="AB97" s="1">
        <f>SUM(AB91:AB96)</f>
        <v>36</v>
      </c>
      <c r="AC97" s="1">
        <f>SUM(AC91:AC96)</f>
        <v>15</v>
      </c>
      <c r="AD97" s="1">
        <f>SUM(AD91:AD96)</f>
        <v>7</v>
      </c>
      <c r="AE97" s="1">
        <f>SUM(AE91:AE96)</f>
        <v>2</v>
      </c>
      <c r="AF97" s="4">
        <f>SUM(AF91:AF96)</f>
        <v>60</v>
      </c>
      <c r="AG97" s="7"/>
      <c r="AH97" s="1">
        <f>SUM(AH91:AH96)</f>
        <v>17</v>
      </c>
      <c r="AI97" s="1">
        <f>SUM(AI91:AI96)</f>
        <v>17</v>
      </c>
      <c r="AJ97" s="1">
        <f>SUM(AJ91:AJ96)</f>
        <v>2</v>
      </c>
      <c r="AK97" s="1">
        <f>SUM(AK91:AK96)</f>
        <v>3</v>
      </c>
      <c r="AL97" s="4">
        <f>SUM(AL91:AL96)</f>
        <v>39</v>
      </c>
      <c r="AM97" s="2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</row>
    <row r="98" spans="1:61" customFormat="1" x14ac:dyDescent="0.2">
      <c r="C98" s="7"/>
      <c r="D98" s="6">
        <f>D97/H97</f>
        <v>0.46363636363636362</v>
      </c>
      <c r="E98" s="6">
        <f>E97/H97</f>
        <v>0.42727272727272725</v>
      </c>
      <c r="F98" s="6">
        <f>F97/H97</f>
        <v>8.1818181818181818E-2</v>
      </c>
      <c r="G98" s="6">
        <f>G97/H97</f>
        <v>2.7272727272727271E-2</v>
      </c>
      <c r="H98" t="s">
        <v>33</v>
      </c>
      <c r="I98" s="7"/>
      <c r="J98" s="6">
        <f>J97/N97</f>
        <v>0.63265306122448983</v>
      </c>
      <c r="K98" s="6">
        <f>K97/N97</f>
        <v>0.24489795918367346</v>
      </c>
      <c r="L98" s="6">
        <f>L97/N97</f>
        <v>6.1224489795918366E-2</v>
      </c>
      <c r="M98" s="6">
        <f>M97/N97</f>
        <v>6.1224489795918366E-2</v>
      </c>
      <c r="N98" t="s">
        <v>34</v>
      </c>
      <c r="O98" s="7"/>
      <c r="P98" s="6">
        <f>P97/T97</f>
        <v>0.40740740740740738</v>
      </c>
      <c r="Q98" s="6">
        <f>Q97/T97</f>
        <v>0.48148148148148145</v>
      </c>
      <c r="R98" s="6">
        <f>R97/T97</f>
        <v>7.407407407407407E-2</v>
      </c>
      <c r="S98" s="6">
        <f>S97/T97</f>
        <v>3.7037037037037035E-2</v>
      </c>
      <c r="T98" t="s">
        <v>35</v>
      </c>
      <c r="U98" s="20"/>
      <c r="V98" s="6">
        <f>V97/Z97</f>
        <v>0.45528455284552843</v>
      </c>
      <c r="W98" s="6">
        <f>W97/Z97</f>
        <v>0.3983739837398374</v>
      </c>
      <c r="X98" s="6">
        <f>X97/Z97</f>
        <v>8.1300813008130079E-2</v>
      </c>
      <c r="Y98" s="6">
        <f>Y97/Z97</f>
        <v>6.5040650406504072E-2</v>
      </c>
      <c r="Z98" t="s">
        <v>33</v>
      </c>
      <c r="AA98" s="7"/>
      <c r="AB98" s="6">
        <f>AB97/AF97</f>
        <v>0.6</v>
      </c>
      <c r="AC98" s="6">
        <f>AC97/AF97</f>
        <v>0.25</v>
      </c>
      <c r="AD98" s="6">
        <f>AD97/AF97</f>
        <v>0.11666666666666667</v>
      </c>
      <c r="AE98" s="6">
        <f>AE97/AF97</f>
        <v>3.3333333333333333E-2</v>
      </c>
      <c r="AF98" t="s">
        <v>34</v>
      </c>
      <c r="AG98" s="7"/>
      <c r="AH98" s="6">
        <f>AH97/AL97</f>
        <v>0.4358974358974359</v>
      </c>
      <c r="AI98" s="6">
        <f>AI97/AL97</f>
        <v>0.4358974358974359</v>
      </c>
      <c r="AJ98" s="6">
        <f>AJ97/AL97</f>
        <v>5.128205128205128E-2</v>
      </c>
      <c r="AK98" s="6">
        <f>AK97/AL97</f>
        <v>7.6923076923076927E-2</v>
      </c>
      <c r="AL98" t="s">
        <v>35</v>
      </c>
      <c r="AM98" s="2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</row>
    <row r="99" spans="1:61" customFormat="1" x14ac:dyDescent="0.2">
      <c r="A99" s="2"/>
      <c r="B99" s="2"/>
      <c r="C99" s="17"/>
      <c r="D99" s="16"/>
      <c r="E99" s="16"/>
      <c r="F99" s="16"/>
      <c r="G99" s="16"/>
      <c r="H99" s="16"/>
      <c r="I99" s="7"/>
      <c r="J99" s="16"/>
      <c r="K99" s="16"/>
      <c r="L99" s="16"/>
      <c r="M99" s="16"/>
      <c r="N99" s="16"/>
      <c r="O99" s="7"/>
      <c r="P99" s="16"/>
      <c r="Q99" s="16"/>
      <c r="R99" s="16"/>
      <c r="S99" s="16"/>
      <c r="T99" s="16"/>
      <c r="U99" s="20"/>
      <c r="V99" s="16"/>
      <c r="W99" s="16"/>
      <c r="X99" s="16"/>
      <c r="Y99" s="16"/>
      <c r="Z99" s="16"/>
      <c r="AA99" s="7"/>
      <c r="AB99" s="16"/>
      <c r="AC99" s="16"/>
      <c r="AD99" s="16"/>
      <c r="AE99" s="16"/>
      <c r="AF99" s="16"/>
      <c r="AG99" s="7"/>
      <c r="AH99" s="16"/>
      <c r="AI99" s="16"/>
      <c r="AJ99" s="16"/>
      <c r="AK99" s="16"/>
      <c r="AL99" s="16"/>
      <c r="AM99" s="2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</row>
    <row r="100" spans="1:61" customForma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</row>
    <row r="105" spans="1:61" x14ac:dyDescent="0.2">
      <c r="M105"/>
      <c r="N105"/>
      <c r="O105"/>
      <c r="P105"/>
      <c r="Q105"/>
      <c r="R105"/>
      <c r="S105"/>
    </row>
    <row r="106" spans="1:61" x14ac:dyDescent="0.2">
      <c r="G106" s="30" t="s">
        <v>26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2"/>
    </row>
    <row r="107" spans="1:61" x14ac:dyDescent="0.2">
      <c r="G107" s="19"/>
      <c r="H107" s="33" t="s">
        <v>8</v>
      </c>
      <c r="I107" s="34"/>
      <c r="J107" s="34"/>
      <c r="K107" s="34"/>
      <c r="L107" s="34" t="s">
        <v>7</v>
      </c>
      <c r="M107" s="34"/>
      <c r="N107" s="34"/>
      <c r="O107" s="34"/>
      <c r="P107" s="34" t="s">
        <v>9</v>
      </c>
      <c r="Q107" s="34"/>
      <c r="R107" s="34"/>
      <c r="S107" s="35"/>
    </row>
    <row r="108" spans="1:61" x14ac:dyDescent="0.2">
      <c r="G108" s="19"/>
      <c r="H108" s="18" t="s">
        <v>2</v>
      </c>
      <c r="I108" s="18" t="s">
        <v>25</v>
      </c>
      <c r="J108" s="18" t="s">
        <v>23</v>
      </c>
      <c r="K108" s="18" t="s">
        <v>24</v>
      </c>
      <c r="L108" s="18" t="s">
        <v>2</v>
      </c>
      <c r="M108" s="18" t="s">
        <v>25</v>
      </c>
      <c r="N108" s="18" t="s">
        <v>23</v>
      </c>
      <c r="O108" s="18" t="s">
        <v>24</v>
      </c>
      <c r="P108" s="18" t="s">
        <v>2</v>
      </c>
      <c r="Q108" s="18" t="s">
        <v>25</v>
      </c>
      <c r="R108" s="18" t="s">
        <v>23</v>
      </c>
      <c r="S108" s="18" t="s">
        <v>24</v>
      </c>
    </row>
    <row r="109" spans="1:61" x14ac:dyDescent="0.2">
      <c r="G109" s="9" t="str">
        <f>A5</f>
        <v>ID01</v>
      </c>
      <c r="H109" s="11">
        <f>SUM(D11:E11)/SUM(D11:G11)</f>
        <v>0.86956521739130432</v>
      </c>
      <c r="I109" s="12">
        <f>D11/SUM(D11,F11)</f>
        <v>0.83823529411764708</v>
      </c>
      <c r="J109" s="12">
        <f>D11/SUM(D11,G11)</f>
        <v>0.98275862068965514</v>
      </c>
      <c r="K109" s="14">
        <f>E11/SUM(E11,F11)</f>
        <v>0.67647058823529416</v>
      </c>
      <c r="L109" s="11">
        <f>SUM(J11:K11)/SUM(J11:M11)</f>
        <v>0.9</v>
      </c>
      <c r="M109" s="12">
        <f>J11/SUM(J11,L11)</f>
        <v>0.85</v>
      </c>
      <c r="N109" s="12">
        <f>J11/SUM(J11,M11)</f>
        <v>0.94444444444444442</v>
      </c>
      <c r="O109" s="14">
        <f>K11/SUM(K11,L11)</f>
        <v>0.86363636363636365</v>
      </c>
      <c r="P109" s="11">
        <f>SUM(P11:Q11)/SUM(P11:S11)</f>
        <v>0.875</v>
      </c>
      <c r="Q109" s="12">
        <f>P11/SUM(P11,R11)</f>
        <v>0.90909090909090906</v>
      </c>
      <c r="R109" s="12">
        <f>P11/SUM(P11,S11)</f>
        <v>0.83333333333333337</v>
      </c>
      <c r="S109" s="14">
        <f>Q11/SUM(Q11,R11)</f>
        <v>0.91666666666666663</v>
      </c>
    </row>
    <row r="110" spans="1:61" x14ac:dyDescent="0.2">
      <c r="G110" s="21" t="str">
        <f>A17</f>
        <v>ID02</v>
      </c>
      <c r="H110" s="13">
        <f>SUM(D23:E23)/SUM(D23:G23)</f>
        <v>0.89423076923076927</v>
      </c>
      <c r="I110" s="36">
        <f>D23/SUM(D23,F23)</f>
        <v>0.90588235294117647</v>
      </c>
      <c r="J110" s="36">
        <f>D23/SUM(D23,G23)</f>
        <v>0.96250000000000002</v>
      </c>
      <c r="K110" s="15">
        <f>E23/SUM(E23:F23)</f>
        <v>0.66666666666666663</v>
      </c>
      <c r="L110" s="13">
        <f>SUM(J23:K23)/SUM(J23:M23)</f>
        <v>0.90909090909090906</v>
      </c>
      <c r="M110" s="36">
        <f>J23/SUM(J23,L23)</f>
        <v>0.9</v>
      </c>
      <c r="N110" s="36">
        <f>J23/SUM(J23,M23)</f>
        <v>0.9</v>
      </c>
      <c r="O110" s="15">
        <f>K23/SUM(K23:L23)</f>
        <v>0.91666666666666663</v>
      </c>
      <c r="P110" s="13">
        <f>SUM(P23:Q23)/SUM(P23:S23)</f>
        <v>0.9285714285714286</v>
      </c>
      <c r="Q110" s="36">
        <f>P23/SUM(P23,R23)</f>
        <v>0.94444444444444442</v>
      </c>
      <c r="R110" s="36">
        <f>P23/SUM(P23,S23)</f>
        <v>0.94444444444444442</v>
      </c>
      <c r="S110" s="15">
        <f>Q23/SUM(Q23:R23)</f>
        <v>0.9</v>
      </c>
    </row>
    <row r="111" spans="1:61" x14ac:dyDescent="0.2">
      <c r="G111" s="9" t="str">
        <f>A29</f>
        <v>ID03</v>
      </c>
      <c r="H111" s="13">
        <f>SUM(D35:E35)/SUM(D35:G35)</f>
        <v>0.90825688073394495</v>
      </c>
      <c r="I111" s="36">
        <f>D35/SUM(D35,F35)</f>
        <v>0.92592592592592593</v>
      </c>
      <c r="J111" s="36">
        <f>D35/SUM(D35,G35)</f>
        <v>0.94936708860759489</v>
      </c>
      <c r="K111" s="15">
        <f>E35/SUM(E35:F35)</f>
        <v>0.8</v>
      </c>
      <c r="L111" s="13">
        <f>SUM(J35:K35)/SUM(J35:M35)</f>
        <v>0.96078431372549022</v>
      </c>
      <c r="M111" s="36">
        <f>J35/SUM(J35,L35)</f>
        <v>0.967741935483871</v>
      </c>
      <c r="N111" s="36">
        <f>J35/SUM(J35,M35)</f>
        <v>0.967741935483871</v>
      </c>
      <c r="O111" s="15">
        <f>K35/SUM(K35:L35)</f>
        <v>0.95</v>
      </c>
      <c r="P111" s="13">
        <f>SUM(P35:Q35)/SUM(P35:S35)</f>
        <v>0.83783783783783783</v>
      </c>
      <c r="Q111" s="36">
        <f>P35/SUM(P35,R35)</f>
        <v>0.8666666666666667</v>
      </c>
      <c r="R111" s="36">
        <f>P35/SUM(P35,S35)</f>
        <v>0.9285714285714286</v>
      </c>
      <c r="S111" s="15">
        <f>Q35/SUM(Q35:R35)</f>
        <v>0.55555555555555558</v>
      </c>
    </row>
    <row r="112" spans="1:61" x14ac:dyDescent="0.2">
      <c r="G112" s="9" t="str">
        <f>A41</f>
        <v>ID04</v>
      </c>
      <c r="H112" s="13">
        <f>SUM(D47:E47)/SUM(D47:G47)</f>
        <v>0.88571428571428568</v>
      </c>
      <c r="I112" s="36">
        <f>D47/SUM(D47,F47)</f>
        <v>0.90476190476190477</v>
      </c>
      <c r="J112" s="36">
        <f>D47/SUM(D47,G47)</f>
        <v>0.90476190476190477</v>
      </c>
      <c r="K112" s="15">
        <f>E47/SUM(E47:F47)</f>
        <v>0.8571428571428571</v>
      </c>
      <c r="L112" s="13">
        <f>SUM(J47:K47)/SUM(J47:M47)</f>
        <v>0.91489361702127658</v>
      </c>
      <c r="M112" s="36">
        <f>J47/SUM(J47,L47)</f>
        <v>0.87096774193548387</v>
      </c>
      <c r="N112" s="36">
        <f>J47/SUM(J47,M47)</f>
        <v>1</v>
      </c>
      <c r="O112" s="15">
        <f>K47/SUM(K47:L47)</f>
        <v>0.8</v>
      </c>
      <c r="P112" s="13">
        <f>SUM(P47:Q47)/SUM(P47:S47)</f>
        <v>0.83333333333333337</v>
      </c>
      <c r="Q112" s="36">
        <f>P47/SUM(P47,R47)</f>
        <v>0.8666666666666667</v>
      </c>
      <c r="R112" s="36">
        <f>P47/SUM(P47,S47)</f>
        <v>0.8125</v>
      </c>
      <c r="S112" s="15">
        <f>Q47/SUM(Q47:R47)</f>
        <v>0.8571428571428571</v>
      </c>
    </row>
    <row r="113" spans="7:19" x14ac:dyDescent="0.2">
      <c r="G113" s="21" t="str">
        <f>A53</f>
        <v>ID05</v>
      </c>
      <c r="H113" s="13">
        <f>SUM(D60:E60)/SUM(D60:G60)</f>
        <v>0.92537313432835822</v>
      </c>
      <c r="I113" s="36">
        <f>D60/SUM(D60,F60)</f>
        <v>0.91803278688524592</v>
      </c>
      <c r="J113" s="36">
        <f>D60/SUM(D60,G60)</f>
        <v>0.91803278688524592</v>
      </c>
      <c r="K113" s="15">
        <f>E60/SUM(E60:F60)</f>
        <v>0.93150684931506844</v>
      </c>
      <c r="L113" s="13">
        <f>SUM(J60:K60)/SUM(J60:M60)</f>
        <v>0.87878787878787878</v>
      </c>
      <c r="M113" s="36">
        <f>J60/SUM(J60,L60)</f>
        <v>0.85</v>
      </c>
      <c r="N113" s="36">
        <f>J60/SUM(J60,M60)</f>
        <v>0.94444444444444442</v>
      </c>
      <c r="O113" s="15">
        <f>K60/SUM(K60:L60)</f>
        <v>0.8</v>
      </c>
      <c r="P113" s="13">
        <f>SUM(P60:Q60)/SUM(P60:S60)</f>
        <v>0.89743589743589747</v>
      </c>
      <c r="Q113" s="36">
        <f>P60/SUM(P60,R60)</f>
        <v>0.7857142857142857</v>
      </c>
      <c r="R113" s="36">
        <f>P60/SUM(P60,S60)</f>
        <v>0.91666666666666663</v>
      </c>
      <c r="S113" s="15">
        <f>Q60/SUM(Q60:R60)</f>
        <v>0.88888888888888884</v>
      </c>
    </row>
    <row r="114" spans="7:19" x14ac:dyDescent="0.2">
      <c r="G114" s="9" t="str">
        <f>A66</f>
        <v>ID06</v>
      </c>
      <c r="H114" s="13">
        <f>SUM(D72:E72)/SUM(D72:G72)</f>
        <v>0.9196428571428571</v>
      </c>
      <c r="I114" s="36">
        <f>D72/SUM(D72,F72)</f>
        <v>0.9555555555555556</v>
      </c>
      <c r="J114" s="36">
        <f>D72/SUM(D72,G72)</f>
        <v>0.94505494505494503</v>
      </c>
      <c r="K114" s="15">
        <f>E72/SUM(E72:F72)</f>
        <v>0.80952380952380953</v>
      </c>
      <c r="L114" s="13">
        <f>SUM(J72:K72)/SUM(J72:M72)</f>
        <v>0.84482758620689657</v>
      </c>
      <c r="M114" s="36">
        <f>J72/SUM(J72,L72)</f>
        <v>0.89473684210526316</v>
      </c>
      <c r="N114" s="36">
        <f>J72/SUM(J72,M72)</f>
        <v>0.87179487179487181</v>
      </c>
      <c r="O114" s="15">
        <f>K72/SUM(K72:L72)</f>
        <v>0.78947368421052633</v>
      </c>
      <c r="P114" s="13">
        <f>SUM(P72:Q72)/SUM(P72:S72)</f>
        <v>0.8571428571428571</v>
      </c>
      <c r="Q114" s="36">
        <f>P72/SUM(P72,R72)</f>
        <v>0.94736842105263153</v>
      </c>
      <c r="R114" s="36">
        <f>P72/SUM(P72,S72)</f>
        <v>0.81818181818181823</v>
      </c>
      <c r="S114" s="15">
        <f>Q72/SUM(Q72:R72)</f>
        <v>0.92307692307692313</v>
      </c>
    </row>
    <row r="115" spans="7:19" x14ac:dyDescent="0.2">
      <c r="G115" s="9" t="str">
        <f>A78</f>
        <v>ID07</v>
      </c>
      <c r="H115" s="13">
        <f>SUM(D85:E85)/SUM(D85:G85)</f>
        <v>0.9147286821705426</v>
      </c>
      <c r="I115" s="36">
        <f>D85/SUM(D85,F85)</f>
        <v>0.89772727272727271</v>
      </c>
      <c r="J115" s="36">
        <f>D85/SUM(D85,G85)</f>
        <v>0.97530864197530864</v>
      </c>
      <c r="K115" s="15">
        <f>E85/SUM(E85:F85)</f>
        <v>0.8125</v>
      </c>
      <c r="L115" s="13">
        <f>SUM(J85:K85)/SUM(J85:M85)</f>
        <v>0.92727272727272725</v>
      </c>
      <c r="M115" s="36">
        <f>J85/SUM(J85,L85)</f>
        <v>0.9642857142857143</v>
      </c>
      <c r="N115" s="36">
        <f>J85/SUM(J85,M85)</f>
        <v>0.9</v>
      </c>
      <c r="O115" s="15">
        <f>K85/SUM(K85:L85)</f>
        <v>0.96</v>
      </c>
      <c r="P115" s="13">
        <f>SUM(P85:Q85)/SUM(P85:S85)</f>
        <v>1</v>
      </c>
      <c r="Q115" s="36">
        <f>P85/SUM(P85,R85)</f>
        <v>1</v>
      </c>
      <c r="R115" s="36">
        <f>P85/SUM(P85,S85)</f>
        <v>1</v>
      </c>
      <c r="S115" s="15">
        <f>Q85/SUM(Q85:R85)</f>
        <v>1</v>
      </c>
    </row>
    <row r="116" spans="7:19" x14ac:dyDescent="0.2">
      <c r="G116" s="9" t="str">
        <f>A91</f>
        <v>ID08</v>
      </c>
      <c r="H116" s="23">
        <f>SUM(D97:E97)/SUM(D97:G97)</f>
        <v>0.89090909090909087</v>
      </c>
      <c r="I116" s="24">
        <f>D97/SUM(D97,F97)</f>
        <v>0.85</v>
      </c>
      <c r="J116" s="24">
        <f>D97/SUM(D97,G97)</f>
        <v>0.94444444444444442</v>
      </c>
      <c r="K116" s="25">
        <f>E97/SUM(E97:F97)</f>
        <v>0.8392857142857143</v>
      </c>
      <c r="L116" s="23">
        <f>SUM(J97:K97)/SUM(J97:M97)</f>
        <v>0.87755102040816324</v>
      </c>
      <c r="M116" s="24">
        <f>J97/SUM(J97,L97)</f>
        <v>0.91176470588235292</v>
      </c>
      <c r="N116" s="24">
        <f>J97/SUM(J97,M97)</f>
        <v>0.91176470588235292</v>
      </c>
      <c r="O116" s="25">
        <f>K97/SUM(K97:L97)</f>
        <v>0.8</v>
      </c>
      <c r="P116" s="23">
        <f>SUM(P97:Q97)/SUM(P97:S97)</f>
        <v>0.88888888888888884</v>
      </c>
      <c r="Q116" s="24">
        <f>P97/SUM(P97,R97)</f>
        <v>0.84615384615384615</v>
      </c>
      <c r="R116" s="24">
        <f>P97/SUM(P97,S97)</f>
        <v>0.91666666666666663</v>
      </c>
      <c r="S116" s="25">
        <f>Q97/SUM(Q97:R97)</f>
        <v>0.8666666666666667</v>
      </c>
    </row>
    <row r="122" spans="7:19" x14ac:dyDescent="0.2">
      <c r="M122"/>
      <c r="N122"/>
      <c r="O122"/>
      <c r="P122"/>
      <c r="Q122"/>
      <c r="R122"/>
      <c r="S122"/>
    </row>
    <row r="123" spans="7:19" x14ac:dyDescent="0.2">
      <c r="G123" s="30" t="s">
        <v>27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2"/>
    </row>
    <row r="124" spans="7:19" x14ac:dyDescent="0.2">
      <c r="G124" s="19"/>
      <c r="H124" s="33" t="s">
        <v>8</v>
      </c>
      <c r="I124" s="34"/>
      <c r="J124" s="34"/>
      <c r="K124" s="34"/>
      <c r="L124" s="34" t="s">
        <v>7</v>
      </c>
      <c r="M124" s="34"/>
      <c r="N124" s="34"/>
      <c r="O124" s="34"/>
      <c r="P124" s="34" t="s">
        <v>9</v>
      </c>
      <c r="Q124" s="34"/>
      <c r="R124" s="34"/>
      <c r="S124" s="35"/>
    </row>
    <row r="125" spans="7:19" x14ac:dyDescent="0.2">
      <c r="G125" s="19"/>
      <c r="H125" s="18" t="s">
        <v>2</v>
      </c>
      <c r="I125" s="18" t="s">
        <v>25</v>
      </c>
      <c r="J125" s="18" t="s">
        <v>23</v>
      </c>
      <c r="K125" s="18" t="s">
        <v>24</v>
      </c>
      <c r="L125" s="18" t="s">
        <v>2</v>
      </c>
      <c r="M125" s="18" t="s">
        <v>25</v>
      </c>
      <c r="N125" s="18" t="s">
        <v>23</v>
      </c>
      <c r="O125" s="18" t="s">
        <v>24</v>
      </c>
      <c r="P125" s="18" t="s">
        <v>2</v>
      </c>
      <c r="Q125" s="18" t="s">
        <v>25</v>
      </c>
      <c r="R125" s="18" t="s">
        <v>23</v>
      </c>
      <c r="S125" s="18" t="s">
        <v>24</v>
      </c>
    </row>
    <row r="126" spans="7:19" x14ac:dyDescent="0.2">
      <c r="G126" s="9" t="str">
        <f>A5</f>
        <v>ID01</v>
      </c>
      <c r="H126" s="11">
        <f>SUM(V11:W11)/SUM(V11:Y11)</f>
        <v>0.87378640776699024</v>
      </c>
      <c r="I126" s="12">
        <f>V11/SUM(V11,X11)</f>
        <v>0.88311688311688308</v>
      </c>
      <c r="J126" s="12">
        <f>V11/SUM(V11,Y11)</f>
        <v>0.94444444444444442</v>
      </c>
      <c r="K126" s="14">
        <f>W11/SUM(W11,X11)</f>
        <v>0.70967741935483875</v>
      </c>
      <c r="L126" s="11">
        <f>SUM(AB11:AC11)/SUM(AB11:AE11)</f>
        <v>0.87755102040816324</v>
      </c>
      <c r="M126" s="12">
        <f>AB11/SUM(AB11,AD11)</f>
        <v>0.88888888888888884</v>
      </c>
      <c r="N126" s="12">
        <f>AB11/SUM(AB11,AE11)</f>
        <v>0.88888888888888884</v>
      </c>
      <c r="O126" s="14">
        <f>AC11/SUM(AC11,AD11)</f>
        <v>0.86363636363636365</v>
      </c>
      <c r="P126" s="11">
        <f>SUM(AH11:AI11)/SUM(AH11:AK11)</f>
        <v>0.8666666666666667</v>
      </c>
      <c r="Q126" s="12">
        <f>AH11/SUM(AH11,AJ11)</f>
        <v>0.81818181818181823</v>
      </c>
      <c r="R126" s="12">
        <f>AH11/SUM(AH11,AK11)</f>
        <v>0.81818181818181823</v>
      </c>
      <c r="S126" s="14">
        <f>AI11/SUM(AI11,AJ11)</f>
        <v>0.89473684210526316</v>
      </c>
    </row>
    <row r="127" spans="7:19" x14ac:dyDescent="0.2">
      <c r="G127" s="21" t="str">
        <f>A17</f>
        <v>ID02</v>
      </c>
      <c r="H127" s="13">
        <f>SUM(V23:W23)/SUM(V23:Y23)</f>
        <v>0.81967213114754101</v>
      </c>
      <c r="I127" s="36">
        <f>V23/SUM(V23,X23)</f>
        <v>0.81720430107526887</v>
      </c>
      <c r="J127" s="36">
        <f>V23/SUM(V23,Y23)</f>
        <v>0.93827160493827155</v>
      </c>
      <c r="K127" s="15">
        <f>W23/SUM(W23:X23)</f>
        <v>0.58536585365853655</v>
      </c>
      <c r="L127" s="13">
        <f>SUM(AB23:AC23)/SUM(AB23:AE23)</f>
        <v>0.8833333333333333</v>
      </c>
      <c r="M127" s="36">
        <f>AB23/SUM(AB23,AD23)</f>
        <v>0.94285714285714284</v>
      </c>
      <c r="N127" s="36">
        <f>AB23/SUM(AB23,AE23)</f>
        <v>0.86842105263157898</v>
      </c>
      <c r="O127" s="15">
        <f>AC23/SUM(AC23:AD23)</f>
        <v>0.90909090909090906</v>
      </c>
      <c r="P127" s="13">
        <f>SUM(AH23:AI23)/SUM(AH23:AK23)</f>
        <v>0.73529411764705888</v>
      </c>
      <c r="Q127" s="36">
        <f>AH23/SUM(AH23,AJ23)</f>
        <v>0.77777777777777779</v>
      </c>
      <c r="R127" s="36">
        <f>AH23/SUM(AH23,AK23)</f>
        <v>0.73684210526315785</v>
      </c>
      <c r="S127" s="15">
        <f>AI23/SUM(AI23:AJ23)</f>
        <v>0.73333333333333328</v>
      </c>
    </row>
    <row r="128" spans="7:19" x14ac:dyDescent="0.2">
      <c r="G128" s="9" t="str">
        <f>A29</f>
        <v>ID03</v>
      </c>
      <c r="H128" s="13">
        <f>SUM(V35:W35)/SUM(V35:Y35)</f>
        <v>0.86428571428571432</v>
      </c>
      <c r="I128" s="36">
        <f>V35/SUM(V35,X35)</f>
        <v>0.88181818181818183</v>
      </c>
      <c r="J128" s="36">
        <f>V35/SUM(V35,Y35)</f>
        <v>0.94174757281553401</v>
      </c>
      <c r="K128" s="15">
        <f>W35/SUM(W35:X35)</f>
        <v>0.64864864864864868</v>
      </c>
      <c r="L128" s="13">
        <f>SUM(AB35:AC35)/SUM(AB35:AE35)</f>
        <v>0.83076923076923082</v>
      </c>
      <c r="M128" s="36">
        <f>AB35/SUM(AB35,AD35)</f>
        <v>0.83333333333333337</v>
      </c>
      <c r="N128" s="36">
        <f>AB35/SUM(AB35,AE35)</f>
        <v>0.8571428571428571</v>
      </c>
      <c r="O128" s="15">
        <f>AC35/SUM(AC35:AD35)</f>
        <v>0.8</v>
      </c>
      <c r="P128" s="13">
        <f>SUM(AH35:AI35)/SUM(AH35:AK35)</f>
        <v>0.86111111111111116</v>
      </c>
      <c r="Q128" s="36">
        <f>AH35/SUM(AH35,AJ35)</f>
        <v>0.83333333333333337</v>
      </c>
      <c r="R128" s="36">
        <f>AH35/SUM(AH35,AK35)</f>
        <v>1</v>
      </c>
      <c r="S128" s="15">
        <f>AI35/SUM(AI35:AJ35)</f>
        <v>0.54545454545454541</v>
      </c>
    </row>
    <row r="129" spans="7:19" x14ac:dyDescent="0.2">
      <c r="G129" s="9" t="str">
        <f>A41</f>
        <v>ID04</v>
      </c>
      <c r="H129" s="13">
        <f>SUM(V47:W47)/SUM(V47:Y47)</f>
        <v>0.81451612903225812</v>
      </c>
      <c r="I129" s="36">
        <f>V47/SUM(V47,X47)</f>
        <v>0.79761904761904767</v>
      </c>
      <c r="J129" s="36">
        <f>V47/SUM(V47,Y47)</f>
        <v>0.9178082191780822</v>
      </c>
      <c r="K129" s="15">
        <f>W47/SUM(W47:X47)</f>
        <v>0.66666666666666663</v>
      </c>
      <c r="L129" s="13">
        <f>SUM(AB47:AC47)/SUM(AB47:AE47)</f>
        <v>0.77586206896551724</v>
      </c>
      <c r="M129" s="36">
        <f>AB47/SUM(AB47,AD47)</f>
        <v>0.8529411764705882</v>
      </c>
      <c r="N129" s="36">
        <f>AB47/SUM(AB47,AE47)</f>
        <v>0.78378378378378377</v>
      </c>
      <c r="O129" s="15">
        <f>AC47/SUM(AC47:AD47)</f>
        <v>0.76190476190476186</v>
      </c>
      <c r="P129" s="13">
        <f>SUM(AH47:AI47)/SUM(AH47:AK47)</f>
        <v>0.75</v>
      </c>
      <c r="Q129" s="36">
        <f>AH47/SUM(AH47,AJ47)</f>
        <v>0.86363636363636365</v>
      </c>
      <c r="R129" s="36">
        <f>AH47/SUM(AH47,AK47)</f>
        <v>0.76</v>
      </c>
      <c r="S129" s="15">
        <f>AI47/SUM(AI47:AJ47)</f>
        <v>0.72727272727272729</v>
      </c>
    </row>
    <row r="130" spans="7:19" x14ac:dyDescent="0.2">
      <c r="G130" s="9" t="str">
        <f>A53</f>
        <v>ID05</v>
      </c>
      <c r="H130" s="13">
        <f>SUM(V60:W60)/SUM(V60:Y60)</f>
        <v>0.8214285714285714</v>
      </c>
      <c r="I130" s="36">
        <f>V60/SUM(V60,X60)</f>
        <v>0.81318681318681318</v>
      </c>
      <c r="J130" s="36">
        <f>V60/SUM(V60,Y60)</f>
        <v>0.85057471264367812</v>
      </c>
      <c r="K130" s="15">
        <f>W60/SUM(W60:X60)</f>
        <v>0.79012345679012341</v>
      </c>
      <c r="L130" s="13">
        <f>SUM(AB60:AC60)/SUM(AB60:AE60)</f>
        <v>0.810126582278481</v>
      </c>
      <c r="M130" s="36">
        <f>AB60/SUM(AB60,AD60)</f>
        <v>0.81132075471698117</v>
      </c>
      <c r="N130" s="36">
        <f>AB60/SUM(AB60,AE60)</f>
        <v>0.89583333333333337</v>
      </c>
      <c r="O130" s="15">
        <f>AC60/SUM(AC60:AD60)</f>
        <v>0.67741935483870963</v>
      </c>
      <c r="P130" s="13">
        <f>SUM(AH60:AI60)/SUM(AH60:AK60)</f>
        <v>0.8545454545454545</v>
      </c>
      <c r="Q130" s="36">
        <f>AH60/SUM(AH60,AJ60)</f>
        <v>0.8571428571428571</v>
      </c>
      <c r="R130" s="36">
        <f>AH60/SUM(AH60,AK60)</f>
        <v>0.8571428571428571</v>
      </c>
      <c r="S130" s="15">
        <f>AI60/SUM(AI60:AJ60)</f>
        <v>0.85185185185185186</v>
      </c>
    </row>
    <row r="131" spans="7:19" x14ac:dyDescent="0.2">
      <c r="G131" s="9" t="str">
        <f>A66</f>
        <v>ID06</v>
      </c>
      <c r="H131" s="13">
        <f>SUM(V72:W72)/SUM(V72:Y72)</f>
        <v>0.83333333333333337</v>
      </c>
      <c r="I131" s="36">
        <f>V72/SUM(V72,X72)</f>
        <v>0.80869565217391304</v>
      </c>
      <c r="J131" s="36">
        <f>V72/SUM(V72,Y72)</f>
        <v>0.97894736842105268</v>
      </c>
      <c r="K131" s="15">
        <f>W72/SUM(W72:X72)</f>
        <v>0.55102040816326525</v>
      </c>
      <c r="L131" s="13">
        <f>SUM(AB72:AC72)/SUM(AB72:AE72)</f>
        <v>0.83870967741935487</v>
      </c>
      <c r="M131" s="36">
        <f>AB72/SUM(AB72,AD72)</f>
        <v>0.82926829268292679</v>
      </c>
      <c r="N131" s="36">
        <f>AB72/SUM(AB72,AE72)</f>
        <v>0.91891891891891897</v>
      </c>
      <c r="O131" s="15">
        <f>AC72/SUM(AC72:AD72)</f>
        <v>0.72</v>
      </c>
      <c r="P131" s="13">
        <f>SUM(AH72:AI72)/SUM(AH72:AK72)</f>
        <v>0.85365853658536583</v>
      </c>
      <c r="Q131" s="36">
        <f>AH72/SUM(AH72,AJ72)</f>
        <v>0.70588235294117652</v>
      </c>
      <c r="R131" s="36">
        <f>AH72/SUM(AH72,AK72)</f>
        <v>0.92307692307692313</v>
      </c>
      <c r="S131" s="15">
        <f>AI72/SUM(AI72:AJ72)</f>
        <v>0.8214285714285714</v>
      </c>
    </row>
    <row r="132" spans="7:19" x14ac:dyDescent="0.2">
      <c r="G132" s="9" t="str">
        <f>A78</f>
        <v>ID07</v>
      </c>
      <c r="H132" s="13">
        <f>SUM(V85:W85)/SUM(V85:Y85)</f>
        <v>0.78947368421052633</v>
      </c>
      <c r="I132" s="36">
        <f>V85/SUM(V85,X85)</f>
        <v>0.76923076923076927</v>
      </c>
      <c r="J132" s="36">
        <f>V85/SUM(V85,Y85)</f>
        <v>0.90909090909090906</v>
      </c>
      <c r="K132" s="15">
        <f>W85/SUM(W85:X85)</f>
        <v>0.625</v>
      </c>
      <c r="L132" s="13">
        <f>SUM(AB85:AC85)/SUM(AB85:AE85)</f>
        <v>0.78749999999999998</v>
      </c>
      <c r="M132" s="36">
        <f>AB85/SUM(AB85,AD85)</f>
        <v>0.72093023255813948</v>
      </c>
      <c r="N132" s="36">
        <f>AB85/SUM(AB85,AE85)</f>
        <v>0.86111111111111116</v>
      </c>
      <c r="O132" s="15">
        <f>AC85/SUM(AC85:AD85)</f>
        <v>0.72727272727272729</v>
      </c>
      <c r="P132" s="13">
        <f>SUM(AH85:AI85)/SUM(AH85:AK85)</f>
        <v>0.83333333333333337</v>
      </c>
      <c r="Q132" s="36">
        <f>AH85/SUM(AH85,AJ85)</f>
        <v>0.8</v>
      </c>
      <c r="R132" s="36">
        <f>AH85/SUM(AH85,AK85)</f>
        <v>0.86956521739130432</v>
      </c>
      <c r="S132" s="15">
        <f>AI85/SUM(AI85:AJ85)</f>
        <v>0.8</v>
      </c>
    </row>
    <row r="133" spans="7:19" x14ac:dyDescent="0.2">
      <c r="G133" s="9" t="str">
        <f>A91</f>
        <v>ID08</v>
      </c>
      <c r="H133" s="23">
        <f>SUM(V97:W97)/SUM(V97:Y97)</f>
        <v>0.85365853658536583</v>
      </c>
      <c r="I133" s="24">
        <f>V97/SUM(V97,X97)</f>
        <v>0.84848484848484851</v>
      </c>
      <c r="J133" s="24">
        <f>V97/SUM(V97,Y97)</f>
        <v>0.875</v>
      </c>
      <c r="K133" s="25">
        <f>W97/SUM(W97:X97)</f>
        <v>0.83050847457627119</v>
      </c>
      <c r="L133" s="23">
        <f>SUM(AB97:AC97)/SUM(AB97:AE97)</f>
        <v>0.85</v>
      </c>
      <c r="M133" s="24">
        <f>AB97/SUM(AB97,AD97)</f>
        <v>0.83720930232558144</v>
      </c>
      <c r="N133" s="24">
        <f>AB97/SUM(AB97,AE97)</f>
        <v>0.94736842105263153</v>
      </c>
      <c r="O133" s="25">
        <f>AC97/SUM(AC97:AD97)</f>
        <v>0.68181818181818177</v>
      </c>
      <c r="P133" s="23">
        <f>SUM(AH97:AI97)/SUM(AH97:AK97)</f>
        <v>0.87179487179487181</v>
      </c>
      <c r="Q133" s="24">
        <f>AH97/SUM(AH97,AJ97)</f>
        <v>0.89473684210526316</v>
      </c>
      <c r="R133" s="24">
        <f>AH97/SUM(AH97,AK97)</f>
        <v>0.85</v>
      </c>
      <c r="S133" s="25">
        <f>AI97/SUM(AI97:AJ97)</f>
        <v>0.89473684210526316</v>
      </c>
    </row>
  </sheetData>
  <mergeCells count="18">
    <mergeCell ref="H124:K124"/>
    <mergeCell ref="L124:O124"/>
    <mergeCell ref="P124:S124"/>
    <mergeCell ref="G123:S123"/>
    <mergeCell ref="G106:S106"/>
    <mergeCell ref="H107:K107"/>
    <mergeCell ref="L107:O107"/>
    <mergeCell ref="P107:S107"/>
    <mergeCell ref="AB1:AF1"/>
    <mergeCell ref="A29:A34"/>
    <mergeCell ref="A41:A46"/>
    <mergeCell ref="A5:A10"/>
    <mergeCell ref="A17:A22"/>
    <mergeCell ref="A78:A83"/>
    <mergeCell ref="A91:A96"/>
    <mergeCell ref="J1:N1"/>
    <mergeCell ref="A53:A59"/>
    <mergeCell ref="A66:A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Bilal</dc:creator>
  <cp:lastModifiedBy>Ahmad Bilal</cp:lastModifiedBy>
  <dcterms:created xsi:type="dcterms:W3CDTF">2023-09-05T15:49:44Z</dcterms:created>
  <dcterms:modified xsi:type="dcterms:W3CDTF">2024-12-21T12:46:26Z</dcterms:modified>
</cp:coreProperties>
</file>