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180" tabRatio="500"/>
  </bookViews>
  <sheets>
    <sheet name="Weak Scaling" sheetId="2" r:id="rId1"/>
    <sheet name="Strong Scaling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4" i="3"/>
  <c r="B8" i="3"/>
  <c r="B4" i="3"/>
  <c r="C4" i="3"/>
  <c r="B5" i="3"/>
  <c r="C5" i="3"/>
  <c r="B6" i="3"/>
  <c r="C6" i="3"/>
  <c r="B7" i="3"/>
  <c r="C7" i="3"/>
  <c r="E8" i="3"/>
  <c r="E7" i="3"/>
  <c r="E6" i="3"/>
  <c r="E5" i="3"/>
  <c r="E4" i="3"/>
  <c r="D23" i="2"/>
  <c r="B23" i="2"/>
  <c r="D24" i="2"/>
  <c r="B24" i="2"/>
  <c r="D25" i="2"/>
  <c r="B25" i="2"/>
  <c r="D26" i="2"/>
  <c r="B26" i="2"/>
  <c r="D14" i="2"/>
  <c r="B14" i="2"/>
  <c r="D15" i="2"/>
  <c r="B15" i="2"/>
  <c r="D16" i="2"/>
  <c r="B16" i="2"/>
  <c r="D17" i="2"/>
  <c r="B17" i="2"/>
  <c r="B4" i="2"/>
  <c r="D5" i="2"/>
  <c r="B5" i="2"/>
  <c r="D6" i="2"/>
  <c r="B6" i="2"/>
  <c r="D7" i="2"/>
  <c r="B7" i="2"/>
  <c r="D8" i="2"/>
  <c r="B8" i="2"/>
  <c r="B13" i="2"/>
  <c r="B22" i="2"/>
  <c r="D22" i="2"/>
  <c r="D13" i="2"/>
  <c r="D4" i="2"/>
</calcChain>
</file>

<file path=xl/sharedStrings.xml><?xml version="1.0" encoding="utf-8"?>
<sst xmlns="http://schemas.openxmlformats.org/spreadsheetml/2006/main" count="23" uniqueCount="9">
  <si>
    <t>tasks</t>
  </si>
  <si>
    <t>seconds</t>
  </si>
  <si>
    <t>weak scaling</t>
  </si>
  <si>
    <t>powers of 4</t>
  </si>
  <si>
    <t>2D Jacobi on Stampede</t>
  </si>
  <si>
    <t>Nl:</t>
  </si>
  <si>
    <t>Nl</t>
  </si>
  <si>
    <t>strong scaling</t>
  </si>
  <si>
    <t>ideal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</si>
</sst>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</a:t>
            </a:r>
            <a:r>
              <a:rPr lang="en-US" baseline="0"/>
              <a:t> Scaling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Nl=100</c:v>
          </c:tx>
          <c:marker>
            <c:symbol val="none"/>
          </c:marker>
          <c:val>
            <c:numRef>
              <c:f>'Weak Scaling'!$D$5:$D$7</c:f>
              <c:numCache>
                <c:formatCode>General</c:formatCode>
                <c:ptCount val="3"/>
                <c:pt idx="0">
                  <c:v>0.0477832821220292</c:v>
                </c:pt>
                <c:pt idx="1">
                  <c:v>0.0217673860568751</c:v>
                </c:pt>
                <c:pt idx="2">
                  <c:v>0.00581200231869909</c:v>
                </c:pt>
              </c:numCache>
            </c:numRef>
          </c:val>
          <c:smooth val="0"/>
        </c:ser>
        <c:ser>
          <c:idx val="1"/>
          <c:order val="1"/>
          <c:tx>
            <c:v>NL=500</c:v>
          </c:tx>
          <c:marker>
            <c:symbol val="none"/>
          </c:marker>
          <c:val>
            <c:numRef>
              <c:f>'Weak Scaling'!$D$14:$D$16</c:f>
              <c:numCache>
                <c:formatCode>General</c:formatCode>
                <c:ptCount val="3"/>
                <c:pt idx="0">
                  <c:v>0.131523528058471</c:v>
                </c:pt>
                <c:pt idx="1">
                  <c:v>0.032799908202625</c:v>
                </c:pt>
                <c:pt idx="2">
                  <c:v>0.0316043637155369</c:v>
                </c:pt>
              </c:numCache>
            </c:numRef>
          </c:val>
          <c:smooth val="0"/>
        </c:ser>
        <c:ser>
          <c:idx val="2"/>
          <c:order val="2"/>
          <c:tx>
            <c:v>Nl=1000</c:v>
          </c:tx>
          <c:marker>
            <c:symbol val="none"/>
          </c:marker>
          <c:val>
            <c:numRef>
              <c:f>'Weak Scaling'!$D$23:$D$25</c:f>
              <c:numCache>
                <c:formatCode>General</c:formatCode>
                <c:ptCount val="3"/>
                <c:pt idx="0">
                  <c:v>0.176649504916729</c:v>
                </c:pt>
                <c:pt idx="1">
                  <c:v>0.0270451337441459</c:v>
                </c:pt>
                <c:pt idx="2">
                  <c:v>0.0298661478372066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158184"/>
        <c:axId val="-2102600200"/>
      </c:lineChart>
      <c:catAx>
        <c:axId val="-210015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MPI Tasks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02600200"/>
        <c:crosses val="autoZero"/>
        <c:auto val="1"/>
        <c:lblAlgn val="ctr"/>
        <c:lblOffset val="100"/>
        <c:noMultiLvlLbl val="0"/>
      </c:catAx>
      <c:valAx>
        <c:axId val="-210260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15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</a:t>
            </a:r>
            <a:r>
              <a:rPr lang="en-US" baseline="0"/>
              <a:t> Scaling Study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'Strong Scaling'!$E$3</c:f>
              <c:strCache>
                <c:ptCount val="1"/>
                <c:pt idx="0">
                  <c:v>strong scaling</c:v>
                </c:pt>
              </c:strCache>
            </c:strRef>
          </c:tx>
          <c:marker>
            <c:symbol val="none"/>
          </c:marker>
          <c:val>
            <c:numRef>
              <c:f>'Strong Scaling'!$E$4:$E$8</c:f>
              <c:numCache>
                <c:formatCode>General</c:formatCode>
                <c:ptCount val="5"/>
                <c:pt idx="0">
                  <c:v>1.0</c:v>
                </c:pt>
                <c:pt idx="1">
                  <c:v>0.709495700984541</c:v>
                </c:pt>
                <c:pt idx="2">
                  <c:v>0.596584055680005</c:v>
                </c:pt>
                <c:pt idx="3">
                  <c:v>0.133487752625156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'Strong Scaling'!$F$3</c:f>
              <c:strCache>
                <c:ptCount val="1"/>
                <c:pt idx="0">
                  <c:v>ideal scaling</c:v>
                </c:pt>
              </c:strCache>
            </c:strRef>
          </c:tx>
          <c:marker>
            <c:symbol val="none"/>
          </c:marker>
          <c:val>
            <c:numRef>
              <c:f>'Strong Scaling'!$F$4:$F$8</c:f>
              <c:numCache>
                <c:formatCode>General</c:formatCode>
                <c:ptCount val="5"/>
                <c:pt idx="0">
                  <c:v>1.274084</c:v>
                </c:pt>
                <c:pt idx="1">
                  <c:v>0.318521</c:v>
                </c:pt>
                <c:pt idx="2">
                  <c:v>0.07963025</c:v>
                </c:pt>
                <c:pt idx="3">
                  <c:v>0.0199075625</c:v>
                </c:pt>
                <c:pt idx="4">
                  <c:v>0.004976890625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39976"/>
        <c:axId val="-2098930840"/>
      </c:lineChart>
      <c:catAx>
        <c:axId val="-210133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930840"/>
        <c:crosses val="autoZero"/>
        <c:auto val="1"/>
        <c:lblAlgn val="ctr"/>
        <c:lblOffset val="100"/>
        <c:noMultiLvlLbl val="0"/>
      </c:catAx>
      <c:valAx>
        <c:axId val="-2098930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33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0</xdr:row>
      <xdr:rowOff>127000</xdr:rowOff>
    </xdr:from>
    <xdr:to>
      <xdr:col>12</xdr:col>
      <xdr:colOff>241300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165100</xdr:rowOff>
    </xdr:from>
    <xdr:to>
      <xdr:col>13</xdr:col>
      <xdr:colOff>660400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O13" sqref="O13"/>
    </sheetView>
  </sheetViews>
  <sheetFormatPr baseColWidth="10" defaultRowHeight="15" x14ac:dyDescent="0"/>
  <sheetData>
    <row r="1" spans="1:4">
      <c r="A1" t="s">
        <v>4</v>
      </c>
    </row>
    <row r="2" spans="1:4">
      <c r="A2" t="s">
        <v>5</v>
      </c>
      <c r="B2">
        <v>100</v>
      </c>
    </row>
    <row r="3" spans="1:4">
      <c r="A3" t="s">
        <v>3</v>
      </c>
      <c r="B3" t="s">
        <v>0</v>
      </c>
      <c r="C3" t="s">
        <v>1</v>
      </c>
      <c r="D3" t="s">
        <v>2</v>
      </c>
    </row>
    <row r="4" spans="1:4">
      <c r="A4">
        <v>0</v>
      </c>
      <c r="B4">
        <f>4^A4</f>
        <v>1</v>
      </c>
      <c r="C4">
        <v>1.524E-3</v>
      </c>
      <c r="D4">
        <f>$C$4/C4</f>
        <v>1</v>
      </c>
    </row>
    <row r="5" spans="1:4">
      <c r="A5">
        <v>1</v>
      </c>
      <c r="B5">
        <f t="shared" ref="B5:B8" si="0">4^A5</f>
        <v>4</v>
      </c>
      <c r="C5">
        <v>3.1893999999999999E-2</v>
      </c>
      <c r="D5">
        <f t="shared" ref="D5:D8" si="1">$C$4/C5</f>
        <v>4.7783282122029223E-2</v>
      </c>
    </row>
    <row r="6" spans="1:4">
      <c r="A6">
        <v>2</v>
      </c>
      <c r="B6">
        <f t="shared" si="0"/>
        <v>16</v>
      </c>
      <c r="C6">
        <v>7.0013000000000006E-2</v>
      </c>
      <c r="D6">
        <f t="shared" si="1"/>
        <v>2.176738605687515E-2</v>
      </c>
    </row>
    <row r="7" spans="1:4">
      <c r="A7">
        <v>3</v>
      </c>
      <c r="B7">
        <f t="shared" si="0"/>
        <v>64</v>
      </c>
      <c r="C7">
        <v>0.262216</v>
      </c>
      <c r="D7">
        <f t="shared" si="1"/>
        <v>5.8120023186990872E-3</v>
      </c>
    </row>
    <row r="8" spans="1:4">
      <c r="A8">
        <v>4</v>
      </c>
      <c r="B8">
        <f t="shared" si="0"/>
        <v>256</v>
      </c>
      <c r="D8" t="e">
        <f t="shared" si="1"/>
        <v>#DIV/0!</v>
      </c>
    </row>
    <row r="11" spans="1:4">
      <c r="A11" t="s">
        <v>5</v>
      </c>
      <c r="B11">
        <v>500</v>
      </c>
    </row>
    <row r="12" spans="1:4">
      <c r="A12" t="s">
        <v>3</v>
      </c>
      <c r="B12" t="s">
        <v>0</v>
      </c>
      <c r="C12" t="s">
        <v>1</v>
      </c>
      <c r="D12" t="s">
        <v>2</v>
      </c>
    </row>
    <row r="13" spans="1:4">
      <c r="A13">
        <v>0</v>
      </c>
      <c r="B13">
        <f>4^A13</f>
        <v>1</v>
      </c>
      <c r="C13">
        <v>3.7159999999999999E-2</v>
      </c>
      <c r="D13">
        <f>$C$13/C13</f>
        <v>1</v>
      </c>
    </row>
    <row r="14" spans="1:4">
      <c r="A14">
        <v>1</v>
      </c>
      <c r="B14">
        <f t="shared" ref="B14:B17" si="2">4^A14</f>
        <v>4</v>
      </c>
      <c r="C14">
        <v>0.28253499999999998</v>
      </c>
      <c r="D14">
        <f t="shared" ref="D14:D17" si="3">$C$13/C14</f>
        <v>0.13152352805847065</v>
      </c>
    </row>
    <row r="15" spans="1:4">
      <c r="A15">
        <v>2</v>
      </c>
      <c r="B15">
        <f t="shared" si="2"/>
        <v>16</v>
      </c>
      <c r="C15">
        <v>1.13293</v>
      </c>
      <c r="D15">
        <f t="shared" si="3"/>
        <v>3.2799908202625051E-2</v>
      </c>
    </row>
    <row r="16" spans="1:4">
      <c r="A16">
        <v>3</v>
      </c>
      <c r="B16">
        <f t="shared" si="2"/>
        <v>64</v>
      </c>
      <c r="C16">
        <v>1.1757869999999999</v>
      </c>
      <c r="D16">
        <f t="shared" si="3"/>
        <v>3.1604363715536911E-2</v>
      </c>
    </row>
    <row r="17" spans="1:4">
      <c r="A17">
        <v>4</v>
      </c>
      <c r="B17">
        <f t="shared" si="2"/>
        <v>256</v>
      </c>
      <c r="D17" t="e">
        <f t="shared" si="3"/>
        <v>#DIV/0!</v>
      </c>
    </row>
    <row r="20" spans="1:4">
      <c r="A20" t="s">
        <v>5</v>
      </c>
      <c r="B20">
        <v>1000</v>
      </c>
    </row>
    <row r="21" spans="1:4">
      <c r="A21" t="s">
        <v>3</v>
      </c>
      <c r="B21" t="s">
        <v>0</v>
      </c>
      <c r="C21" t="s">
        <v>1</v>
      </c>
      <c r="D21" t="s">
        <v>2</v>
      </c>
    </row>
    <row r="22" spans="1:4">
      <c r="A22">
        <v>0</v>
      </c>
      <c r="B22">
        <f>4^A22</f>
        <v>1</v>
      </c>
      <c r="C22">
        <v>0.16575500000000001</v>
      </c>
      <c r="D22">
        <f>$C$22/C22</f>
        <v>1</v>
      </c>
    </row>
    <row r="23" spans="1:4">
      <c r="A23">
        <v>1</v>
      </c>
      <c r="B23">
        <f t="shared" ref="B23:B26" si="4">4^A23</f>
        <v>4</v>
      </c>
      <c r="C23">
        <v>0.93832700000000002</v>
      </c>
      <c r="D23">
        <f t="shared" ref="D23:D26" si="5">$C$22/C23</f>
        <v>0.17664950491672946</v>
      </c>
    </row>
    <row r="24" spans="1:4">
      <c r="A24">
        <v>2</v>
      </c>
      <c r="B24">
        <f t="shared" si="4"/>
        <v>16</v>
      </c>
      <c r="C24">
        <v>6.1288289999999996</v>
      </c>
      <c r="D24">
        <f t="shared" si="5"/>
        <v>2.7045133744145907E-2</v>
      </c>
    </row>
    <row r="25" spans="1:4">
      <c r="A25">
        <v>3</v>
      </c>
      <c r="B25">
        <f t="shared" si="4"/>
        <v>64</v>
      </c>
      <c r="C25">
        <v>5.5499289999999997</v>
      </c>
      <c r="D25">
        <f t="shared" si="5"/>
        <v>2.9866147837206571E-2</v>
      </c>
    </row>
    <row r="26" spans="1:4">
      <c r="A26">
        <v>4</v>
      </c>
      <c r="B26">
        <f t="shared" si="4"/>
        <v>256</v>
      </c>
      <c r="D26" t="e">
        <f t="shared" si="5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baseColWidth="10" defaultRowHeight="15" x14ac:dyDescent="0"/>
  <cols>
    <col min="5" max="5" width="12.33203125" bestFit="1" customWidth="1"/>
  </cols>
  <sheetData>
    <row r="1" spans="1:6">
      <c r="A1" t="s">
        <v>4</v>
      </c>
    </row>
    <row r="2" spans="1:6">
      <c r="E2" s="1"/>
    </row>
    <row r="3" spans="1:6">
      <c r="A3" t="s">
        <v>3</v>
      </c>
      <c r="B3" t="s">
        <v>0</v>
      </c>
      <c r="C3" t="s">
        <v>6</v>
      </c>
      <c r="D3" t="s">
        <v>1</v>
      </c>
      <c r="E3" t="s">
        <v>7</v>
      </c>
      <c r="F3" t="s">
        <v>8</v>
      </c>
    </row>
    <row r="4" spans="1:6">
      <c r="A4">
        <v>0</v>
      </c>
      <c r="B4">
        <f>4^A4</f>
        <v>1</v>
      </c>
      <c r="C4">
        <f>$C$8*$B$8/B4</f>
        <v>2560</v>
      </c>
      <c r="D4">
        <v>1.274084</v>
      </c>
      <c r="E4">
        <f>$D$4/B4/D4</f>
        <v>1</v>
      </c>
      <c r="F4">
        <f>$D$4/B4</f>
        <v>1.274084</v>
      </c>
    </row>
    <row r="5" spans="1:6">
      <c r="A5">
        <v>1</v>
      </c>
      <c r="B5">
        <f t="shared" ref="B5:B8" si="0">4^A5</f>
        <v>4</v>
      </c>
      <c r="C5">
        <f>$C$8*$B$8/B5</f>
        <v>640</v>
      </c>
      <c r="D5">
        <v>0.44894000000000001</v>
      </c>
      <c r="E5">
        <f>$D$4/B5/D5</f>
        <v>0.7094957009845414</v>
      </c>
      <c r="F5">
        <f t="shared" ref="F5:F8" si="1">$D$4/B5</f>
        <v>0.318521</v>
      </c>
    </row>
    <row r="6" spans="1:6">
      <c r="A6">
        <v>2</v>
      </c>
      <c r="B6">
        <f t="shared" si="0"/>
        <v>16</v>
      </c>
      <c r="C6">
        <f>$C$8*$B$8/B6</f>
        <v>160</v>
      </c>
      <c r="D6">
        <v>0.13347700000000001</v>
      </c>
      <c r="E6">
        <f>$D$4/B6/D6</f>
        <v>0.59658405568000472</v>
      </c>
      <c r="F6">
        <f t="shared" si="1"/>
        <v>7.963025E-2</v>
      </c>
    </row>
    <row r="7" spans="1:6">
      <c r="A7">
        <v>3</v>
      </c>
      <c r="B7">
        <f t="shared" si="0"/>
        <v>64</v>
      </c>
      <c r="C7">
        <f>$C$8*$B$8/B7</f>
        <v>40</v>
      </c>
      <c r="D7">
        <v>0.14913399999999999</v>
      </c>
      <c r="E7">
        <f>$D$4/B7/D7</f>
        <v>0.13348775262515591</v>
      </c>
      <c r="F7">
        <f t="shared" si="1"/>
        <v>1.99075625E-2</v>
      </c>
    </row>
    <row r="8" spans="1:6">
      <c r="A8">
        <v>4</v>
      </c>
      <c r="B8">
        <f t="shared" si="0"/>
        <v>256</v>
      </c>
      <c r="C8">
        <v>10</v>
      </c>
      <c r="E8" t="e">
        <f>$D$4/B8/D8</f>
        <v>#DIV/0!</v>
      </c>
      <c r="F8">
        <f t="shared" si="1"/>
        <v>4.976890625E-3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Weak Scaling</vt:lpstr>
      <vt:lpstr>Strong Scaling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</dc:creator>
  <cp:lastModifiedBy>Ana Cristina</cp:lastModifiedBy>
  <dcterms:created xsi:type="dcterms:W3CDTF">2017-05-26T18:15:17Z</dcterms:created>
  <dcterms:modified xsi:type="dcterms:W3CDTF">2017-05-26T21:17:45Z</dcterms:modified>
</cp:coreProperties>
</file>