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red/Desktop/documentationStaradmin/Area de proceso MA/"/>
    </mc:Choice>
  </mc:AlternateContent>
  <bookViews>
    <workbookView xWindow="10180" yWindow="2520" windowWidth="20500" windowHeight="7660" activeTab="3"/>
  </bookViews>
  <sheets>
    <sheet name="Tableros" sheetId="1" r:id="rId1"/>
    <sheet name="FMNCONPRO" sheetId="6" r:id="rId2"/>
    <sheet name="FMVREQM" sheetId="7" r:id="rId3"/>
    <sheet name="FMEXRI" sheetId="8" r:id="rId4"/>
    <sheet name="FMICIC" sheetId="10" state="hidden" r:id="rId5"/>
    <sheet name="Hoja1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7" l="1"/>
  <c r="G23" i="7"/>
  <c r="H17" i="7"/>
  <c r="G17" i="7"/>
  <c r="G33" i="7"/>
  <c r="H33" i="7"/>
  <c r="H38" i="8"/>
  <c r="F29" i="8"/>
  <c r="P23" i="1"/>
  <c r="N23" i="1"/>
  <c r="M23" i="1"/>
  <c r="L23" i="1"/>
  <c r="N22" i="1"/>
  <c r="G43" i="7"/>
  <c r="O22" i="1"/>
  <c r="D33" i="10"/>
  <c r="E33" i="10"/>
  <c r="F33" i="10"/>
  <c r="I33" i="10"/>
  <c r="P21" i="1"/>
  <c r="H33" i="10"/>
  <c r="O21" i="1"/>
  <c r="N21" i="1"/>
  <c r="M21" i="1"/>
  <c r="L21" i="1"/>
  <c r="H22" i="10"/>
  <c r="I22" i="10"/>
  <c r="H26" i="10"/>
  <c r="I26" i="10"/>
  <c r="H17" i="10"/>
  <c r="I17" i="10"/>
  <c r="C43" i="10"/>
  <c r="C42" i="10"/>
  <c r="C41" i="10"/>
  <c r="D33" i="6"/>
  <c r="E33" i="6"/>
  <c r="F33" i="6"/>
  <c r="N20" i="1"/>
  <c r="G33" i="6"/>
  <c r="O20" i="1"/>
  <c r="M20" i="1"/>
  <c r="L20" i="1"/>
  <c r="C43" i="6"/>
  <c r="G26" i="6"/>
  <c r="H26" i="6"/>
  <c r="H33" i="6"/>
  <c r="P20" i="1"/>
  <c r="C42" i="6"/>
  <c r="G38" i="8"/>
  <c r="O23" i="1"/>
  <c r="F24" i="8"/>
  <c r="F17" i="8"/>
  <c r="E43" i="7"/>
  <c r="D43" i="7"/>
  <c r="G29" i="7"/>
  <c r="H29" i="7"/>
  <c r="H23" i="7"/>
  <c r="G22" i="6"/>
  <c r="H22" i="6"/>
  <c r="G17" i="6"/>
  <c r="H17" i="6"/>
  <c r="B49" i="7"/>
  <c r="M22" i="1"/>
  <c r="B48" i="7"/>
  <c r="L22" i="1"/>
  <c r="C41" i="6"/>
  <c r="H43" i="7"/>
  <c r="P22" i="1"/>
  <c r="I17" i="7"/>
</calcChain>
</file>

<file path=xl/sharedStrings.xml><?xml version="1.0" encoding="utf-8"?>
<sst xmlns="http://schemas.openxmlformats.org/spreadsheetml/2006/main" count="325" uniqueCount="75">
  <si>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</si>
  <si>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</si>
  <si>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</si>
  <si>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</si>
  <si>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</si>
  <si>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</si>
  <si>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</si>
  <si>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</si>
  <si>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</si>
  <si>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</si>
  <si>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</si>
  <si>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</si>
  <si>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</si>
  <si>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</si>
  <si>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</si>
  <si>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</si>
  <si>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</si>
  <si>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</si>
  <si>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</si>
  <si>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</si>
  <si>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</si>
  <si>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</si>
  <si>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</si>
  <si>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</si>
  <si>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</si>
  <si>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</si>
  <si>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</si>
  <si>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</si>
  <si>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</si>
  <si>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</si>
  <si>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</si>
  <si>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</si>
  <si>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</si>
  <si>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</si>
  <si>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</si>
  <si>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</si>
  <si>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</si>
  <si>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</si>
  <si>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</si>
  <si>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</si>
  <si>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</si>
  <si>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</si>
  <si>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</si>
  <si>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</si>
  <si>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</si>
  <si>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</si>
  <si>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</si>
  <si>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</si>
  <si>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</si>
  <si>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</si>
  <si>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</si>
  <si>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</si>
  <si>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</si>
  <si>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</si>
  <si>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</si>
  <si>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</si>
  <si>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</si>
  <si>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</si>
  <si>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</si>
  <si>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</si>
  <si>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</si>
  <si>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</si>
  <si>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</si>
  <si>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</si>
  <si>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</si>
  <si>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</si>
  <si>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</si>
  <si>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XPERTSOLUTIONS</t>
  </si>
  <si>
    <t>TABLA DE INDICADORES  REQM</t>
  </si>
  <si>
    <t>STARADMIN</t>
  </si>
  <si>
    <t>SEPTIEMBRE</t>
  </si>
  <si>
    <t xml:space="preserve">   XPERTSOLUCION</t>
  </si>
  <si>
    <t xml:space="preserve">   XPERTSOLUTIONS</t>
  </si>
  <si>
    <t>TABME - TABLERO DE CONTROL DE METRICAS DEL PROYECTO STARADMIN</t>
  </si>
  <si>
    <t>TABLA DE INDICADORES FMEXRI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</si>
</sst>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0.023148180136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7.0</c:v>
                </c:pt>
                <c:pt idx="1">
                  <c:v>17.0</c:v>
                </c:pt>
                <c:pt idx="2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1434320"/>
        <c:axId val="-2001583408"/>
      </c:lineChart>
      <c:catAx>
        <c:axId val="-2001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1583408"/>
        <c:crosses val="autoZero"/>
        <c:auto val="1"/>
        <c:lblAlgn val="ctr"/>
        <c:lblOffset val="100"/>
        <c:noMultiLvlLbl val="0"/>
      </c:catAx>
      <c:valAx>
        <c:axId val="-2001583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crossAx val="-20014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</c:v>
                </c:pt>
                <c:pt idx="1">
                  <c:v>0.459459459459459</c:v>
                </c:pt>
                <c:pt idx="2">
                  <c:v>0.157894736842105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62773856"/>
        <c:axId val="-1962764720"/>
      </c:barChart>
      <c:catAx>
        <c:axId val="-19627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764720"/>
        <c:crosses val="autoZero"/>
        <c:auto val="1"/>
        <c:lblAlgn val="ctr"/>
        <c:lblOffset val="100"/>
        <c:noMultiLvlLbl val="0"/>
      </c:catAx>
      <c:valAx>
        <c:axId val="-1962764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-19627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STARADMIN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595671478565179"/>
          <c:y val="0.01497619546023"/>
          <c:w val="0.837655074365704"/>
          <c:h val="0.77779602703036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700448"/>
        <c:axId val="-1999865152"/>
      </c:lineChart>
      <c:catAx>
        <c:axId val="-19997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9865152"/>
        <c:crosses val="autoZero"/>
        <c:auto val="1"/>
        <c:lblAlgn val="ctr"/>
        <c:lblOffset val="100"/>
        <c:noMultiLvlLbl val="0"/>
      </c:catAx>
      <c:valAx>
        <c:axId val="-19998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97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3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0.0</c:v>
                </c:pt>
                <c:pt idx="1">
                  <c:v>16.66666666666666</c:v>
                </c:pt>
                <c:pt idx="2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2573040"/>
        <c:axId val="-1962570720"/>
        <c:axId val="0"/>
      </c:bar3DChart>
      <c:catAx>
        <c:axId val="-19625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570720"/>
        <c:crosses val="autoZero"/>
        <c:auto val="1"/>
        <c:lblAlgn val="ctr"/>
        <c:lblOffset val="100"/>
        <c:noMultiLvlLbl val="0"/>
      </c:catAx>
      <c:valAx>
        <c:axId val="-196257072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5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25.0</c:v>
                </c:pt>
                <c:pt idx="1">
                  <c:v>18.0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2501280"/>
        <c:axId val="-1962497888"/>
      </c:lineChart>
      <c:catAx>
        <c:axId val="-19625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497888"/>
        <c:crosses val="autoZero"/>
        <c:auto val="1"/>
        <c:lblAlgn val="ctr"/>
        <c:lblOffset val="100"/>
        <c:noMultiLvlLbl val="0"/>
      </c:catAx>
      <c:valAx>
        <c:axId val="-1962497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crossAx val="-19625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25.0</c:v>
                </c:pt>
                <c:pt idx="1">
                  <c:v>18.0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99687904"/>
        <c:axId val="-1999685360"/>
      </c:barChart>
      <c:catAx>
        <c:axId val="-19996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9685360"/>
        <c:crosses val="autoZero"/>
        <c:auto val="1"/>
        <c:lblAlgn val="ctr"/>
        <c:lblOffset val="100"/>
        <c:noMultiLvlLbl val="0"/>
      </c:catAx>
      <c:valAx>
        <c:axId val="-19996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96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0.023148180136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2388704"/>
        <c:axId val="-1962384672"/>
      </c:lineChart>
      <c:catAx>
        <c:axId val="-19623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384672"/>
        <c:crosses val="autoZero"/>
        <c:auto val="1"/>
        <c:lblAlgn val="ctr"/>
        <c:lblOffset val="100"/>
        <c:noMultiLvlLbl val="0"/>
      </c:catAx>
      <c:valAx>
        <c:axId val="-1962384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crossAx val="-19623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0.0</c:v>
                </c:pt>
                <c:pt idx="1">
                  <c:v>0.216216216216216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62358400"/>
        <c:axId val="-1962355648"/>
      </c:barChart>
      <c:catAx>
        <c:axId val="-19623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355648"/>
        <c:crosses val="autoZero"/>
        <c:auto val="1"/>
        <c:lblAlgn val="ctr"/>
        <c:lblOffset val="100"/>
        <c:noMultiLvlLbl val="0"/>
      </c:catAx>
      <c:valAx>
        <c:axId val="-1962355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-19623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85725</xdr:rowOff>
    </xdr:from>
    <xdr:to>
      <xdr:col>1</xdr:col>
      <xdr:colOff>285749</xdr:colOff>
      <xdr:row>5</xdr:row>
      <xdr:rowOff>95250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52424" y="85725"/>
          <a:ext cx="105727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390525</xdr:colOff>
      <xdr:row>0</xdr:row>
      <xdr:rowOff>152400</xdr:rowOff>
    </xdr:from>
    <xdr:to>
      <xdr:col>1</xdr:col>
      <xdr:colOff>723900</xdr:colOff>
      <xdr:row>5</xdr:row>
      <xdr:rowOff>38100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90525" y="1524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180975</xdr:colOff>
      <xdr:row>29</xdr:row>
      <xdr:rowOff>142875</xdr:rowOff>
    </xdr:from>
    <xdr:to>
      <xdr:col>7</xdr:col>
      <xdr:colOff>371475</xdr:colOff>
      <xdr:row>30</xdr:row>
      <xdr:rowOff>295275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600575" y="9944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485775</xdr:colOff>
      <xdr:row>0</xdr:row>
      <xdr:rowOff>133350</xdr:rowOff>
    </xdr:from>
    <xdr:to>
      <xdr:col>1</xdr:col>
      <xdr:colOff>657225</xdr:colOff>
      <xdr:row>5</xdr:row>
      <xdr:rowOff>28575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5775" y="13335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352425</xdr:colOff>
      <xdr:row>39</xdr:row>
      <xdr:rowOff>66675</xdr:rowOff>
    </xdr:from>
    <xdr:to>
      <xdr:col>7</xdr:col>
      <xdr:colOff>523875</xdr:colOff>
      <xdr:row>40</xdr:row>
      <xdr:rowOff>600075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743450" y="10325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371475</xdr:colOff>
      <xdr:row>0</xdr:row>
      <xdr:rowOff>123825</xdr:rowOff>
    </xdr:from>
    <xdr:to>
      <xdr:col>1</xdr:col>
      <xdr:colOff>542925</xdr:colOff>
      <xdr:row>5</xdr:row>
      <xdr:rowOff>19050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71475" y="123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34</xdr:row>
      <xdr:rowOff>85725</xdr:rowOff>
    </xdr:from>
    <xdr:to>
      <xdr:col>7</xdr:col>
      <xdr:colOff>447675</xdr:colOff>
      <xdr:row>35</xdr:row>
      <xdr:rowOff>619125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48225" y="8124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P24"/>
  <sheetViews>
    <sheetView topLeftCell="C10" workbookViewId="0">
      <selection activeCell="H15" sqref="H15"/>
    </sheetView>
  </sheetViews>
  <sheetFormatPr baseColWidth="10" defaultRowHeight="15" x14ac:dyDescent="0.2"/>
  <cols>
    <col min="1" max="1" width="16.83203125" customWidth="1"/>
    <col min="2" max="2" width="11.33203125" customWidth="1"/>
    <col min="9" max="9" width="7.6640625" customWidth="1"/>
    <col min="10" max="10" width="17.33203125" customWidth="1"/>
    <col min="11" max="11" width="24.83203125" customWidth="1"/>
    <col min="15" max="16" width="13.83203125" bestFit="1" customWidth="1"/>
  </cols>
  <sheetData>
    <row r="1" spans="1:16" ht="15" customHeight="1" x14ac:dyDescent="0.2">
      <c r="A1" s="100" t="s">
        <v>72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 x14ac:dyDescent="0.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 x14ac:dyDescent="0.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 x14ac:dyDescent="0.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 x14ac:dyDescent="0.25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 x14ac:dyDescent="0.2">
      <c r="A7" s="109" t="s">
        <v>73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 x14ac:dyDescent="0.25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6" thickBot="1" x14ac:dyDescent="0.25">
      <c r="A9" s="19"/>
      <c r="B9" s="15"/>
      <c r="C9" s="15"/>
      <c r="D9" s="15"/>
      <c r="E9" s="15"/>
      <c r="F9" s="15"/>
      <c r="G9" s="15"/>
      <c r="H9" s="16"/>
      <c r="I9" s="16"/>
    </row>
    <row r="10" spans="1:16" ht="16" thickBot="1" x14ac:dyDescent="0.25">
      <c r="A10" s="79" t="s">
        <v>1</v>
      </c>
      <c r="B10" s="119" t="s">
        <v>69</v>
      </c>
      <c r="C10" s="120"/>
      <c r="D10" s="120"/>
      <c r="E10" s="120"/>
      <c r="F10" s="120"/>
      <c r="G10" s="120"/>
      <c r="H10" s="120"/>
      <c r="I10" s="121"/>
    </row>
    <row r="11" spans="1:16" ht="17" thickBot="1" x14ac:dyDescent="0.25">
      <c r="A11" s="122" t="s">
        <v>27</v>
      </c>
      <c r="B11" s="123"/>
      <c r="C11" s="123"/>
      <c r="D11" s="123"/>
      <c r="E11" s="123"/>
      <c r="F11" s="123"/>
      <c r="G11" s="123"/>
      <c r="H11" s="123"/>
      <c r="I11" s="124"/>
    </row>
    <row r="12" spans="1:16" ht="16" thickBot="1" x14ac:dyDescent="0.25">
      <c r="A12" s="80"/>
      <c r="B12" s="115" t="s">
        <v>5</v>
      </c>
      <c r="C12" s="116"/>
      <c r="D12" s="115" t="s">
        <v>6</v>
      </c>
      <c r="E12" s="117"/>
      <c r="F12" s="118" t="s">
        <v>7</v>
      </c>
      <c r="G12" s="117"/>
      <c r="H12" s="118" t="s">
        <v>18</v>
      </c>
      <c r="I12" s="117"/>
    </row>
    <row r="13" spans="1:16" ht="27" thickBot="1" x14ac:dyDescent="0.25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6" thickBot="1" x14ac:dyDescent="0.25">
      <c r="A14" s="3" t="s">
        <v>22</v>
      </c>
      <c r="B14" s="4">
        <v>0</v>
      </c>
      <c r="C14" s="4">
        <v>1</v>
      </c>
      <c r="D14" s="4">
        <v>0</v>
      </c>
      <c r="E14" s="4" t="s">
        <v>62</v>
      </c>
      <c r="F14" s="4">
        <v>0</v>
      </c>
      <c r="G14" s="4">
        <v>10</v>
      </c>
      <c r="H14" s="5">
        <v>0</v>
      </c>
      <c r="I14" s="6">
        <v>0.05</v>
      </c>
    </row>
    <row r="15" spans="1:16" ht="16" thickBot="1" x14ac:dyDescent="0.25">
      <c r="A15" s="7" t="s">
        <v>23</v>
      </c>
      <c r="B15" s="4">
        <v>2</v>
      </c>
      <c r="C15" s="4">
        <v>5</v>
      </c>
      <c r="D15" s="4" t="s">
        <v>63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6" thickBot="1" x14ac:dyDescent="0.25">
      <c r="A16" s="10" t="s">
        <v>24</v>
      </c>
      <c r="B16" s="4">
        <v>6</v>
      </c>
      <c r="C16" s="4" t="s">
        <v>25</v>
      </c>
      <c r="D16" s="4" t="s">
        <v>64</v>
      </c>
      <c r="E16" s="4" t="s">
        <v>65</v>
      </c>
      <c r="F16" s="4">
        <v>36</v>
      </c>
      <c r="G16" s="4">
        <v>100</v>
      </c>
      <c r="H16" s="8">
        <v>0.21</v>
      </c>
      <c r="I16" s="9">
        <v>1</v>
      </c>
    </row>
    <row r="17" spans="1:16" ht="16" thickBot="1" x14ac:dyDescent="0.25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20" thickBot="1" x14ac:dyDescent="0.3">
      <c r="J18" s="97" t="s">
        <v>26</v>
      </c>
      <c r="K18" s="98"/>
      <c r="L18" s="98"/>
      <c r="M18" s="98"/>
      <c r="N18" s="98"/>
      <c r="O18" s="98"/>
      <c r="P18" s="99"/>
    </row>
    <row r="19" spans="1:16" ht="32.25" customHeight="1" x14ac:dyDescent="0.2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29.25" customHeight="1" x14ac:dyDescent="0.2">
      <c r="J20" s="14" t="s">
        <v>5</v>
      </c>
      <c r="K20" s="12" t="s">
        <v>9</v>
      </c>
      <c r="L20" s="88">
        <f>FMNCONPRO!D33</f>
        <v>0.63636363636363635</v>
      </c>
      <c r="M20" s="88">
        <f>FMNCONPRO!E33</f>
        <v>0.45945945945945948</v>
      </c>
      <c r="N20" s="88">
        <f>FMNCONPRO!F33</f>
        <v>0.15789473684210525</v>
      </c>
      <c r="O20" s="13">
        <f>FMNCONPRO!G33</f>
        <v>0</v>
      </c>
      <c r="P20" s="88">
        <f>FMNCONPRO!H33</f>
        <v>0.41790594422173372</v>
      </c>
    </row>
    <row r="21" spans="1:16" ht="0.75" hidden="1" customHeight="1" x14ac:dyDescent="0.2">
      <c r="J21" s="14" t="s">
        <v>6</v>
      </c>
      <c r="K21" s="12" t="s">
        <v>10</v>
      </c>
      <c r="L21" s="88">
        <f>FMICIC!D33</f>
        <v>0</v>
      </c>
      <c r="M21" s="88">
        <f>FMICIC!E33</f>
        <v>0.21621621621621623</v>
      </c>
      <c r="N21" s="88">
        <f>FMICIC!F33</f>
        <v>0</v>
      </c>
      <c r="O21" s="13">
        <f>FMICIC!H33</f>
        <v>0</v>
      </c>
      <c r="P21" s="88">
        <f>FMICIC!I33</f>
        <v>7.2072072072072071E-2</v>
      </c>
    </row>
    <row r="22" spans="1:16" ht="30" customHeight="1" x14ac:dyDescent="0.2">
      <c r="J22" s="14" t="s">
        <v>7</v>
      </c>
      <c r="K22" s="12" t="s">
        <v>11</v>
      </c>
      <c r="L22" s="88">
        <f>FMVREQM!D43</f>
        <v>0</v>
      </c>
      <c r="M22" s="88">
        <f>FMVREQM!E43</f>
        <v>16.666666666666664</v>
      </c>
      <c r="N22" s="13">
        <f>FMVREQM!F43</f>
        <v>0</v>
      </c>
      <c r="O22" s="13">
        <f>FMVREQM!G43</f>
        <v>0</v>
      </c>
      <c r="P22" s="88">
        <f>FMVREQM!H43</f>
        <v>8.3333333333333321</v>
      </c>
    </row>
    <row r="23" spans="1:16" ht="30" customHeight="1" x14ac:dyDescent="0.2">
      <c r="J23" s="14" t="s">
        <v>8</v>
      </c>
      <c r="K23" s="12" t="s">
        <v>12</v>
      </c>
      <c r="L23" s="92">
        <f>FMEXRI!D38</f>
        <v>25</v>
      </c>
      <c r="M23" s="92">
        <f>FMEXRI!E38</f>
        <v>18</v>
      </c>
      <c r="N23" s="13">
        <f>FMEXRI!F38</f>
        <v>0</v>
      </c>
      <c r="O23" s="88">
        <f>FMEXRI!G38</f>
        <v>14.333333333333334</v>
      </c>
      <c r="P23" s="88">
        <f>FMEXRI!H38</f>
        <v>14.333333333333334</v>
      </c>
    </row>
    <row r="24" spans="1:16" x14ac:dyDescent="0.2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J24" sqref="J24"/>
    </sheetView>
  </sheetViews>
  <sheetFormatPr baseColWidth="10" defaultRowHeight="15" x14ac:dyDescent="0.2"/>
  <cols>
    <col min="1" max="1" width="9" customWidth="1"/>
    <col min="2" max="2" width="11.5" customWidth="1"/>
    <col min="3" max="3" width="14.5" customWidth="1"/>
    <col min="4" max="4" width="15.5" customWidth="1"/>
    <col min="5" max="5" width="7.6640625" customWidth="1"/>
    <col min="6" max="6" width="8.1640625" customWidth="1"/>
    <col min="7" max="7" width="11.1640625" customWidth="1"/>
    <col min="8" max="8" width="9.5" customWidth="1"/>
    <col min="9" max="9" width="9.6640625" customWidth="1"/>
    <col min="10" max="10" width="10.5" customWidth="1"/>
  </cols>
  <sheetData>
    <row r="1" spans="1:18" ht="15" customHeight="1" x14ac:dyDescent="0.2">
      <c r="A1" s="100" t="s">
        <v>67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3"/>
      <c r="N1" s="33"/>
      <c r="O1" s="33"/>
      <c r="P1" s="33"/>
      <c r="Q1" s="33"/>
      <c r="R1" s="33"/>
    </row>
    <row r="2" spans="1:18" ht="1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3"/>
      <c r="N2" s="33"/>
      <c r="O2" s="33"/>
      <c r="P2" s="33"/>
      <c r="Q2" s="33"/>
      <c r="R2" s="33"/>
    </row>
    <row r="3" spans="1:18" ht="15" customHeight="1" x14ac:dyDescent="0.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3"/>
      <c r="N3" s="33"/>
      <c r="O3" s="33"/>
      <c r="P3" s="33"/>
      <c r="Q3" s="33"/>
      <c r="R3" s="33"/>
    </row>
    <row r="4" spans="1:18" ht="15" customHeight="1" x14ac:dyDescent="0.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3"/>
      <c r="N4" s="33"/>
      <c r="O4" s="33"/>
      <c r="P4" s="33"/>
      <c r="Q4" s="33"/>
      <c r="R4" s="33"/>
    </row>
    <row r="5" spans="1:18" ht="15.75" customHeight="1" x14ac:dyDescent="0.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3"/>
      <c r="N5" s="33"/>
      <c r="O5" s="33"/>
      <c r="P5" s="33"/>
      <c r="Q5" s="33"/>
      <c r="R5" s="33"/>
    </row>
    <row r="6" spans="1:18" ht="15.75" customHeight="1" thickBot="1" x14ac:dyDescent="0.25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3"/>
      <c r="N6" s="33"/>
      <c r="O6" s="33"/>
      <c r="P6" s="33"/>
      <c r="Q6" s="33"/>
      <c r="R6" s="33"/>
    </row>
    <row r="7" spans="1:18" ht="16" thickBot="1" x14ac:dyDescent="0.25"/>
    <row r="8" spans="1:18" x14ac:dyDescent="0.2">
      <c r="C8" s="125" t="s">
        <v>32</v>
      </c>
      <c r="D8" s="126"/>
      <c r="E8" s="127"/>
    </row>
    <row r="9" spans="1:18" ht="23.25" customHeight="1" thickBot="1" x14ac:dyDescent="0.25">
      <c r="C9" s="128"/>
      <c r="D9" s="129"/>
      <c r="E9" s="130"/>
    </row>
    <row r="10" spans="1:18" ht="27" thickBot="1" x14ac:dyDescent="0.25">
      <c r="C10" s="2" t="s">
        <v>19</v>
      </c>
      <c r="D10" s="2" t="s">
        <v>20</v>
      </c>
      <c r="E10" s="2" t="s">
        <v>21</v>
      </c>
    </row>
    <row r="11" spans="1:18" ht="16" thickBot="1" x14ac:dyDescent="0.25">
      <c r="C11" s="3" t="s">
        <v>22</v>
      </c>
      <c r="D11" s="4">
        <v>0</v>
      </c>
      <c r="E11" s="4">
        <v>1</v>
      </c>
    </row>
    <row r="12" spans="1:18" ht="16" thickBot="1" x14ac:dyDescent="0.25">
      <c r="C12" s="7" t="s">
        <v>23</v>
      </c>
      <c r="D12" s="4">
        <v>2</v>
      </c>
      <c r="E12" s="4">
        <v>5</v>
      </c>
    </row>
    <row r="13" spans="1:18" ht="16" thickBot="1" x14ac:dyDescent="0.25">
      <c r="C13" s="10" t="s">
        <v>24</v>
      </c>
      <c r="D13" s="4">
        <v>6</v>
      </c>
      <c r="E13" s="4" t="s">
        <v>25</v>
      </c>
    </row>
    <row r="14" spans="1:18" ht="16" thickBot="1" x14ac:dyDescent="0.25"/>
    <row r="15" spans="1:18" ht="32.25" customHeight="1" thickBot="1" x14ac:dyDescent="0.25">
      <c r="A15" s="133" t="s">
        <v>31</v>
      </c>
      <c r="B15" s="134"/>
      <c r="C15" s="134"/>
      <c r="D15" s="134"/>
      <c r="E15" s="134"/>
      <c r="F15" s="134"/>
      <c r="G15" s="134"/>
      <c r="H15" s="134"/>
      <c r="I15" s="48"/>
      <c r="J15" s="48"/>
    </row>
    <row r="16" spans="1:18" ht="49" thickBot="1" x14ac:dyDescent="0.25">
      <c r="A16" s="37" t="s">
        <v>35</v>
      </c>
      <c r="B16" s="38" t="s">
        <v>3</v>
      </c>
      <c r="C16" s="39" t="s">
        <v>34</v>
      </c>
      <c r="D16" s="40" t="s">
        <v>42</v>
      </c>
      <c r="E16" s="40" t="s">
        <v>43</v>
      </c>
      <c r="F16" s="40" t="s">
        <v>44</v>
      </c>
      <c r="G16" s="40" t="s">
        <v>17</v>
      </c>
      <c r="H16" s="41" t="s">
        <v>16</v>
      </c>
    </row>
    <row r="17" spans="1:10" ht="43" thickBot="1" x14ac:dyDescent="0.25">
      <c r="A17" s="42" t="s">
        <v>69</v>
      </c>
      <c r="B17" s="43" t="s">
        <v>5</v>
      </c>
      <c r="C17" s="44" t="s">
        <v>9</v>
      </c>
      <c r="D17" s="45" t="s">
        <v>13</v>
      </c>
      <c r="E17" s="45">
        <v>7</v>
      </c>
      <c r="F17" s="45">
        <v>11</v>
      </c>
      <c r="G17" s="46">
        <f>E17/F17</f>
        <v>0.63636363636363635</v>
      </c>
      <c r="H17" s="47">
        <f>+G17</f>
        <v>0.63636363636363635</v>
      </c>
    </row>
    <row r="19" spans="1:10" ht="16" thickBot="1" x14ac:dyDescent="0.25"/>
    <row r="20" spans="1:10" ht="30.75" customHeight="1" thickBot="1" x14ac:dyDescent="0.25">
      <c r="A20" s="133" t="s">
        <v>31</v>
      </c>
      <c r="B20" s="134"/>
      <c r="C20" s="134"/>
      <c r="D20" s="134"/>
      <c r="E20" s="134"/>
      <c r="F20" s="134"/>
      <c r="G20" s="134"/>
      <c r="H20" s="134"/>
    </row>
    <row r="21" spans="1:10" ht="49" thickBot="1" x14ac:dyDescent="0.25">
      <c r="A21" s="37" t="s">
        <v>35</v>
      </c>
      <c r="B21" s="38" t="s">
        <v>3</v>
      </c>
      <c r="C21" s="39" t="s">
        <v>34</v>
      </c>
      <c r="D21" s="40" t="s">
        <v>42</v>
      </c>
      <c r="E21" s="40" t="s">
        <v>43</v>
      </c>
      <c r="F21" s="40" t="s">
        <v>44</v>
      </c>
      <c r="G21" s="40" t="s">
        <v>17</v>
      </c>
      <c r="H21" s="41" t="s">
        <v>16</v>
      </c>
    </row>
    <row r="22" spans="1:10" ht="43" thickBot="1" x14ac:dyDescent="0.25">
      <c r="A22" s="42" t="s">
        <v>69</v>
      </c>
      <c r="B22" s="43" t="s">
        <v>5</v>
      </c>
      <c r="C22" s="44" t="s">
        <v>9</v>
      </c>
      <c r="D22" s="45" t="s">
        <v>14</v>
      </c>
      <c r="E22" s="45">
        <v>17</v>
      </c>
      <c r="F22" s="45">
        <v>37</v>
      </c>
      <c r="G22" s="46">
        <f>E22/F22</f>
        <v>0.45945945945945948</v>
      </c>
      <c r="H22" s="47">
        <f>+G22</f>
        <v>0.45945945945945948</v>
      </c>
    </row>
    <row r="23" spans="1:10" ht="33.75" customHeight="1" thickBot="1" x14ac:dyDescent="0.25">
      <c r="A23" s="51"/>
      <c r="B23" s="84"/>
      <c r="C23" s="85"/>
      <c r="D23" s="86"/>
      <c r="E23" s="86"/>
      <c r="F23" s="86"/>
      <c r="G23" s="87"/>
      <c r="H23" s="87"/>
    </row>
    <row r="24" spans="1:10" ht="30.75" customHeight="1" thickBot="1" x14ac:dyDescent="0.25">
      <c r="A24" s="133" t="s">
        <v>31</v>
      </c>
      <c r="B24" s="134"/>
      <c r="C24" s="134"/>
      <c r="D24" s="134"/>
      <c r="E24" s="134"/>
      <c r="F24" s="134"/>
      <c r="G24" s="134"/>
      <c r="H24" s="134"/>
    </row>
    <row r="25" spans="1:10" ht="49" thickBot="1" x14ac:dyDescent="0.25">
      <c r="A25" s="37" t="s">
        <v>35</v>
      </c>
      <c r="B25" s="77" t="s">
        <v>3</v>
      </c>
      <c r="C25" s="39" t="s">
        <v>34</v>
      </c>
      <c r="D25" s="40" t="s">
        <v>42</v>
      </c>
      <c r="E25" s="40" t="s">
        <v>43</v>
      </c>
      <c r="F25" s="40" t="s">
        <v>44</v>
      </c>
      <c r="G25" s="40" t="s">
        <v>17</v>
      </c>
      <c r="H25" s="78" t="s">
        <v>16</v>
      </c>
    </row>
    <row r="26" spans="1:10" ht="43" thickBot="1" x14ac:dyDescent="0.25">
      <c r="A26" s="42" t="s">
        <v>69</v>
      </c>
      <c r="B26" s="43" t="s">
        <v>5</v>
      </c>
      <c r="C26" s="44" t="s">
        <v>9</v>
      </c>
      <c r="D26" s="45" t="s">
        <v>15</v>
      </c>
      <c r="E26" s="45">
        <v>6</v>
      </c>
      <c r="F26" s="45">
        <v>38</v>
      </c>
      <c r="G26" s="46">
        <f>E26/F26</f>
        <v>0.15789473684210525</v>
      </c>
      <c r="H26" s="47">
        <f>+G26</f>
        <v>0.15789473684210525</v>
      </c>
    </row>
    <row r="27" spans="1:10" ht="21" x14ac:dyDescent="0.2">
      <c r="A27" s="51"/>
      <c r="B27" s="84"/>
      <c r="C27" s="85"/>
      <c r="D27" s="86"/>
      <c r="E27" s="86"/>
      <c r="F27" s="86"/>
      <c r="G27" s="87"/>
      <c r="H27" s="87"/>
    </row>
    <row r="28" spans="1:10" ht="16" thickBot="1" x14ac:dyDescent="0.25"/>
    <row r="29" spans="1:10" ht="42.75" customHeight="1" thickBot="1" x14ac:dyDescent="0.25">
      <c r="A29" s="137" t="s">
        <v>31</v>
      </c>
      <c r="B29" s="138"/>
      <c r="C29" s="138"/>
      <c r="D29" s="138"/>
      <c r="E29" s="138"/>
      <c r="F29" s="138"/>
      <c r="G29" s="138"/>
      <c r="H29" s="138"/>
      <c r="I29" s="48"/>
      <c r="J29" s="48"/>
    </row>
    <row r="30" spans="1:10" s="31" customFormat="1" ht="54.75" customHeight="1" thickBot="1" x14ac:dyDescent="0.2">
      <c r="A30" s="53" t="s">
        <v>35</v>
      </c>
      <c r="B30" s="54" t="s">
        <v>3</v>
      </c>
      <c r="C30" s="54" t="s">
        <v>34</v>
      </c>
      <c r="D30" s="54" t="s">
        <v>13</v>
      </c>
      <c r="E30" s="54" t="s">
        <v>14</v>
      </c>
      <c r="F30" s="55" t="s">
        <v>15</v>
      </c>
      <c r="G30" s="142"/>
      <c r="H30" s="143"/>
      <c r="I30" s="50"/>
      <c r="J30" s="50"/>
    </row>
    <row r="31" spans="1:10" ht="36" customHeight="1" thickBot="1" x14ac:dyDescent="0.25">
      <c r="A31" s="42" t="s">
        <v>69</v>
      </c>
      <c r="B31" s="14" t="s">
        <v>5</v>
      </c>
      <c r="C31" s="12" t="s">
        <v>9</v>
      </c>
      <c r="D31" s="13">
        <v>7</v>
      </c>
      <c r="E31" s="13">
        <v>17</v>
      </c>
      <c r="F31" s="13">
        <v>6</v>
      </c>
      <c r="G31" s="144"/>
      <c r="H31" s="145"/>
      <c r="I31" s="51"/>
      <c r="J31" s="52"/>
    </row>
    <row r="32" spans="1:10" ht="24" x14ac:dyDescent="0.2">
      <c r="A32" s="135" t="s">
        <v>45</v>
      </c>
      <c r="B32" s="136"/>
      <c r="C32" s="136"/>
      <c r="D32" s="20">
        <v>11</v>
      </c>
      <c r="E32" s="20">
        <v>37</v>
      </c>
      <c r="F32" s="13">
        <v>38</v>
      </c>
      <c r="G32" s="54" t="s">
        <v>39</v>
      </c>
      <c r="H32" s="56" t="s">
        <v>36</v>
      </c>
    </row>
    <row r="33" spans="1:20" ht="27" thickBot="1" x14ac:dyDescent="0.25">
      <c r="A33" s="139" t="s">
        <v>46</v>
      </c>
      <c r="B33" s="140"/>
      <c r="C33" s="141"/>
      <c r="D33" s="59">
        <f>D31/D32</f>
        <v>0.63636363636363635</v>
      </c>
      <c r="E33" s="59">
        <f>E31/E32</f>
        <v>0.45945945945945948</v>
      </c>
      <c r="F33" s="89">
        <f>F31/F32</f>
        <v>0.15789473684210525</v>
      </c>
      <c r="G33" s="61">
        <f>+J33</f>
        <v>0</v>
      </c>
      <c r="H33" s="62">
        <f>AVERAGE(D33:F33)</f>
        <v>0.41790594422173372</v>
      </c>
    </row>
    <row r="34" spans="1:20" x14ac:dyDescent="0.2">
      <c r="K34" s="58"/>
    </row>
    <row r="38" spans="1:20" ht="16" thickBot="1" x14ac:dyDescent="0.25"/>
    <row r="39" spans="1:20" ht="39.75" customHeight="1" x14ac:dyDescent="0.25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T39" s="49"/>
    </row>
    <row r="40" spans="1:20" ht="16" x14ac:dyDescent="0.2">
      <c r="B40" s="22" t="s">
        <v>30</v>
      </c>
      <c r="C40" s="22" t="s">
        <v>29</v>
      </c>
    </row>
    <row r="41" spans="1:20" x14ac:dyDescent="0.2">
      <c r="B41" s="76" t="s">
        <v>13</v>
      </c>
      <c r="C41" s="36">
        <f>D33</f>
        <v>0.63636363636363635</v>
      </c>
    </row>
    <row r="42" spans="1:20" x14ac:dyDescent="0.2">
      <c r="B42" s="76" t="s">
        <v>14</v>
      </c>
      <c r="C42" s="36">
        <f>E31/37</f>
        <v>0.45945945945945948</v>
      </c>
    </row>
    <row r="43" spans="1:20" x14ac:dyDescent="0.2">
      <c r="B43" s="76" t="s">
        <v>15</v>
      </c>
      <c r="C43" s="36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E8" sqref="E8"/>
    </sheetView>
  </sheetViews>
  <sheetFormatPr baseColWidth="10" defaultRowHeight="15" x14ac:dyDescent="0.2"/>
  <cols>
    <col min="3" max="3" width="12.5" customWidth="1"/>
    <col min="4" max="4" width="11.83203125" customWidth="1"/>
    <col min="5" max="5" width="8" customWidth="1"/>
    <col min="6" max="6" width="10.5" customWidth="1"/>
  </cols>
  <sheetData>
    <row r="1" spans="1:12" x14ac:dyDescent="0.2">
      <c r="A1" s="100" t="s">
        <v>67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 x14ac:dyDescent="0.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 x14ac:dyDescent="0.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 x14ac:dyDescent="0.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6" thickBot="1" x14ac:dyDescent="0.25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6" thickBot="1" x14ac:dyDescent="0.25"/>
    <row r="8" spans="1:12" x14ac:dyDescent="0.2">
      <c r="A8" s="125" t="s">
        <v>68</v>
      </c>
      <c r="B8" s="126"/>
      <c r="C8" s="127"/>
    </row>
    <row r="9" spans="1:12" ht="33" customHeight="1" thickBot="1" x14ac:dyDescent="0.25">
      <c r="A9" s="128"/>
      <c r="B9" s="129"/>
      <c r="C9" s="130"/>
    </row>
    <row r="10" spans="1:12" ht="27" thickBot="1" x14ac:dyDescent="0.25">
      <c r="A10" s="2" t="s">
        <v>19</v>
      </c>
      <c r="B10" s="2" t="s">
        <v>20</v>
      </c>
      <c r="C10" s="2" t="s">
        <v>21</v>
      </c>
    </row>
    <row r="11" spans="1:12" ht="16" thickBot="1" x14ac:dyDescent="0.25">
      <c r="A11" s="3" t="s">
        <v>22</v>
      </c>
      <c r="B11" s="4">
        <v>0</v>
      </c>
      <c r="C11" s="4">
        <v>10</v>
      </c>
    </row>
    <row r="12" spans="1:12" ht="16" thickBot="1" x14ac:dyDescent="0.25">
      <c r="A12" s="7" t="s">
        <v>23</v>
      </c>
      <c r="B12" s="4">
        <v>11</v>
      </c>
      <c r="C12" s="4">
        <v>35</v>
      </c>
    </row>
    <row r="13" spans="1:12" ht="16" thickBot="1" x14ac:dyDescent="0.25">
      <c r="A13" s="10" t="s">
        <v>24</v>
      </c>
      <c r="B13" s="4">
        <v>36</v>
      </c>
      <c r="C13" s="4">
        <v>100</v>
      </c>
    </row>
    <row r="14" spans="1:12" ht="16" thickBot="1" x14ac:dyDescent="0.25"/>
    <row r="15" spans="1:12" ht="20" thickBot="1" x14ac:dyDescent="0.25">
      <c r="A15" s="137" t="s">
        <v>41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 x14ac:dyDescent="0.25">
      <c r="A16" s="28" t="s">
        <v>35</v>
      </c>
      <c r="B16" s="29" t="s">
        <v>3</v>
      </c>
      <c r="C16" s="29" t="s">
        <v>34</v>
      </c>
      <c r="D16" s="32" t="s">
        <v>70</v>
      </c>
      <c r="E16" s="29" t="s">
        <v>14</v>
      </c>
      <c r="F16" s="35" t="s">
        <v>15</v>
      </c>
      <c r="G16" s="29" t="s">
        <v>39</v>
      </c>
      <c r="H16" s="30" t="s">
        <v>36</v>
      </c>
      <c r="I16" s="30" t="s">
        <v>37</v>
      </c>
      <c r="J16" s="23" t="s">
        <v>38</v>
      </c>
    </row>
    <row r="17" spans="1:10" ht="31" thickBot="1" x14ac:dyDescent="0.25">
      <c r="A17" s="24" t="s">
        <v>69</v>
      </c>
      <c r="B17" s="25" t="s">
        <v>7</v>
      </c>
      <c r="C17" s="34" t="s">
        <v>40</v>
      </c>
      <c r="D17" s="26">
        <v>0</v>
      </c>
      <c r="E17" s="26">
        <v>1</v>
      </c>
      <c r="F17" s="26" t="s">
        <v>33</v>
      </c>
      <c r="G17" s="26">
        <f>+H17</f>
        <v>6.25</v>
      </c>
      <c r="H17" s="96">
        <f>(D17+E17)/16*100</f>
        <v>6.25</v>
      </c>
      <c r="I17" s="27">
        <f>J17</f>
        <v>0</v>
      </c>
      <c r="J17" s="96">
        <f>D17/3*100</f>
        <v>0</v>
      </c>
    </row>
    <row r="20" spans="1:10" ht="16" thickBot="1" x14ac:dyDescent="0.25"/>
    <row r="21" spans="1:10" ht="20" thickBot="1" x14ac:dyDescent="0.25">
      <c r="A21" s="133" t="s">
        <v>41</v>
      </c>
      <c r="B21" s="134"/>
      <c r="C21" s="134"/>
      <c r="D21" s="134"/>
      <c r="E21" s="134"/>
      <c r="F21" s="134"/>
      <c r="G21" s="134"/>
      <c r="H21" s="134"/>
    </row>
    <row r="22" spans="1:10" ht="49" thickBot="1" x14ac:dyDescent="0.25">
      <c r="A22" s="37" t="s">
        <v>35</v>
      </c>
      <c r="B22" s="38" t="s">
        <v>3</v>
      </c>
      <c r="C22" s="63" t="s">
        <v>34</v>
      </c>
      <c r="D22" s="40" t="s">
        <v>42</v>
      </c>
      <c r="E22" s="40" t="s">
        <v>47</v>
      </c>
      <c r="F22" s="40" t="s">
        <v>48</v>
      </c>
      <c r="G22" s="40" t="s">
        <v>17</v>
      </c>
      <c r="H22" s="41" t="s">
        <v>16</v>
      </c>
    </row>
    <row r="23" spans="1:10" ht="23" thickBot="1" x14ac:dyDescent="0.25">
      <c r="A23" s="42" t="s">
        <v>69</v>
      </c>
      <c r="B23" s="43" t="s">
        <v>7</v>
      </c>
      <c r="C23" s="34" t="s">
        <v>40</v>
      </c>
      <c r="D23" s="45" t="s">
        <v>70</v>
      </c>
      <c r="E23" s="45">
        <v>0</v>
      </c>
      <c r="F23" s="45">
        <v>3</v>
      </c>
      <c r="G23" s="75">
        <f>E23/F23</f>
        <v>0</v>
      </c>
      <c r="H23" s="47">
        <f>+G23</f>
        <v>0</v>
      </c>
    </row>
    <row r="26" spans="1:10" ht="16" thickBot="1" x14ac:dyDescent="0.25"/>
    <row r="27" spans="1:10" ht="20" thickBot="1" x14ac:dyDescent="0.25">
      <c r="A27" s="133" t="s">
        <v>41</v>
      </c>
      <c r="B27" s="134"/>
      <c r="C27" s="134"/>
      <c r="D27" s="134"/>
      <c r="E27" s="134"/>
      <c r="F27" s="134"/>
      <c r="G27" s="134"/>
      <c r="H27" s="134"/>
    </row>
    <row r="28" spans="1:10" ht="49" thickBot="1" x14ac:dyDescent="0.25">
      <c r="A28" s="37" t="s">
        <v>35</v>
      </c>
      <c r="B28" s="38" t="s">
        <v>3</v>
      </c>
      <c r="C28" s="63" t="s">
        <v>34</v>
      </c>
      <c r="D28" s="40" t="s">
        <v>42</v>
      </c>
      <c r="E28" s="40" t="s">
        <v>47</v>
      </c>
      <c r="F28" s="40" t="s">
        <v>48</v>
      </c>
      <c r="G28" s="40" t="s">
        <v>17</v>
      </c>
      <c r="H28" s="41" t="s">
        <v>16</v>
      </c>
    </row>
    <row r="29" spans="1:10" ht="23" thickBot="1" x14ac:dyDescent="0.25">
      <c r="A29" s="42" t="s">
        <v>69</v>
      </c>
      <c r="B29" s="43" t="s">
        <v>7</v>
      </c>
      <c r="C29" s="34" t="s">
        <v>40</v>
      </c>
      <c r="D29" s="45" t="s">
        <v>14</v>
      </c>
      <c r="E29" s="45">
        <v>1</v>
      </c>
      <c r="F29" s="45">
        <v>6</v>
      </c>
      <c r="G29" s="75">
        <f>E29/F29*100</f>
        <v>16.666666666666664</v>
      </c>
      <c r="H29" s="47">
        <f>+G29</f>
        <v>16.666666666666664</v>
      </c>
    </row>
    <row r="30" spans="1:10" ht="22" thickBot="1" x14ac:dyDescent="0.25">
      <c r="A30" s="51"/>
      <c r="B30" s="84"/>
      <c r="C30" s="93"/>
      <c r="D30" s="86"/>
      <c r="E30" s="86"/>
      <c r="F30" s="86"/>
      <c r="G30" s="94"/>
      <c r="H30" s="87"/>
    </row>
    <row r="31" spans="1:10" ht="20" thickBot="1" x14ac:dyDescent="0.25">
      <c r="A31" s="133" t="s">
        <v>41</v>
      </c>
      <c r="B31" s="134"/>
      <c r="C31" s="134"/>
      <c r="D31" s="134"/>
      <c r="E31" s="134"/>
      <c r="F31" s="134"/>
      <c r="G31" s="134"/>
      <c r="H31" s="134"/>
    </row>
    <row r="32" spans="1:10" ht="49" thickBot="1" x14ac:dyDescent="0.25">
      <c r="A32" s="37" t="s">
        <v>35</v>
      </c>
      <c r="B32" s="90" t="s">
        <v>3</v>
      </c>
      <c r="C32" s="63" t="s">
        <v>34</v>
      </c>
      <c r="D32" s="40" t="s">
        <v>42</v>
      </c>
      <c r="E32" s="40" t="s">
        <v>47</v>
      </c>
      <c r="F32" s="40" t="s">
        <v>48</v>
      </c>
      <c r="G32" s="40" t="s">
        <v>17</v>
      </c>
      <c r="H32" s="91" t="s">
        <v>16</v>
      </c>
    </row>
    <row r="33" spans="1:8" ht="23" thickBot="1" x14ac:dyDescent="0.25">
      <c r="A33" s="42" t="s">
        <v>69</v>
      </c>
      <c r="B33" s="43" t="s">
        <v>7</v>
      </c>
      <c r="C33" s="34" t="s">
        <v>40</v>
      </c>
      <c r="D33" s="45" t="s">
        <v>15</v>
      </c>
      <c r="E33" s="45">
        <v>0</v>
      </c>
      <c r="F33" s="45">
        <v>7</v>
      </c>
      <c r="G33" s="75">
        <f>E33/F33*100</f>
        <v>0</v>
      </c>
      <c r="H33" s="47">
        <f>+G33</f>
        <v>0</v>
      </c>
    </row>
    <row r="38" spans="1:8" ht="16" thickBot="1" x14ac:dyDescent="0.25">
      <c r="A38" t="s">
        <v>66</v>
      </c>
    </row>
    <row r="39" spans="1:8" ht="20" thickBot="1" x14ac:dyDescent="0.25">
      <c r="A39" s="137" t="s">
        <v>41</v>
      </c>
      <c r="B39" s="138"/>
      <c r="C39" s="138"/>
      <c r="D39" s="138"/>
      <c r="E39" s="138"/>
      <c r="F39" s="138"/>
      <c r="G39" s="138"/>
      <c r="H39" s="138"/>
    </row>
    <row r="40" spans="1:8" ht="25" thickBot="1" x14ac:dyDescent="0.25">
      <c r="A40" s="53" t="s">
        <v>35</v>
      </c>
      <c r="B40" s="54" t="s">
        <v>3</v>
      </c>
      <c r="C40" s="54" t="s">
        <v>34</v>
      </c>
      <c r="D40" s="54" t="s">
        <v>13</v>
      </c>
      <c r="E40" s="54" t="s">
        <v>14</v>
      </c>
      <c r="F40" s="55" t="s">
        <v>15</v>
      </c>
      <c r="G40" s="142"/>
      <c r="H40" s="143"/>
    </row>
    <row r="41" spans="1:8" ht="54" customHeight="1" thickBot="1" x14ac:dyDescent="0.25">
      <c r="A41" s="95" t="s">
        <v>69</v>
      </c>
      <c r="B41" s="43" t="s">
        <v>7</v>
      </c>
      <c r="C41" s="34" t="s">
        <v>40</v>
      </c>
      <c r="D41" s="13">
        <v>0</v>
      </c>
      <c r="E41" s="13">
        <v>1</v>
      </c>
      <c r="F41" s="13">
        <v>0</v>
      </c>
      <c r="G41" s="144"/>
      <c r="H41" s="145"/>
    </row>
    <row r="42" spans="1:8" ht="24" x14ac:dyDescent="0.2">
      <c r="A42" s="135" t="s">
        <v>49</v>
      </c>
      <c r="B42" s="136"/>
      <c r="C42" s="136"/>
      <c r="D42" s="20">
        <v>3</v>
      </c>
      <c r="E42" s="20">
        <v>6</v>
      </c>
      <c r="F42" s="13">
        <v>7</v>
      </c>
      <c r="G42" s="54" t="s">
        <v>39</v>
      </c>
      <c r="H42" s="56" t="s">
        <v>36</v>
      </c>
    </row>
    <row r="43" spans="1:8" ht="27" thickBot="1" x14ac:dyDescent="0.25">
      <c r="A43" s="139" t="s">
        <v>46</v>
      </c>
      <c r="B43" s="140"/>
      <c r="C43" s="141"/>
      <c r="D43" s="59">
        <f>D41/D42*100</f>
        <v>0</v>
      </c>
      <c r="E43" s="59">
        <f>E41/E42*100</f>
        <v>16.666666666666664</v>
      </c>
      <c r="F43" s="60">
        <v>0</v>
      </c>
      <c r="G43" s="61">
        <f>+J43</f>
        <v>0</v>
      </c>
      <c r="H43" s="62">
        <f>AVERAGE(D43:E43)</f>
        <v>8.3333333333333321</v>
      </c>
    </row>
    <row r="45" spans="1:8" ht="16" thickBot="1" x14ac:dyDescent="0.25"/>
    <row r="46" spans="1:8" ht="36.75" customHeight="1" x14ac:dyDescent="0.25">
      <c r="A46" s="131" t="s">
        <v>28</v>
      </c>
      <c r="B46" s="132"/>
    </row>
    <row r="47" spans="1:8" ht="16" x14ac:dyDescent="0.2">
      <c r="A47" s="22" t="s">
        <v>30</v>
      </c>
      <c r="B47" s="22" t="s">
        <v>29</v>
      </c>
    </row>
    <row r="48" spans="1:8" x14ac:dyDescent="0.2">
      <c r="A48" s="20" t="s">
        <v>13</v>
      </c>
      <c r="B48" s="36">
        <f>D43</f>
        <v>0</v>
      </c>
    </row>
    <row r="49" spans="1:2" x14ac:dyDescent="0.2">
      <c r="A49" s="20" t="s">
        <v>14</v>
      </c>
      <c r="B49" s="36">
        <f>+E43</f>
        <v>16.666666666666664</v>
      </c>
    </row>
    <row r="50" spans="1:2" x14ac:dyDescent="0.2">
      <c r="A50" s="20" t="s">
        <v>15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3" workbookViewId="0">
      <selection activeCell="D9" sqref="D9"/>
    </sheetView>
  </sheetViews>
  <sheetFormatPr baseColWidth="10" defaultRowHeight="15" x14ac:dyDescent="0.2"/>
  <sheetData>
    <row r="1" spans="1:10" x14ac:dyDescent="0.2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 x14ac:dyDescent="0.2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 x14ac:dyDescent="0.2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 x14ac:dyDescent="0.2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6" thickBot="1" x14ac:dyDescent="0.25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6" thickBot="1" x14ac:dyDescent="0.25"/>
    <row r="8" spans="1:10" x14ac:dyDescent="0.2">
      <c r="A8" s="125" t="s">
        <v>74</v>
      </c>
      <c r="B8" s="126"/>
      <c r="C8" s="127"/>
    </row>
    <row r="9" spans="1:10" ht="33" customHeight="1" thickBot="1" x14ac:dyDescent="0.25">
      <c r="A9" s="128"/>
      <c r="B9" s="129"/>
      <c r="C9" s="130"/>
    </row>
    <row r="10" spans="1:10" ht="27" thickBot="1" x14ac:dyDescent="0.25">
      <c r="A10" s="1" t="s">
        <v>19</v>
      </c>
      <c r="B10" s="2" t="s">
        <v>20</v>
      </c>
      <c r="C10" s="2" t="s">
        <v>21</v>
      </c>
    </row>
    <row r="11" spans="1:10" ht="16" thickBot="1" x14ac:dyDescent="0.25">
      <c r="A11" s="3" t="s">
        <v>22</v>
      </c>
      <c r="B11" s="5">
        <v>0</v>
      </c>
      <c r="C11" s="6">
        <v>0.05</v>
      </c>
    </row>
    <row r="12" spans="1:10" ht="16" thickBot="1" x14ac:dyDescent="0.25">
      <c r="A12" s="7" t="s">
        <v>23</v>
      </c>
      <c r="B12" s="8">
        <v>0.06</v>
      </c>
      <c r="C12" s="9">
        <v>0.2</v>
      </c>
    </row>
    <row r="13" spans="1:10" ht="16" thickBot="1" x14ac:dyDescent="0.25">
      <c r="A13" s="10" t="s">
        <v>24</v>
      </c>
      <c r="B13" s="8">
        <v>0.21</v>
      </c>
      <c r="C13" s="9">
        <v>1</v>
      </c>
    </row>
    <row r="14" spans="1:10" ht="16" thickBot="1" x14ac:dyDescent="0.25"/>
    <row r="15" spans="1:10" ht="20" thickBot="1" x14ac:dyDescent="0.25">
      <c r="A15" s="133" t="s">
        <v>50</v>
      </c>
      <c r="B15" s="134"/>
      <c r="C15" s="134"/>
      <c r="D15" s="134"/>
      <c r="E15" s="134"/>
      <c r="F15" s="134"/>
    </row>
    <row r="16" spans="1:10" ht="25" thickBot="1" x14ac:dyDescent="0.25">
      <c r="A16" s="37" t="s">
        <v>35</v>
      </c>
      <c r="B16" s="65" t="s">
        <v>3</v>
      </c>
      <c r="C16" s="63" t="s">
        <v>34</v>
      </c>
      <c r="D16" s="40" t="s">
        <v>42</v>
      </c>
      <c r="E16" s="40" t="s">
        <v>52</v>
      </c>
      <c r="F16" s="40" t="s">
        <v>16</v>
      </c>
    </row>
    <row r="17" spans="1:6" ht="23" thickBot="1" x14ac:dyDescent="0.25">
      <c r="A17" s="42" t="s">
        <v>69</v>
      </c>
      <c r="B17" s="43" t="s">
        <v>51</v>
      </c>
      <c r="C17" s="34" t="s">
        <v>12</v>
      </c>
      <c r="D17" s="45" t="s">
        <v>13</v>
      </c>
      <c r="E17" s="66">
        <v>25</v>
      </c>
      <c r="F17" s="67">
        <f>+E17</f>
        <v>25</v>
      </c>
    </row>
    <row r="21" spans="1:6" ht="16" thickBot="1" x14ac:dyDescent="0.25"/>
    <row r="22" spans="1:6" ht="20" thickBot="1" x14ac:dyDescent="0.25">
      <c r="A22" s="133" t="s">
        <v>50</v>
      </c>
      <c r="B22" s="134"/>
      <c r="C22" s="134"/>
      <c r="D22" s="134"/>
      <c r="E22" s="134"/>
      <c r="F22" s="134"/>
    </row>
    <row r="23" spans="1:6" ht="25" thickBot="1" x14ac:dyDescent="0.25">
      <c r="A23" s="37" t="s">
        <v>35</v>
      </c>
      <c r="B23" s="65" t="s">
        <v>3</v>
      </c>
      <c r="C23" s="63" t="s">
        <v>34</v>
      </c>
      <c r="D23" s="40" t="s">
        <v>42</v>
      </c>
      <c r="E23" s="40" t="s">
        <v>52</v>
      </c>
      <c r="F23" s="40" t="s">
        <v>16</v>
      </c>
    </row>
    <row r="24" spans="1:6" ht="23" thickBot="1" x14ac:dyDescent="0.25">
      <c r="A24" s="42" t="s">
        <v>69</v>
      </c>
      <c r="B24" s="43" t="s">
        <v>51</v>
      </c>
      <c r="C24" s="34" t="s">
        <v>12</v>
      </c>
      <c r="D24" s="45" t="s">
        <v>14</v>
      </c>
      <c r="E24" s="66">
        <v>18</v>
      </c>
      <c r="F24" s="67">
        <f>+E24</f>
        <v>18</v>
      </c>
    </row>
    <row r="26" spans="1:6" ht="16" thickBot="1" x14ac:dyDescent="0.25"/>
    <row r="27" spans="1:6" ht="20" thickBot="1" x14ac:dyDescent="0.25">
      <c r="A27" s="133" t="s">
        <v>50</v>
      </c>
      <c r="B27" s="134"/>
      <c r="C27" s="134"/>
      <c r="D27" s="134"/>
      <c r="E27" s="134"/>
      <c r="F27" s="134"/>
    </row>
    <row r="28" spans="1:6" ht="25" thickBot="1" x14ac:dyDescent="0.25">
      <c r="A28" s="37" t="s">
        <v>35</v>
      </c>
      <c r="B28" s="90" t="s">
        <v>3</v>
      </c>
      <c r="C28" s="63" t="s">
        <v>34</v>
      </c>
      <c r="D28" s="40" t="s">
        <v>42</v>
      </c>
      <c r="E28" s="40" t="s">
        <v>52</v>
      </c>
      <c r="F28" s="40" t="s">
        <v>16</v>
      </c>
    </row>
    <row r="29" spans="1:6" ht="23" thickBot="1" x14ac:dyDescent="0.25">
      <c r="A29" s="42" t="s">
        <v>69</v>
      </c>
      <c r="B29" s="43" t="s">
        <v>51</v>
      </c>
      <c r="C29" s="34" t="s">
        <v>12</v>
      </c>
      <c r="D29" s="45" t="s">
        <v>15</v>
      </c>
      <c r="E29" s="66">
        <v>0</v>
      </c>
      <c r="F29" s="67">
        <f>+E29</f>
        <v>0</v>
      </c>
    </row>
    <row r="33" spans="1:14" ht="16" thickBot="1" x14ac:dyDescent="0.25"/>
    <row r="34" spans="1:14" ht="20" thickBot="1" x14ac:dyDescent="0.25">
      <c r="A34" s="137" t="s">
        <v>50</v>
      </c>
      <c r="B34" s="138"/>
      <c r="C34" s="138"/>
      <c r="D34" s="138"/>
      <c r="E34" s="138"/>
      <c r="F34" s="138"/>
      <c r="G34" s="138"/>
      <c r="H34" s="138"/>
      <c r="L34" s="72"/>
      <c r="M34" s="73"/>
      <c r="N34" s="73"/>
    </row>
    <row r="35" spans="1:14" ht="25" thickBot="1" x14ac:dyDescent="0.25">
      <c r="A35" s="53" t="s">
        <v>35</v>
      </c>
      <c r="B35" s="54" t="s">
        <v>3</v>
      </c>
      <c r="C35" s="54" t="s">
        <v>34</v>
      </c>
      <c r="D35" s="54" t="s">
        <v>13</v>
      </c>
      <c r="E35" s="54" t="s">
        <v>14</v>
      </c>
      <c r="F35" s="55" t="s">
        <v>15</v>
      </c>
      <c r="G35" s="142"/>
      <c r="H35" s="143"/>
      <c r="L35" s="72"/>
      <c r="M35" s="73"/>
      <c r="N35" s="73"/>
    </row>
    <row r="36" spans="1:14" ht="53.25" customHeight="1" thickBot="1" x14ac:dyDescent="0.25">
      <c r="A36" s="42" t="s">
        <v>69</v>
      </c>
      <c r="B36" s="43" t="s">
        <v>51</v>
      </c>
      <c r="C36" s="34" t="s">
        <v>12</v>
      </c>
      <c r="D36" s="13">
        <v>25</v>
      </c>
      <c r="E36" s="13">
        <v>18</v>
      </c>
      <c r="F36" s="13">
        <v>0</v>
      </c>
      <c r="G36" s="144"/>
      <c r="H36" s="145"/>
      <c r="L36" s="72"/>
      <c r="M36" s="73"/>
      <c r="N36" s="73"/>
    </row>
    <row r="37" spans="1:14" ht="24" x14ac:dyDescent="0.2">
      <c r="A37" s="135" t="s">
        <v>53</v>
      </c>
      <c r="B37" s="136"/>
      <c r="C37" s="136"/>
      <c r="D37" s="64">
        <v>25</v>
      </c>
      <c r="E37" s="64">
        <v>18</v>
      </c>
      <c r="F37" s="13">
        <v>0</v>
      </c>
      <c r="G37" s="54" t="s">
        <v>39</v>
      </c>
      <c r="H37" s="56" t="s">
        <v>36</v>
      </c>
    </row>
    <row r="38" spans="1:14" ht="27" thickBot="1" x14ac:dyDescent="0.25">
      <c r="A38" s="147" t="s">
        <v>46</v>
      </c>
      <c r="B38" s="148"/>
      <c r="C38" s="149"/>
      <c r="D38" s="68">
        <v>25</v>
      </c>
      <c r="E38" s="68">
        <v>18</v>
      </c>
      <c r="F38" s="69">
        <v>0</v>
      </c>
      <c r="G38" s="71">
        <f>+H38</f>
        <v>14.333333333333334</v>
      </c>
      <c r="H38" s="70">
        <f>AVERAGE(D38:F38)</f>
        <v>14.333333333333334</v>
      </c>
    </row>
    <row r="43" spans="1:14" ht="16" thickBot="1" x14ac:dyDescent="0.25"/>
    <row r="44" spans="1:14" ht="19" x14ac:dyDescent="0.25">
      <c r="A44" s="131" t="s">
        <v>28</v>
      </c>
      <c r="B44" s="132"/>
    </row>
    <row r="45" spans="1:14" ht="16" x14ac:dyDescent="0.2">
      <c r="A45" s="22" t="s">
        <v>30</v>
      </c>
      <c r="B45" s="22" t="s">
        <v>29</v>
      </c>
    </row>
    <row r="46" spans="1:14" x14ac:dyDescent="0.2">
      <c r="A46" s="64" t="s">
        <v>13</v>
      </c>
      <c r="B46" s="74">
        <v>25</v>
      </c>
    </row>
    <row r="47" spans="1:14" x14ac:dyDescent="0.2">
      <c r="A47" s="64" t="s">
        <v>14</v>
      </c>
      <c r="B47" s="74">
        <v>18</v>
      </c>
    </row>
    <row r="48" spans="1:14" x14ac:dyDescent="0.2">
      <c r="A48" s="64" t="s">
        <v>15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activeCell="H12" sqref="H12"/>
    </sheetView>
  </sheetViews>
  <sheetFormatPr baseColWidth="10" defaultRowHeight="15" x14ac:dyDescent="0.2"/>
  <cols>
    <col min="1" max="1" width="9" customWidth="1"/>
    <col min="2" max="2" width="11.5" customWidth="1"/>
    <col min="3" max="3" width="14.5" customWidth="1"/>
    <col min="4" max="4" width="15.5" customWidth="1"/>
    <col min="5" max="5" width="13.83203125" customWidth="1"/>
    <col min="6" max="7" width="8.1640625" customWidth="1"/>
    <col min="8" max="8" width="11.1640625" customWidth="1"/>
    <col min="9" max="9" width="9.5" customWidth="1"/>
    <col min="10" max="10" width="9.6640625" customWidth="1"/>
    <col min="11" max="11" width="10.5" customWidth="1"/>
  </cols>
  <sheetData>
    <row r="1" spans="1:19" ht="15" customHeight="1" x14ac:dyDescent="0.2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3"/>
      <c r="O1" s="33"/>
      <c r="P1" s="33"/>
      <c r="Q1" s="33"/>
      <c r="R1" s="33"/>
      <c r="S1" s="33"/>
    </row>
    <row r="2" spans="1:19" ht="1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3"/>
      <c r="O2" s="33"/>
      <c r="P2" s="33"/>
      <c r="Q2" s="33"/>
      <c r="R2" s="33"/>
      <c r="S2" s="33"/>
    </row>
    <row r="3" spans="1:19" ht="15" customHeight="1" x14ac:dyDescent="0.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3"/>
      <c r="O3" s="33"/>
      <c r="P3" s="33"/>
      <c r="Q3" s="33"/>
      <c r="R3" s="33"/>
      <c r="S3" s="33"/>
    </row>
    <row r="4" spans="1:19" ht="15" customHeight="1" x14ac:dyDescent="0.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3"/>
      <c r="O4" s="33"/>
      <c r="P4" s="33"/>
      <c r="Q4" s="33"/>
      <c r="R4" s="33"/>
      <c r="S4" s="33"/>
    </row>
    <row r="5" spans="1:19" ht="15.75" customHeight="1" x14ac:dyDescent="0.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3"/>
      <c r="O5" s="33"/>
      <c r="P5" s="33"/>
      <c r="Q5" s="33"/>
      <c r="R5" s="33"/>
      <c r="S5" s="33"/>
    </row>
    <row r="6" spans="1:19" ht="15.75" customHeight="1" thickBot="1" x14ac:dyDescent="0.25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3"/>
      <c r="O6" s="33"/>
      <c r="P6" s="33"/>
      <c r="Q6" s="33"/>
      <c r="R6" s="33"/>
      <c r="S6" s="33"/>
    </row>
    <row r="7" spans="1:19" ht="16" thickBot="1" x14ac:dyDescent="0.25"/>
    <row r="8" spans="1:19" x14ac:dyDescent="0.2">
      <c r="C8" s="125" t="s">
        <v>54</v>
      </c>
      <c r="D8" s="126"/>
      <c r="E8" s="127"/>
    </row>
    <row r="9" spans="1:19" ht="23.25" customHeight="1" thickBot="1" x14ac:dyDescent="0.25">
      <c r="C9" s="128"/>
      <c r="D9" s="129"/>
      <c r="E9" s="130"/>
    </row>
    <row r="10" spans="1:19" ht="16" thickBot="1" x14ac:dyDescent="0.25">
      <c r="C10" s="2" t="s">
        <v>19</v>
      </c>
      <c r="D10" s="2" t="s">
        <v>20</v>
      </c>
      <c r="E10" s="2" t="s">
        <v>21</v>
      </c>
    </row>
    <row r="11" spans="1:19" ht="16" thickBot="1" x14ac:dyDescent="0.25">
      <c r="C11" s="3" t="s">
        <v>22</v>
      </c>
      <c r="D11" s="4">
        <v>0</v>
      </c>
      <c r="E11" s="4">
        <v>1</v>
      </c>
    </row>
    <row r="12" spans="1:19" ht="16" thickBot="1" x14ac:dyDescent="0.25">
      <c r="C12" s="7" t="s">
        <v>23</v>
      </c>
      <c r="D12" s="4">
        <v>2</v>
      </c>
      <c r="E12" s="4">
        <v>5</v>
      </c>
    </row>
    <row r="13" spans="1:19" ht="16" thickBot="1" x14ac:dyDescent="0.25">
      <c r="C13" s="10" t="s">
        <v>24</v>
      </c>
      <c r="D13" s="4">
        <v>6</v>
      </c>
      <c r="E13" s="4" t="s">
        <v>25</v>
      </c>
    </row>
    <row r="14" spans="1:19" ht="16" thickBot="1" x14ac:dyDescent="0.25"/>
    <row r="15" spans="1:19" ht="32.25" customHeight="1" thickBot="1" x14ac:dyDescent="0.25">
      <c r="A15" s="133" t="s">
        <v>56</v>
      </c>
      <c r="B15" s="134"/>
      <c r="C15" s="134"/>
      <c r="D15" s="134"/>
      <c r="E15" s="134"/>
      <c r="F15" s="134"/>
      <c r="G15" s="134"/>
      <c r="H15" s="134"/>
      <c r="I15" s="134"/>
      <c r="J15" s="48"/>
      <c r="K15" s="48"/>
    </row>
    <row r="16" spans="1:19" ht="49" thickBot="1" x14ac:dyDescent="0.25">
      <c r="A16" s="37" t="s">
        <v>35</v>
      </c>
      <c r="B16" s="82" t="s">
        <v>3</v>
      </c>
      <c r="C16" s="39" t="s">
        <v>34</v>
      </c>
      <c r="D16" s="40" t="s">
        <v>42</v>
      </c>
      <c r="E16" s="40" t="s">
        <v>57</v>
      </c>
      <c r="F16" s="40" t="s">
        <v>58</v>
      </c>
      <c r="G16" s="40" t="s">
        <v>59</v>
      </c>
      <c r="H16" s="40" t="s">
        <v>17</v>
      </c>
      <c r="I16" s="83" t="s">
        <v>16</v>
      </c>
    </row>
    <row r="17" spans="1:11" ht="43" thickBot="1" x14ac:dyDescent="0.25">
      <c r="A17" s="42" t="s">
        <v>2</v>
      </c>
      <c r="B17" s="43" t="s">
        <v>6</v>
      </c>
      <c r="C17" s="44" t="s">
        <v>55</v>
      </c>
      <c r="D17" s="45" t="s">
        <v>13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6" thickBot="1" x14ac:dyDescent="0.25"/>
    <row r="20" spans="1:11" ht="30.75" customHeight="1" thickBot="1" x14ac:dyDescent="0.25">
      <c r="A20" s="133" t="s">
        <v>56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 x14ac:dyDescent="0.25">
      <c r="A21" s="37" t="s">
        <v>35</v>
      </c>
      <c r="B21" s="82" t="s">
        <v>3</v>
      </c>
      <c r="C21" s="39" t="s">
        <v>34</v>
      </c>
      <c r="D21" s="40" t="s">
        <v>42</v>
      </c>
      <c r="E21" s="40" t="s">
        <v>57</v>
      </c>
      <c r="F21" s="40" t="s">
        <v>58</v>
      </c>
      <c r="G21" s="40" t="s">
        <v>59</v>
      </c>
      <c r="H21" s="40" t="s">
        <v>17</v>
      </c>
      <c r="I21" s="83" t="s">
        <v>16</v>
      </c>
    </row>
    <row r="22" spans="1:11" ht="43" thickBot="1" x14ac:dyDescent="0.25">
      <c r="A22" s="42" t="s">
        <v>2</v>
      </c>
      <c r="B22" s="43" t="s">
        <v>6</v>
      </c>
      <c r="C22" s="44" t="s">
        <v>55</v>
      </c>
      <c r="D22" s="45" t="s">
        <v>14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 x14ac:dyDescent="0.25">
      <c r="A23" s="51"/>
      <c r="B23" s="84"/>
      <c r="C23" s="85"/>
      <c r="D23" s="86"/>
      <c r="E23" s="86"/>
      <c r="F23" s="86"/>
      <c r="G23" s="86"/>
      <c r="H23" s="87"/>
      <c r="I23" s="87"/>
    </row>
    <row r="24" spans="1:11" ht="30.75" customHeight="1" thickBot="1" x14ac:dyDescent="0.25">
      <c r="A24" s="133" t="s">
        <v>56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 x14ac:dyDescent="0.25">
      <c r="A25" s="37" t="s">
        <v>35</v>
      </c>
      <c r="B25" s="82" t="s">
        <v>3</v>
      </c>
      <c r="C25" s="39" t="s">
        <v>34</v>
      </c>
      <c r="D25" s="40" t="s">
        <v>42</v>
      </c>
      <c r="E25" s="40" t="s">
        <v>57</v>
      </c>
      <c r="F25" s="40" t="s">
        <v>58</v>
      </c>
      <c r="G25" s="40" t="s">
        <v>59</v>
      </c>
      <c r="H25" s="40" t="s">
        <v>17</v>
      </c>
      <c r="I25" s="83" t="s">
        <v>16</v>
      </c>
    </row>
    <row r="26" spans="1:11" ht="43" thickBot="1" x14ac:dyDescent="0.25">
      <c r="A26" s="42" t="s">
        <v>2</v>
      </c>
      <c r="B26" s="43" t="s">
        <v>6</v>
      </c>
      <c r="C26" s="44" t="s">
        <v>55</v>
      </c>
      <c r="D26" s="45" t="s">
        <v>15</v>
      </c>
      <c r="E26" s="45">
        <v>0</v>
      </c>
      <c r="F26" s="45">
        <v>0</v>
      </c>
      <c r="G26" s="45">
        <v>38</v>
      </c>
      <c r="H26" s="46">
        <f>F26/G26</f>
        <v>0</v>
      </c>
      <c r="I26" s="47">
        <f>+H26</f>
        <v>0</v>
      </c>
    </row>
    <row r="27" spans="1:11" ht="21" x14ac:dyDescent="0.2">
      <c r="A27" s="51"/>
      <c r="B27" s="84"/>
      <c r="C27" s="85"/>
      <c r="D27" s="86"/>
      <c r="E27" s="86"/>
      <c r="F27" s="86"/>
      <c r="G27" s="86"/>
      <c r="H27" s="87"/>
      <c r="I27" s="87"/>
    </row>
    <row r="28" spans="1:11" ht="16" thickBot="1" x14ac:dyDescent="0.25"/>
    <row r="29" spans="1:11" ht="42.75" customHeight="1" thickBot="1" x14ac:dyDescent="0.25">
      <c r="A29" s="133" t="s">
        <v>56</v>
      </c>
      <c r="B29" s="134"/>
      <c r="C29" s="134"/>
      <c r="D29" s="134"/>
      <c r="E29" s="134"/>
      <c r="F29" s="138"/>
      <c r="G29" s="138"/>
      <c r="H29" s="134"/>
      <c r="I29" s="134"/>
      <c r="J29" s="48"/>
      <c r="K29" s="48"/>
    </row>
    <row r="30" spans="1:11" s="31" customFormat="1" ht="45.75" customHeight="1" thickBot="1" x14ac:dyDescent="0.2">
      <c r="A30" s="53" t="s">
        <v>35</v>
      </c>
      <c r="B30" s="54" t="s">
        <v>3</v>
      </c>
      <c r="C30" s="54" t="s">
        <v>34</v>
      </c>
      <c r="D30" s="54" t="s">
        <v>13</v>
      </c>
      <c r="E30" s="54" t="s">
        <v>14</v>
      </c>
      <c r="F30" s="152" t="s">
        <v>15</v>
      </c>
      <c r="G30" s="152"/>
      <c r="H30" s="142"/>
      <c r="I30" s="143"/>
      <c r="J30" s="50"/>
      <c r="K30" s="50"/>
    </row>
    <row r="31" spans="1:11" ht="39" customHeight="1" thickBot="1" x14ac:dyDescent="0.25">
      <c r="A31" s="57" t="s">
        <v>2</v>
      </c>
      <c r="B31" s="43" t="s">
        <v>6</v>
      </c>
      <c r="C31" s="44" t="s">
        <v>60</v>
      </c>
      <c r="D31" s="13">
        <v>0</v>
      </c>
      <c r="E31" s="13">
        <v>8</v>
      </c>
      <c r="F31" s="151">
        <v>0</v>
      </c>
      <c r="G31" s="151"/>
      <c r="H31" s="144"/>
      <c r="I31" s="145"/>
      <c r="J31" s="51"/>
      <c r="K31" s="52"/>
    </row>
    <row r="32" spans="1:11" ht="28.5" customHeight="1" x14ac:dyDescent="0.2">
      <c r="A32" s="150" t="s">
        <v>61</v>
      </c>
      <c r="B32" s="151"/>
      <c r="C32" s="151"/>
      <c r="D32" s="81">
        <v>11</v>
      </c>
      <c r="E32" s="81">
        <v>37</v>
      </c>
      <c r="F32" s="151">
        <v>38</v>
      </c>
      <c r="G32" s="151"/>
      <c r="H32" s="54" t="s">
        <v>39</v>
      </c>
      <c r="I32" s="56" t="s">
        <v>36</v>
      </c>
    </row>
    <row r="33" spans="1:21" ht="27" thickBot="1" x14ac:dyDescent="0.25">
      <c r="A33" s="139" t="s">
        <v>46</v>
      </c>
      <c r="B33" s="140"/>
      <c r="C33" s="141"/>
      <c r="D33" s="59">
        <f>D31/D32</f>
        <v>0</v>
      </c>
      <c r="E33" s="59">
        <f>E31/E32</f>
        <v>0.21621621621621623</v>
      </c>
      <c r="F33" s="153">
        <f>F31/F32</f>
        <v>0</v>
      </c>
      <c r="G33" s="153"/>
      <c r="H33" s="61">
        <f>+K33</f>
        <v>0</v>
      </c>
      <c r="I33" s="62">
        <f>AVERAGE(D33:F33)</f>
        <v>7.2072072072072071E-2</v>
      </c>
    </row>
    <row r="34" spans="1:21" x14ac:dyDescent="0.2">
      <c r="L34" s="58"/>
    </row>
    <row r="38" spans="1:21" ht="16" thickBot="1" x14ac:dyDescent="0.25"/>
    <row r="39" spans="1:21" ht="39.75" customHeight="1" x14ac:dyDescent="0.25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6" x14ac:dyDescent="0.2">
      <c r="B40" s="22" t="s">
        <v>30</v>
      </c>
      <c r="C40" s="22" t="s">
        <v>29</v>
      </c>
    </row>
    <row r="41" spans="1:21" x14ac:dyDescent="0.2">
      <c r="B41" s="81" t="s">
        <v>13</v>
      </c>
      <c r="C41" s="36">
        <f>D33</f>
        <v>0</v>
      </c>
    </row>
    <row r="42" spans="1:21" x14ac:dyDescent="0.2">
      <c r="B42" s="81" t="s">
        <v>14</v>
      </c>
      <c r="C42" s="36">
        <f>E31/37</f>
        <v>0.21621621621621623</v>
      </c>
    </row>
    <row r="43" spans="1:21" x14ac:dyDescent="0.2">
      <c r="B43" s="81" t="s">
        <v>15</v>
      </c>
      <c r="C43" s="36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Tableros</vt:lpstr>
      <vt:lpstr>FMNCONPRO</vt:lpstr>
      <vt:lpstr>FMVREQM</vt:lpstr>
      <vt:lpstr>FMEXRI</vt:lpstr>
      <vt:lpstr>FMICIC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Usuario de Microsoft Office</cp:lastModifiedBy>
  <dcterms:created xsi:type="dcterms:W3CDTF">2015-10-15T17:29:00Z</dcterms:created>
  <dcterms:modified xsi:type="dcterms:W3CDTF">2017-10-16T18:50:07Z</dcterms:modified>
</cp:coreProperties>
</file>