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10185" yWindow="2520" windowWidth="20505" windowHeight="7665" activeTab="1"/>
  </bookViews>
  <sheets>
    <sheet name="Tableros" sheetId="1" r:id="rId1"/>
    <sheet name="FMNCONPRO" sheetId="6" r:id="rId2"/>
    <sheet name="FMVREQM" sheetId="7" r:id="rId3"/>
    <sheet name="FMEXRI" sheetId="8" r:id="rId4"/>
    <sheet name="FMICIC" sheetId="10" state="hidden" r:id="rId5"/>
    <sheet name="Hoja1" sheetId="11" r:id="rId6"/>
  </sheets>
  <calcPr calcId="14562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6" l="1"/>
  <c r="C42" i="6"/>
  <c r="J17" i="7"/>
  <c r="G23" i="7"/>
  <c r="H17" i="7"/>
  <c r="G17" i="7"/>
  <c r="G33" i="7"/>
  <c r="H33" i="7"/>
  <c r="H38" i="8"/>
  <c r="F29" i="8"/>
  <c r="P23" i="1"/>
  <c r="N23" i="1"/>
  <c r="M23" i="1"/>
  <c r="L23" i="1"/>
  <c r="N22" i="1"/>
  <c r="G43" i="7"/>
  <c r="O22" i="1"/>
  <c r="D33" i="10"/>
  <c r="E33" i="10"/>
  <c r="F33" i="10"/>
  <c r="I33" i="10"/>
  <c r="P21" i="1"/>
  <c r="H33" i="10"/>
  <c r="O21" i="1"/>
  <c r="N21" i="1"/>
  <c r="M21" i="1"/>
  <c r="L21" i="1"/>
  <c r="H22" i="10"/>
  <c r="I22" i="10"/>
  <c r="H26" i="10"/>
  <c r="I26" i="10"/>
  <c r="H17" i="10"/>
  <c r="I17" i="10"/>
  <c r="C43" i="10"/>
  <c r="C42" i="10"/>
  <c r="C41" i="10"/>
  <c r="D33" i="6"/>
  <c r="E33" i="6"/>
  <c r="F33" i="6"/>
  <c r="N20" i="1"/>
  <c r="G33" i="6"/>
  <c r="O20" i="1"/>
  <c r="M20" i="1"/>
  <c r="L20" i="1"/>
  <c r="C43" i="6"/>
  <c r="G26" i="6"/>
  <c r="H26" i="6"/>
  <c r="H33" i="6"/>
  <c r="P20" i="1"/>
  <c r="G38" i="8"/>
  <c r="O23" i="1"/>
  <c r="F24" i="8"/>
  <c r="F17" i="8"/>
  <c r="E43" i="7"/>
  <c r="D43" i="7"/>
  <c r="G29" i="7"/>
  <c r="H29" i="7"/>
  <c r="H23" i="7"/>
  <c r="G22" i="6"/>
  <c r="H22" i="6"/>
  <c r="G17" i="6"/>
  <c r="H17" i="6"/>
  <c r="B49" i="7"/>
  <c r="M22" i="1"/>
  <c r="B48" i="7"/>
  <c r="L22" i="1"/>
  <c r="H43" i="7"/>
  <c r="P22" i="1"/>
  <c r="I17" i="7"/>
</calcChain>
</file>

<file path=xl/sharedStrings.xml><?xml version="1.0" encoding="utf-8"?>
<sst xmlns="http://schemas.openxmlformats.org/spreadsheetml/2006/main" count="325" uniqueCount="76">
  <si>
    <t xml:space="preserve">    EJR-SOFT</t>
  </si>
  <si>
    <t xml:space="preserve">Proyecto </t>
  </si>
  <si>
    <t>UTP-GPS-ALARM</t>
  </si>
  <si>
    <t>AREA DE PROCESO</t>
  </si>
  <si>
    <t>NOMBRE DE METRICA</t>
  </si>
  <si>
    <t>PPQA</t>
  </si>
  <si>
    <t>CM</t>
  </si>
  <si>
    <t>REQM</t>
  </si>
  <si>
    <t>PP-PMC</t>
  </si>
  <si>
    <t>Numero de N conformidades QA del Producto</t>
  </si>
  <si>
    <t>Indice Cambios Items de Configuracion</t>
  </si>
  <si>
    <t>Volatilidad de REQM</t>
  </si>
  <si>
    <t>Exposicion al Riesgo</t>
  </si>
  <si>
    <t>SETIEMBRE</t>
  </si>
  <si>
    <t>OCTUBRE</t>
  </si>
  <si>
    <t>NOVIEMBRE</t>
  </si>
  <si>
    <t>SEMAFORO</t>
  </si>
  <si>
    <t>RESULTADO</t>
  </si>
  <si>
    <t>PP_PMC</t>
  </si>
  <si>
    <t>Semáforo</t>
  </si>
  <si>
    <t>Margen Mínimo</t>
  </si>
  <si>
    <t>Margen Máximo</t>
  </si>
  <si>
    <t>Verde</t>
  </si>
  <si>
    <t>Amarillo</t>
  </si>
  <si>
    <t>Rojo</t>
  </si>
  <si>
    <t>&gt;10</t>
  </si>
  <si>
    <t>TABLERO DE METRICAS DE PROCESOS</t>
  </si>
  <si>
    <t>TABLA DE INDICADORES DE METRICAS</t>
  </si>
  <si>
    <t>TABLERO DE METRICAS DE N CONFORMIDADES QA DE PRODUCTO</t>
  </si>
  <si>
    <t>VALORES</t>
  </si>
  <si>
    <t>MESES</t>
  </si>
  <si>
    <t>TABLERO DE METRICAS DE NUMERO DE N CONFORMIDADES QA DE PRODUCTO</t>
  </si>
  <si>
    <t>POR REVISAR</t>
  </si>
  <si>
    <t xml:space="preserve"> METRICA</t>
  </si>
  <si>
    <t>PROYECTO</t>
  </si>
  <si>
    <t>RESULTADO GLOBAL</t>
  </si>
  <si>
    <t>SEMAFORO MENSUAL</t>
  </si>
  <si>
    <t>RESULTADO MENSUAL</t>
  </si>
  <si>
    <t>SEMAFORO GLOBAL</t>
  </si>
  <si>
    <t>Volatilidad de Requerimientos</t>
  </si>
  <si>
    <t>TABLERO DE METRICAS DE VOLATILIDAD DE REQUERIMIENTOS</t>
  </si>
  <si>
    <t>MES</t>
  </si>
  <si>
    <t>CANTIDAD N CONFORMIDADES</t>
  </si>
  <si>
    <t>NRO DE ENTREGABLES</t>
  </si>
  <si>
    <t>Numero de Entregables</t>
  </si>
  <si>
    <t>Resultados</t>
  </si>
  <si>
    <t>REQUERIMIENTOS CAMBIADOS</t>
  </si>
  <si>
    <t>REQUERIMIENTOS EN PROCESO</t>
  </si>
  <si>
    <t>Numero de REQUERIMIENTOS</t>
  </si>
  <si>
    <t>TABLERO DE METRICAS DE EXPOSICION AL RIESGO</t>
  </si>
  <si>
    <t>PPPMC</t>
  </si>
  <si>
    <t xml:space="preserve">EXPOSICION </t>
  </si>
  <si>
    <t>EXPOSICION AL RIESGO</t>
  </si>
  <si>
    <t>TABLA DE INDICADORES CM</t>
  </si>
  <si>
    <t>Indice de Cambios de ítems de Configuración</t>
  </si>
  <si>
    <t>TABLERO DE METRICAS DE INDICE DE CAMBIOS DE ITEMS DE CONFIGURACIÓN</t>
  </si>
  <si>
    <t>CANTIDAD DE CAMBIOS DE REQUERIMIENTOS</t>
  </si>
  <si>
    <t>NRO DE ITEMS MODIFICADOS</t>
  </si>
  <si>
    <t>NRO DE ITEMS TOTAL</t>
  </si>
  <si>
    <t>Numero de Items Modificados</t>
  </si>
  <si>
    <t>CANTIDAD DE ITEM TOTALES</t>
  </si>
  <si>
    <t>0.5</t>
  </si>
  <si>
    <t>&gt;0.5</t>
  </si>
  <si>
    <t>&gt;1</t>
  </si>
  <si>
    <t>&gt;2</t>
  </si>
  <si>
    <t>i</t>
  </si>
  <si>
    <t xml:space="preserve">    XPERTSOLUTIONS</t>
  </si>
  <si>
    <t>TABLA DE INDICADORES  REQM</t>
  </si>
  <si>
    <t>STARADMIN</t>
  </si>
  <si>
    <t>SEPTIEMBRE</t>
  </si>
  <si>
    <t xml:space="preserve">   XPERTSOLUCION</t>
  </si>
  <si>
    <t xml:space="preserve">   XPERTSOLUTIONS</t>
  </si>
  <si>
    <t>TABME - TABLERO DE CONTROL DE METRICAS DEL PROYECTO STARADMIN</t>
  </si>
  <si>
    <t>TABLA DE INDICADORES FMEXRI</t>
  </si>
  <si>
    <t>TABLA DE INDICADORES FMNCONPRO</t>
  </si>
  <si>
    <t>FMNCONPRO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</si>
</sst>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10"/>
      <name val="Geneva"/>
    </font>
    <font>
      <b/>
      <sz val="36"/>
      <name val="Verdana"/>
      <family val="2"/>
    </font>
    <font>
      <sz val="11"/>
      <color rgb="FF000000"/>
      <name val="Calibri"/>
      <family val="2"/>
    </font>
    <font>
      <sz val="10"/>
      <color rgb="FFFFFFFF"/>
      <name val="Arial"/>
      <family val="2"/>
    </font>
    <font>
      <sz val="8"/>
      <color rgb="FF000000"/>
      <name val="Arial"/>
      <family val="2"/>
    </font>
    <font>
      <b/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8"/>
      <color theme="0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4" tint="0.59999389629810485"/>
      <name val="Calibri"/>
      <family val="2"/>
      <scheme val="minor"/>
    </font>
    <font>
      <b/>
      <sz val="16"/>
      <color theme="4" tint="0.59999389629810485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5"/>
      <name val="Calibri"/>
      <family val="2"/>
      <scheme val="minor"/>
    </font>
    <font>
      <sz val="11"/>
      <name val="Calibri"/>
      <family val="2"/>
      <scheme val="minor"/>
    </font>
    <font>
      <b/>
      <sz val="2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/>
  </cellStyleXfs>
  <cellXfs count="154">
    <xf numFmtId="0" fontId="0" fillId="0" borderId="0" xfId="0"/>
    <xf numFmtId="0" fontId="5" fillId="6" borderId="9" xfId="0" applyFont="1" applyFill="1" applyBorder="1" applyAlignment="1">
      <alignment horizontal="center" vertical="top" wrapText="1"/>
    </xf>
    <xf numFmtId="0" fontId="5" fillId="6" borderId="10" xfId="0" applyFont="1" applyFill="1" applyBorder="1" applyAlignment="1">
      <alignment horizontal="center" vertical="top" wrapText="1"/>
    </xf>
    <xf numFmtId="0" fontId="6" fillId="7" borderId="9" xfId="0" applyFont="1" applyFill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9" fontId="6" fillId="0" borderId="9" xfId="0" applyNumberFormat="1" applyFont="1" applyBorder="1" applyAlignment="1">
      <alignment horizontal="center" vertical="center" wrapText="1"/>
    </xf>
    <xf numFmtId="9" fontId="6" fillId="0" borderId="11" xfId="0" applyNumberFormat="1" applyFont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wrapText="1"/>
    </xf>
    <xf numFmtId="9" fontId="6" fillId="0" borderId="10" xfId="0" applyNumberFormat="1" applyFont="1" applyBorder="1" applyAlignment="1">
      <alignment horizontal="center" vertical="center" wrapText="1"/>
    </xf>
    <xf numFmtId="9" fontId="6" fillId="0" borderId="8" xfId="0" applyNumberFormat="1" applyFont="1" applyBorder="1" applyAlignment="1">
      <alignment horizontal="center" vertical="center" wrapText="1"/>
    </xf>
    <xf numFmtId="0" fontId="6" fillId="8" borderId="9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10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wrapText="1"/>
    </xf>
    <xf numFmtId="9" fontId="6" fillId="0" borderId="0" xfId="0" applyNumberFormat="1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4" fillId="9" borderId="0" xfId="0" applyFont="1" applyFill="1" applyBorder="1" applyAlignment="1">
      <alignment horizontal="center" wrapText="1"/>
    </xf>
    <xf numFmtId="0" fontId="0" fillId="0" borderId="18" xfId="0" applyBorder="1" applyAlignment="1">
      <alignment horizontal="center" vertical="center"/>
    </xf>
    <xf numFmtId="0" fontId="13" fillId="0" borderId="0" xfId="0" applyFont="1" applyFill="1" applyBorder="1" applyAlignment="1"/>
    <xf numFmtId="0" fontId="15" fillId="0" borderId="18" xfId="0" applyFont="1" applyBorder="1" applyAlignment="1">
      <alignment horizontal="center" vertical="center"/>
    </xf>
    <xf numFmtId="0" fontId="18" fillId="9" borderId="23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8" fillId="9" borderId="12" xfId="0" applyFont="1" applyFill="1" applyBorder="1" applyAlignment="1">
      <alignment horizontal="center" vertical="center" wrapText="1"/>
    </xf>
    <xf numFmtId="0" fontId="18" fillId="9" borderId="22" xfId="0" applyFont="1" applyFill="1" applyBorder="1" applyAlignment="1">
      <alignment horizontal="center" vertical="center" wrapText="1"/>
    </xf>
    <xf numFmtId="0" fontId="18" fillId="9" borderId="25" xfId="0" applyFont="1" applyFill="1" applyBorder="1" applyAlignment="1">
      <alignment horizontal="center" vertical="center" wrapText="1"/>
    </xf>
    <xf numFmtId="0" fontId="12" fillId="0" borderId="0" xfId="0" applyFont="1" applyAlignment="1">
      <alignment wrapText="1"/>
    </xf>
    <xf numFmtId="0" fontId="19" fillId="9" borderId="22" xfId="0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vertical="center"/>
    </xf>
    <xf numFmtId="0" fontId="20" fillId="0" borderId="24" xfId="0" applyFont="1" applyBorder="1" applyAlignment="1">
      <alignment horizontal="center" vertical="center" wrapText="1"/>
    </xf>
    <xf numFmtId="0" fontId="21" fillId="9" borderId="22" xfId="0" applyFont="1" applyFill="1" applyBorder="1" applyAlignment="1">
      <alignment horizontal="center" vertical="center" wrapText="1"/>
    </xf>
    <xf numFmtId="164" fontId="0" fillId="0" borderId="18" xfId="0" applyNumberFormat="1" applyBorder="1" applyAlignment="1">
      <alignment horizontal="center" vertical="center"/>
    </xf>
    <xf numFmtId="0" fontId="18" fillId="9" borderId="1" xfId="0" applyFont="1" applyFill="1" applyBorder="1" applyAlignment="1">
      <alignment horizontal="center" vertical="center" wrapText="1"/>
    </xf>
    <xf numFmtId="0" fontId="18" fillId="9" borderId="27" xfId="0" applyFont="1" applyFill="1" applyBorder="1" applyAlignment="1">
      <alignment horizontal="center" vertical="center" wrapText="1"/>
    </xf>
    <xf numFmtId="0" fontId="18" fillId="9" borderId="28" xfId="0" applyFont="1" applyFill="1" applyBorder="1" applyAlignment="1">
      <alignment horizontal="center" vertical="center" wrapText="1"/>
    </xf>
    <xf numFmtId="0" fontId="18" fillId="9" borderId="29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0" fontId="16" fillId="0" borderId="0" xfId="0" applyFont="1" applyFill="1" applyBorder="1" applyAlignment="1">
      <alignment vertical="center" wrapText="1"/>
    </xf>
    <xf numFmtId="17" fontId="0" fillId="0" borderId="0" xfId="0" applyNumberFormat="1"/>
    <xf numFmtId="0" fontId="18" fillId="9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0" fontId="18" fillId="9" borderId="31" xfId="0" applyFont="1" applyFill="1" applyBorder="1" applyAlignment="1">
      <alignment horizontal="center" vertical="center" wrapText="1"/>
    </xf>
    <xf numFmtId="0" fontId="18" fillId="9" borderId="32" xfId="0" applyFont="1" applyFill="1" applyBorder="1" applyAlignment="1">
      <alignment horizontal="center" vertical="center" wrapText="1"/>
    </xf>
    <xf numFmtId="0" fontId="19" fillId="9" borderId="32" xfId="0" applyFont="1" applyFill="1" applyBorder="1" applyAlignment="1">
      <alignment horizontal="center" vertical="center" wrapText="1"/>
    </xf>
    <xf numFmtId="0" fontId="18" fillId="9" borderId="33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22" fillId="0" borderId="0" xfId="0" applyFont="1"/>
    <xf numFmtId="2" fontId="22" fillId="3" borderId="30" xfId="0" applyNumberFormat="1" applyFont="1" applyFill="1" applyBorder="1" applyAlignment="1">
      <alignment horizontal="center" vertical="center"/>
    </xf>
    <xf numFmtId="0" fontId="22" fillId="3" borderId="30" xfId="0" applyFont="1" applyFill="1" applyBorder="1" applyAlignment="1">
      <alignment horizontal="center" vertical="center" wrapText="1"/>
    </xf>
    <xf numFmtId="0" fontId="22" fillId="3" borderId="18" xfId="0" applyFont="1" applyFill="1" applyBorder="1" applyAlignment="1">
      <alignment horizontal="center" vertical="center" wrapText="1"/>
    </xf>
    <xf numFmtId="2" fontId="22" fillId="3" borderId="35" xfId="0" applyNumberFormat="1" applyFont="1" applyFill="1" applyBorder="1" applyAlignment="1">
      <alignment horizontal="center" vertical="center"/>
    </xf>
    <xf numFmtId="0" fontId="18" fillId="9" borderId="9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" fontId="22" fillId="5" borderId="30" xfId="0" applyNumberFormat="1" applyFont="1" applyFill="1" applyBorder="1" applyAlignment="1">
      <alignment horizontal="center" vertical="center"/>
    </xf>
    <xf numFmtId="0" fontId="22" fillId="5" borderId="30" xfId="0" applyFont="1" applyFill="1" applyBorder="1" applyAlignment="1">
      <alignment horizontal="center" vertical="center" wrapText="1"/>
    </xf>
    <xf numFmtId="2" fontId="22" fillId="5" borderId="35" xfId="0" applyNumberFormat="1" applyFont="1" applyFill="1" applyBorder="1" applyAlignment="1">
      <alignment horizontal="center" vertical="center"/>
    </xf>
    <xf numFmtId="2" fontId="22" fillId="5" borderId="18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wrapText="1"/>
    </xf>
    <xf numFmtId="9" fontId="6" fillId="0" borderId="0" xfId="0" applyNumberFormat="1" applyFont="1" applyFill="1" applyBorder="1" applyAlignment="1">
      <alignment horizontal="center" vertical="center" wrapText="1"/>
    </xf>
    <xf numFmtId="1" fontId="0" fillId="0" borderId="18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0" fillId="0" borderId="12" xfId="0" applyBorder="1"/>
    <xf numFmtId="0" fontId="4" fillId="0" borderId="6" xfId="0" applyFont="1" applyBorder="1"/>
    <xf numFmtId="0" fontId="0" fillId="0" borderId="18" xfId="0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 wrapText="1"/>
    </xf>
    <xf numFmtId="2" fontId="22" fillId="3" borderId="30" xfId="0" applyNumberFormat="1" applyFont="1" applyFill="1" applyBorder="1" applyAlignment="1">
      <alignment horizontal="center" vertical="center" wrapText="1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1" fontId="0" fillId="0" borderId="18" xfId="0" applyNumberForma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2" fontId="0" fillId="0" borderId="16" xfId="0" applyNumberFormat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/>
    </xf>
    <xf numFmtId="0" fontId="13" fillId="2" borderId="13" xfId="0" applyFont="1" applyFill="1" applyBorder="1" applyAlignment="1">
      <alignment horizontal="center"/>
    </xf>
    <xf numFmtId="0" fontId="13" fillId="2" borderId="11" xfId="0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/>
    </xf>
    <xf numFmtId="0" fontId="3" fillId="4" borderId="4" xfId="1" applyFont="1" applyFill="1" applyBorder="1" applyAlignment="1">
      <alignment horizontal="center" vertical="center"/>
    </xf>
    <xf numFmtId="0" fontId="3" fillId="4" borderId="0" xfId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/>
    </xf>
    <xf numFmtId="0" fontId="3" fillId="4" borderId="6" xfId="1" applyFont="1" applyFill="1" applyBorder="1" applyAlignment="1">
      <alignment horizontal="center" vertical="center"/>
    </xf>
    <xf numFmtId="0" fontId="3" fillId="4" borderId="7" xfId="1" applyFont="1" applyFill="1" applyBorder="1" applyAlignment="1">
      <alignment horizontal="center" vertical="center"/>
    </xf>
    <xf numFmtId="0" fontId="3" fillId="4" borderId="8" xfId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/>
    </xf>
    <xf numFmtId="0" fontId="7" fillId="5" borderId="15" xfId="0" applyFont="1" applyFill="1" applyBorder="1" applyAlignment="1">
      <alignment horizontal="center"/>
    </xf>
    <xf numFmtId="0" fontId="7" fillId="5" borderId="16" xfId="0" applyFont="1" applyFill="1" applyBorder="1" applyAlignment="1">
      <alignment horizontal="center"/>
    </xf>
    <xf numFmtId="0" fontId="7" fillId="5" borderId="17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6" fillId="2" borderId="20" xfId="0" applyFont="1" applyFill="1" applyBorder="1" applyAlignment="1">
      <alignment horizontal="center" wrapText="1"/>
    </xf>
    <xf numFmtId="0" fontId="16" fillId="2" borderId="21" xfId="0" applyFont="1" applyFill="1" applyBorder="1" applyAlignment="1">
      <alignment horizontal="center" wrapText="1"/>
    </xf>
    <xf numFmtId="0" fontId="16" fillId="2" borderId="12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23" fillId="3" borderId="36" xfId="0" applyFont="1" applyFill="1" applyBorder="1" applyAlignment="1">
      <alignment horizontal="center" vertical="center"/>
    </xf>
    <xf numFmtId="0" fontId="23" fillId="3" borderId="37" xfId="0" applyFont="1" applyFill="1" applyBorder="1" applyAlignment="1">
      <alignment horizontal="center" vertical="center"/>
    </xf>
    <xf numFmtId="0" fontId="23" fillId="3" borderId="38" xfId="0" applyFont="1" applyFill="1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18" fillId="9" borderId="15" xfId="0" applyFont="1" applyFill="1" applyBorder="1" applyAlignment="1">
      <alignment horizontal="center" vertical="center" wrapText="1"/>
    </xf>
    <xf numFmtId="0" fontId="18" fillId="9" borderId="8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23" fillId="5" borderId="36" xfId="0" applyFont="1" applyFill="1" applyBorder="1" applyAlignment="1">
      <alignment horizontal="center" vertical="center"/>
    </xf>
    <xf numFmtId="0" fontId="23" fillId="5" borderId="37" xfId="0" applyFont="1" applyFill="1" applyBorder="1" applyAlignment="1">
      <alignment horizontal="center" vertical="center"/>
    </xf>
    <xf numFmtId="0" fontId="23" fillId="5" borderId="38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9" fillId="9" borderId="18" xfId="0" applyFont="1" applyFill="1" applyBorder="1" applyAlignment="1">
      <alignment horizontal="center" vertical="center" wrapText="1"/>
    </xf>
    <xf numFmtId="2" fontId="22" fillId="3" borderId="18" xfId="0" applyNumberFormat="1" applyFont="1" applyFill="1" applyBorder="1" applyAlignment="1">
      <alignment horizontal="center" vertical="center" wrapText="1"/>
    </xf>
  </cellXfs>
  <cellStyles count="2">
    <cellStyle name="Cance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5282137746027"/>
          <c:y val="2.31481801368553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FMNCONPRO!$B$31:$C$31</c:f>
              <c:strCache>
                <c:ptCount val="1"/>
                <c:pt idx="0">
                  <c:v>FMNCONPRO Numero de N conformidades QA del Producto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FMNCONPRO!$D$30:$F$30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FMNCONPRO!$D$31:$F$31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FF-448D-A7F9-4D55DB2741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8148352"/>
        <c:axId val="58479744"/>
      </c:lineChart>
      <c:catAx>
        <c:axId val="58148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 DE REVISION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479744"/>
        <c:crosses val="autoZero"/>
        <c:auto val="1"/>
        <c:lblAlgn val="ctr"/>
        <c:lblOffset val="100"/>
        <c:noMultiLvlLbl val="0"/>
      </c:catAx>
      <c:valAx>
        <c:axId val="584797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CONFORMIDADES QA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5814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 DE N CONFORMIDADES QA DE PRODUCTO</a:t>
            </a:r>
          </a:p>
        </c:rich>
      </c:tx>
      <c:layout>
        <c:manualLayout>
          <c:xMode val="edge"/>
          <c:yMode val="edge"/>
          <c:x val="0.10591666666666701"/>
          <c:y val="4.166666666666669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FMNCONPRO!$C$39:$C$40</c:f>
              <c:strCache>
                <c:ptCount val="1"/>
                <c:pt idx="0">
                  <c:v>TABLERO DE METRICAS DE N CONFORMIDADES QA DE PRODUCTO VALORES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FMNCONPRO!$B$41:$B$43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FMNCONPRO!$C$41:$C$43</c:f>
              <c:numCache>
                <c:formatCode>0.000</c:formatCode>
                <c:ptCount val="3"/>
                <c:pt idx="0">
                  <c:v>0</c:v>
                </c:pt>
                <c:pt idx="1">
                  <c:v>0.2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C88-429B-9B94-D693452364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1113856"/>
        <c:axId val="61135104"/>
      </c:barChart>
      <c:catAx>
        <c:axId val="6111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135104"/>
        <c:crosses val="autoZero"/>
        <c:auto val="1"/>
        <c:lblAlgn val="ctr"/>
        <c:lblOffset val="100"/>
        <c:noMultiLvlLbl val="0"/>
      </c:catAx>
      <c:valAx>
        <c:axId val="611351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6111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Cambios</a:t>
            </a:r>
            <a:r>
              <a:rPr lang="es-PE" baseline="0"/>
              <a:t> de Requerimientos STARADMIN</a:t>
            </a:r>
            <a:endParaRPr lang="es-PE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9567147856517899E-2"/>
          <c:y val="1.4976195460229999E-2"/>
          <c:w val="0.83765507436570397"/>
          <c:h val="0.77779602703036299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FMVREQM!$D$40:$F$40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FMVREQM!$D$41:$F$41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CE4-4D1A-8C0D-A8986C73C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250944"/>
        <c:axId val="83642624"/>
      </c:lineChart>
      <c:catAx>
        <c:axId val="7725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642624"/>
        <c:crosses val="autoZero"/>
        <c:auto val="1"/>
        <c:lblAlgn val="ctr"/>
        <c:lblOffset val="100"/>
        <c:noMultiLvlLbl val="0"/>
      </c:catAx>
      <c:valAx>
        <c:axId val="8364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Requerimientos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25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1946522309711299"/>
          <c:y val="2.31481481481480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FMVREQM!$B$46:$B$47</c:f>
              <c:strCache>
                <c:ptCount val="1"/>
                <c:pt idx="0">
                  <c:v>TABLERO DE METRICAS DE N CONFORMIDADES QA DE PRODUCTO VALORES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FMVREQM!$A$48:$A$50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FMVREQM!$B$48:$B$50</c:f>
              <c:numCache>
                <c:formatCode>0.000</c:formatCode>
                <c:ptCount val="3"/>
                <c:pt idx="0">
                  <c:v>0</c:v>
                </c:pt>
                <c:pt idx="1">
                  <c:v>16.666666666666664</c:v>
                </c:pt>
                <c:pt idx="2" formatCode="General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2EA-4E10-B8DC-B0F15286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9487104"/>
        <c:axId val="139488640"/>
        <c:axId val="0"/>
      </c:bar3DChart>
      <c:catAx>
        <c:axId val="13948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488640"/>
        <c:crosses val="autoZero"/>
        <c:auto val="1"/>
        <c:lblAlgn val="ctr"/>
        <c:lblOffset val="100"/>
        <c:noMultiLvlLbl val="0"/>
      </c:catAx>
      <c:valAx>
        <c:axId val="139488640"/>
        <c:scaling>
          <c:orientation val="minMax"/>
        </c:scaling>
        <c:delete val="0"/>
        <c:axPos val="l"/>
        <c:majorGridlines>
          <c:spPr>
            <a:ln w="31750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48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Grafico de Exposicion al Riesgo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FMEXRI!$D$35:$F$35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FMEXRI!$D$36:$F$36</c:f>
              <c:numCache>
                <c:formatCode>General</c:formatCode>
                <c:ptCount val="3"/>
                <c:pt idx="0">
                  <c:v>25</c:v>
                </c:pt>
                <c:pt idx="1">
                  <c:v>18</c:v>
                </c:pt>
                <c:pt idx="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BD-4EF6-9D79-6DA9D624871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5112576"/>
        <c:axId val="175134208"/>
      </c:lineChart>
      <c:catAx>
        <c:axId val="17511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</a:t>
                </a:r>
                <a:r>
                  <a:rPr lang="es-PE" baseline="0"/>
                  <a:t> DE MEDICION</a:t>
                </a:r>
                <a:endParaRPr lang="es-P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134208"/>
        <c:crosses val="autoZero"/>
        <c:auto val="1"/>
        <c:lblAlgn val="ctr"/>
        <c:lblOffset val="100"/>
        <c:noMultiLvlLbl val="0"/>
      </c:catAx>
      <c:valAx>
        <c:axId val="1751342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PORCENTAJE</a:t>
                </a:r>
                <a:r>
                  <a:rPr lang="en-US" baseline="0"/>
                  <a:t> DE EXPOSICION AL RIESGO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17511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317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PE"/>
              <a:t>VALORES CORRESPONDIENTES A CADA MES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FMEXRI!$B$45</c:f>
              <c:strCache>
                <c:ptCount val="1"/>
                <c:pt idx="0">
                  <c:v>VALORES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FMEXRI!$A$46:$A$48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FMEXRI!$B$46:$B$48</c:f>
              <c:numCache>
                <c:formatCode>0</c:formatCode>
                <c:ptCount val="3"/>
                <c:pt idx="0">
                  <c:v>25</c:v>
                </c:pt>
                <c:pt idx="1">
                  <c:v>18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209-487D-ADE6-3545591C9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9869056"/>
        <c:axId val="189899136"/>
      </c:barChart>
      <c:catAx>
        <c:axId val="18986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 DE MEDICION DE METRICAS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9899136"/>
        <c:crosses val="autoZero"/>
        <c:auto val="1"/>
        <c:lblAlgn val="ctr"/>
        <c:lblOffset val="100"/>
        <c:noMultiLvlLbl val="0"/>
      </c:catAx>
      <c:valAx>
        <c:axId val="1898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EXPOSICION AL RIESGO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986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31750">
      <a:solidFill>
        <a:schemeClr val="tx1"/>
      </a:solidFill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5282137746027"/>
          <c:y val="2.31481801368553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FMICIC!$B$31:$C$31</c:f>
              <c:strCache>
                <c:ptCount val="1"/>
                <c:pt idx="0">
                  <c:v>CM Numero de Items Modificados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FMICIC!$D$30:$F$30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FMICIC!$D$31:$F$31</c:f>
              <c:numCache>
                <c:formatCode>General</c:formatCode>
                <c:ptCount val="3"/>
                <c:pt idx="0">
                  <c:v>0</c:v>
                </c:pt>
                <c:pt idx="1">
                  <c:v>8</c:v>
                </c:pt>
                <c:pt idx="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FF-448D-A7F9-4D55DB2741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1199488"/>
        <c:axId val="191686144"/>
      </c:lineChart>
      <c:catAx>
        <c:axId val="19119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 DE REVISION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1686144"/>
        <c:crosses val="autoZero"/>
        <c:auto val="1"/>
        <c:lblAlgn val="ctr"/>
        <c:lblOffset val="100"/>
        <c:noMultiLvlLbl val="0"/>
      </c:catAx>
      <c:valAx>
        <c:axId val="1916861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CONFORMIDADES QA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19119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 DE N CONFORMIDADES QA DE PRODUCTO</a:t>
            </a:r>
          </a:p>
        </c:rich>
      </c:tx>
      <c:layout>
        <c:manualLayout>
          <c:xMode val="edge"/>
          <c:yMode val="edge"/>
          <c:x val="0.10591666666666701"/>
          <c:y val="4.166666666666669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FMICIC!$C$39:$C$40</c:f>
              <c:strCache>
                <c:ptCount val="1"/>
                <c:pt idx="0">
                  <c:v>TABLERO DE METRICAS DE N CONFORMIDADES QA DE PRODUCTO VALORES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FMICIC!$B$41:$B$43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FMICIC!$C$41:$C$43</c:f>
              <c:numCache>
                <c:formatCode>0.000</c:formatCode>
                <c:ptCount val="3"/>
                <c:pt idx="0">
                  <c:v>0</c:v>
                </c:pt>
                <c:pt idx="1">
                  <c:v>0.21621621621621623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C88-429B-9B94-D693452364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1783552"/>
        <c:axId val="77283328"/>
      </c:barChart>
      <c:catAx>
        <c:axId val="20178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283328"/>
        <c:crosses val="autoZero"/>
        <c:auto val="1"/>
        <c:lblAlgn val="ctr"/>
        <c:lblOffset val="100"/>
        <c:noMultiLvlLbl val="0"/>
      </c:catAx>
      <c:valAx>
        <c:axId val="772833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20178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352424</xdr:colOff>
      <xdr:row>0</xdr:row>
      <xdr:rowOff>85725</xdr:rowOff>
    </xdr:from>
    <xdr:to>
      <xdr:col>1</xdr:col>
      <xdr:colOff>285749</xdr:colOff>
      <xdr:row>5</xdr:row>
      <xdr:rowOff>95250</xdr:rowOff>
    </xdr:to>
    <xdr:pic>
      <xdr:nvPicPr>
        <xdr:cNvPr id="3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8" t="19501" r="79581" b="44789"/>
        <a:stretch>
          <a:fillRect/>
        </a:stretch>
      </xdr:blipFill>
      <xdr:spPr bwMode="auto">
        <a:xfrm>
          <a:off x="352424" y="85725"/>
          <a:ext cx="1057275" cy="9715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628650</xdr:colOff>
      <xdr:row>28</xdr:row>
      <xdr:rowOff>219075</xdr:rowOff>
    </xdr:from>
    <xdr:to>
      <xdr:col>14</xdr:col>
      <xdr:colOff>542925</xdr:colOff>
      <xdr:row>32</xdr:row>
      <xdr:rowOff>557211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433387</xdr:colOff>
      <xdr:row>35</xdr:row>
      <xdr:rowOff>128587</xdr:rowOff>
    </xdr:from>
    <xdr:to>
      <xdr:col>11</xdr:col>
      <xdr:colOff>271462</xdr:colOff>
      <xdr:row>51</xdr:row>
      <xdr:rowOff>61912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390525</xdr:colOff>
      <xdr:row>0</xdr:row>
      <xdr:rowOff>152400</xdr:rowOff>
    </xdr:from>
    <xdr:to>
      <xdr:col>1</xdr:col>
      <xdr:colOff>723900</xdr:colOff>
      <xdr:row>5</xdr:row>
      <xdr:rowOff>38100</xdr:rowOff>
    </xdr:to>
    <xdr:pic>
      <xdr:nvPicPr>
        <xdr:cNvPr id="7" name="6 Imagen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8" t="19501" r="79581" b="44789"/>
        <a:stretch>
          <a:fillRect/>
        </a:stretch>
      </xdr:blipFill>
      <xdr:spPr bwMode="auto">
        <a:xfrm>
          <a:off x="390525" y="152400"/>
          <a:ext cx="933450" cy="8477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180975</xdr:colOff>
      <xdr:row>29</xdr:row>
      <xdr:rowOff>142875</xdr:rowOff>
    </xdr:from>
    <xdr:to>
      <xdr:col>7</xdr:col>
      <xdr:colOff>371475</xdr:colOff>
      <xdr:row>30</xdr:row>
      <xdr:rowOff>295275</xdr:rowOff>
    </xdr:to>
    <xdr:pic>
      <xdr:nvPicPr>
        <xdr:cNvPr id="8" name="7 Imagen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8" t="19501" r="79581" b="44789"/>
        <a:stretch>
          <a:fillRect/>
        </a:stretch>
      </xdr:blipFill>
      <xdr:spPr bwMode="auto">
        <a:xfrm>
          <a:off x="4600575" y="9944100"/>
          <a:ext cx="933450" cy="8477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23</xdr:row>
      <xdr:rowOff>90487</xdr:rowOff>
    </xdr:from>
    <xdr:to>
      <xdr:col>15</xdr:col>
      <xdr:colOff>95250</xdr:colOff>
      <xdr:row>40</xdr:row>
      <xdr:rowOff>42862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471487</xdr:colOff>
      <xdr:row>43</xdr:row>
      <xdr:rowOff>100012</xdr:rowOff>
    </xdr:from>
    <xdr:to>
      <xdr:col>14</xdr:col>
      <xdr:colOff>471487</xdr:colOff>
      <xdr:row>56</xdr:row>
      <xdr:rowOff>71437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485775</xdr:colOff>
      <xdr:row>0</xdr:row>
      <xdr:rowOff>133350</xdr:rowOff>
    </xdr:from>
    <xdr:to>
      <xdr:col>1</xdr:col>
      <xdr:colOff>657225</xdr:colOff>
      <xdr:row>5</xdr:row>
      <xdr:rowOff>28575</xdr:rowOff>
    </xdr:to>
    <xdr:pic>
      <xdr:nvPicPr>
        <xdr:cNvPr id="6" name="5 Imagen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8" t="19501" r="79581" b="44789"/>
        <a:stretch>
          <a:fillRect/>
        </a:stretch>
      </xdr:blipFill>
      <xdr:spPr bwMode="auto">
        <a:xfrm>
          <a:off x="485775" y="133350"/>
          <a:ext cx="933450" cy="8477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352425</xdr:colOff>
      <xdr:row>39</xdr:row>
      <xdr:rowOff>66675</xdr:rowOff>
    </xdr:from>
    <xdr:to>
      <xdr:col>7</xdr:col>
      <xdr:colOff>523875</xdr:colOff>
      <xdr:row>40</xdr:row>
      <xdr:rowOff>600075</xdr:rowOff>
    </xdr:to>
    <xdr:pic>
      <xdr:nvPicPr>
        <xdr:cNvPr id="7" name="6 Imagen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8" t="19501" r="79581" b="44789"/>
        <a:stretch>
          <a:fillRect/>
        </a:stretch>
      </xdr:blipFill>
      <xdr:spPr bwMode="auto">
        <a:xfrm>
          <a:off x="4743450" y="10325100"/>
          <a:ext cx="933450" cy="8477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20</xdr:row>
      <xdr:rowOff>33337</xdr:rowOff>
    </xdr:from>
    <xdr:to>
      <xdr:col>14</xdr:col>
      <xdr:colOff>552450</xdr:colOff>
      <xdr:row>35</xdr:row>
      <xdr:rowOff>290512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442912</xdr:colOff>
      <xdr:row>39</xdr:row>
      <xdr:rowOff>100012</xdr:rowOff>
    </xdr:from>
    <xdr:to>
      <xdr:col>10</xdr:col>
      <xdr:colOff>442912</xdr:colOff>
      <xdr:row>53</xdr:row>
      <xdr:rowOff>109537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371475</xdr:colOff>
      <xdr:row>0</xdr:row>
      <xdr:rowOff>123825</xdr:rowOff>
    </xdr:from>
    <xdr:to>
      <xdr:col>1</xdr:col>
      <xdr:colOff>542925</xdr:colOff>
      <xdr:row>5</xdr:row>
      <xdr:rowOff>19050</xdr:rowOff>
    </xdr:to>
    <xdr:pic>
      <xdr:nvPicPr>
        <xdr:cNvPr id="7" name="6 Imagen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8" t="19501" r="79581" b="44789"/>
        <a:stretch>
          <a:fillRect/>
        </a:stretch>
      </xdr:blipFill>
      <xdr:spPr bwMode="auto">
        <a:xfrm>
          <a:off x="371475" y="123825"/>
          <a:ext cx="933450" cy="8477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276225</xdr:colOff>
      <xdr:row>34</xdr:row>
      <xdr:rowOff>85725</xdr:rowOff>
    </xdr:from>
    <xdr:to>
      <xdr:col>7</xdr:col>
      <xdr:colOff>447675</xdr:colOff>
      <xdr:row>35</xdr:row>
      <xdr:rowOff>619125</xdr:rowOff>
    </xdr:to>
    <xdr:pic>
      <xdr:nvPicPr>
        <xdr:cNvPr id="8" name="7 Imagen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8" t="19501" r="79581" b="44789"/>
        <a:stretch>
          <a:fillRect/>
        </a:stretch>
      </xdr:blipFill>
      <xdr:spPr bwMode="auto">
        <a:xfrm>
          <a:off x="4848225" y="8124825"/>
          <a:ext cx="933450" cy="8477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628650</xdr:colOff>
      <xdr:row>28</xdr:row>
      <xdr:rowOff>219075</xdr:rowOff>
    </xdr:from>
    <xdr:to>
      <xdr:col>15</xdr:col>
      <xdr:colOff>542925</xdr:colOff>
      <xdr:row>32</xdr:row>
      <xdr:rowOff>557211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433387</xdr:colOff>
      <xdr:row>35</xdr:row>
      <xdr:rowOff>128587</xdr:rowOff>
    </xdr:from>
    <xdr:to>
      <xdr:col>12</xdr:col>
      <xdr:colOff>271462</xdr:colOff>
      <xdr:row>51</xdr:row>
      <xdr:rowOff>61912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321252</xdr:colOff>
      <xdr:row>0</xdr:row>
      <xdr:rowOff>55418</xdr:rowOff>
    </xdr:from>
    <xdr:to>
      <xdr:col>2</xdr:col>
      <xdr:colOff>323850</xdr:colOff>
      <xdr:row>5</xdr:row>
      <xdr:rowOff>97014</xdr:rowOff>
    </xdr:to>
    <xdr:pic>
      <xdr:nvPicPr>
        <xdr:cNvPr id="4" name="1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252" y="55418"/>
          <a:ext cx="1374198" cy="10036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209550</xdr:colOff>
      <xdr:row>29</xdr:row>
      <xdr:rowOff>235098</xdr:rowOff>
    </xdr:from>
    <xdr:to>
      <xdr:col>8</xdr:col>
      <xdr:colOff>466725</xdr:colOff>
      <xdr:row>30</xdr:row>
      <xdr:rowOff>384496</xdr:rowOff>
    </xdr:to>
    <xdr:pic>
      <xdr:nvPicPr>
        <xdr:cNvPr id="5" name="1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9150" y="10036323"/>
          <a:ext cx="1000125" cy="7304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enableFormatConditionsCalculation="0"/>
  <dimension ref="A1:P24"/>
  <sheetViews>
    <sheetView topLeftCell="C10" workbookViewId="0">
      <selection activeCell="K20" sqref="K20"/>
    </sheetView>
  </sheetViews>
  <sheetFormatPr baseColWidth="10" defaultRowHeight="15"/>
  <cols>
    <col min="1" max="1" width="16.85546875" customWidth="1"/>
    <col min="2" max="2" width="11.28515625" customWidth="1"/>
    <col min="9" max="9" width="7.7109375" customWidth="1"/>
    <col min="10" max="10" width="17.28515625" customWidth="1"/>
    <col min="11" max="11" width="24.85546875" customWidth="1"/>
    <col min="15" max="16" width="13.85546875" bestFit="1" customWidth="1"/>
  </cols>
  <sheetData>
    <row r="1" spans="1:16" ht="15" customHeight="1">
      <c r="A1" s="100" t="s">
        <v>71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2"/>
    </row>
    <row r="2" spans="1:16" ht="15" customHeight="1">
      <c r="A2" s="103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5"/>
    </row>
    <row r="3" spans="1:16" ht="15" customHeight="1">
      <c r="A3" s="103"/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5"/>
    </row>
    <row r="4" spans="1:16" ht="15" customHeight="1">
      <c r="A4" s="103"/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5"/>
    </row>
    <row r="5" spans="1:16" ht="15.75" customHeight="1">
      <c r="A5" s="103"/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5"/>
    </row>
    <row r="6" spans="1:16" ht="15.75" customHeight="1" thickBot="1">
      <c r="A6" s="106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8"/>
    </row>
    <row r="7" spans="1:16" ht="15" customHeight="1">
      <c r="A7" s="109" t="s">
        <v>72</v>
      </c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1"/>
    </row>
    <row r="8" spans="1:16" ht="15.75" customHeight="1" thickBot="1">
      <c r="A8" s="112"/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4"/>
    </row>
    <row r="9" spans="1:16" ht="15.95" thickBot="1">
      <c r="A9" s="19"/>
      <c r="B9" s="15"/>
      <c r="C9" s="15"/>
      <c r="D9" s="15"/>
      <c r="E9" s="15"/>
      <c r="F9" s="15"/>
      <c r="G9" s="15"/>
      <c r="H9" s="16"/>
      <c r="I9" s="16"/>
    </row>
    <row r="10" spans="1:16" ht="15.95" thickBot="1">
      <c r="A10" s="79" t="s">
        <v>1</v>
      </c>
      <c r="B10" s="119" t="s">
        <v>68</v>
      </c>
      <c r="C10" s="120"/>
      <c r="D10" s="120"/>
      <c r="E10" s="120"/>
      <c r="F10" s="120"/>
      <c r="G10" s="120"/>
      <c r="H10" s="120"/>
      <c r="I10" s="121"/>
    </row>
    <row r="11" spans="1:16" ht="17.100000000000001" thickBot="1">
      <c r="A11" s="122" t="s">
        <v>27</v>
      </c>
      <c r="B11" s="123"/>
      <c r="C11" s="123"/>
      <c r="D11" s="123"/>
      <c r="E11" s="123"/>
      <c r="F11" s="123"/>
      <c r="G11" s="123"/>
      <c r="H11" s="123"/>
      <c r="I11" s="124"/>
    </row>
    <row r="12" spans="1:16" ht="15.95" thickBot="1">
      <c r="A12" s="80"/>
      <c r="B12" s="115" t="s">
        <v>5</v>
      </c>
      <c r="C12" s="116"/>
      <c r="D12" s="115" t="s">
        <v>6</v>
      </c>
      <c r="E12" s="117"/>
      <c r="F12" s="118" t="s">
        <v>7</v>
      </c>
      <c r="G12" s="117"/>
      <c r="H12" s="118" t="s">
        <v>18</v>
      </c>
      <c r="I12" s="117"/>
    </row>
    <row r="13" spans="1:16" ht="26.25" thickBot="1">
      <c r="A13" s="1" t="s">
        <v>19</v>
      </c>
      <c r="B13" s="2" t="s">
        <v>20</v>
      </c>
      <c r="C13" s="2" t="s">
        <v>21</v>
      </c>
      <c r="D13" s="2" t="s">
        <v>20</v>
      </c>
      <c r="E13" s="2" t="s">
        <v>21</v>
      </c>
      <c r="F13" s="2" t="s">
        <v>20</v>
      </c>
      <c r="G13" s="2" t="s">
        <v>21</v>
      </c>
      <c r="H13" s="2" t="s">
        <v>20</v>
      </c>
      <c r="I13" s="2" t="s">
        <v>21</v>
      </c>
    </row>
    <row r="14" spans="1:16" ht="15.95" thickBot="1">
      <c r="A14" s="3" t="s">
        <v>22</v>
      </c>
      <c r="B14" s="4">
        <v>0</v>
      </c>
      <c r="C14" s="4">
        <v>1</v>
      </c>
      <c r="D14" s="4">
        <v>0</v>
      </c>
      <c r="E14" s="4" t="s">
        <v>61</v>
      </c>
      <c r="F14" s="4">
        <v>0</v>
      </c>
      <c r="G14" s="4">
        <v>10</v>
      </c>
      <c r="H14" s="5">
        <v>0</v>
      </c>
      <c r="I14" s="6">
        <v>0.05</v>
      </c>
    </row>
    <row r="15" spans="1:16" ht="15.95" thickBot="1">
      <c r="A15" s="7" t="s">
        <v>23</v>
      </c>
      <c r="B15" s="4">
        <v>2</v>
      </c>
      <c r="C15" s="4">
        <v>5</v>
      </c>
      <c r="D15" s="4" t="s">
        <v>62</v>
      </c>
      <c r="E15" s="4">
        <v>1</v>
      </c>
      <c r="F15" s="4">
        <v>11</v>
      </c>
      <c r="G15" s="4">
        <v>35</v>
      </c>
      <c r="H15" s="8">
        <v>0.06</v>
      </c>
      <c r="I15" s="9">
        <v>0.2</v>
      </c>
    </row>
    <row r="16" spans="1:16" ht="15.95" thickBot="1">
      <c r="A16" s="10" t="s">
        <v>24</v>
      </c>
      <c r="B16" s="4">
        <v>6</v>
      </c>
      <c r="C16" s="4" t="s">
        <v>25</v>
      </c>
      <c r="D16" s="4" t="s">
        <v>63</v>
      </c>
      <c r="E16" s="4" t="s">
        <v>64</v>
      </c>
      <c r="F16" s="4">
        <v>36</v>
      </c>
      <c r="G16" s="4">
        <v>100</v>
      </c>
      <c r="H16" s="8">
        <v>0.21</v>
      </c>
      <c r="I16" s="9">
        <v>1</v>
      </c>
    </row>
    <row r="17" spans="1:16" ht="15.95" thickBot="1">
      <c r="A17" s="19"/>
      <c r="B17" s="15"/>
      <c r="C17" s="15"/>
      <c r="D17" s="15"/>
      <c r="E17" s="15"/>
      <c r="F17" s="15"/>
      <c r="G17" s="15"/>
      <c r="H17" s="16"/>
      <c r="I17" s="16"/>
    </row>
    <row r="18" spans="1:16" ht="20.100000000000001" thickBot="1">
      <c r="J18" s="97" t="s">
        <v>26</v>
      </c>
      <c r="K18" s="98"/>
      <c r="L18" s="98"/>
      <c r="M18" s="98"/>
      <c r="N18" s="98"/>
      <c r="O18" s="98"/>
      <c r="P18" s="99"/>
    </row>
    <row r="19" spans="1:16" ht="32.25" customHeight="1">
      <c r="J19" s="17" t="s">
        <v>3</v>
      </c>
      <c r="K19" s="18" t="s">
        <v>4</v>
      </c>
      <c r="L19" s="18" t="s">
        <v>13</v>
      </c>
      <c r="M19" s="18" t="s">
        <v>14</v>
      </c>
      <c r="N19" s="18" t="s">
        <v>15</v>
      </c>
      <c r="O19" s="18" t="s">
        <v>16</v>
      </c>
      <c r="P19" s="18" t="s">
        <v>17</v>
      </c>
    </row>
    <row r="20" spans="1:16" ht="29.25" customHeight="1">
      <c r="J20" s="14" t="s">
        <v>5</v>
      </c>
      <c r="K20" s="12" t="s">
        <v>9</v>
      </c>
      <c r="L20" s="88">
        <f>FMNCONPRO!D33</f>
        <v>0</v>
      </c>
      <c r="M20" s="88">
        <f>FMNCONPRO!E33</f>
        <v>0.2</v>
      </c>
      <c r="N20" s="88">
        <f>FMNCONPRO!F33</f>
        <v>0</v>
      </c>
      <c r="O20" s="13">
        <f>FMNCONPRO!G33</f>
        <v>0</v>
      </c>
      <c r="P20" s="88">
        <f>FMNCONPRO!H33</f>
        <v>6.6666666666666666E-2</v>
      </c>
    </row>
    <row r="21" spans="1:16" ht="0.75" hidden="1" customHeight="1">
      <c r="J21" s="14" t="s">
        <v>6</v>
      </c>
      <c r="K21" s="12" t="s">
        <v>10</v>
      </c>
      <c r="L21" s="88">
        <f>FMICIC!D33</f>
        <v>0</v>
      </c>
      <c r="M21" s="88">
        <f>FMICIC!E33</f>
        <v>0.21621621621621623</v>
      </c>
      <c r="N21" s="88">
        <f>FMICIC!F33</f>
        <v>0</v>
      </c>
      <c r="O21" s="13">
        <f>FMICIC!H33</f>
        <v>0</v>
      </c>
      <c r="P21" s="88">
        <f>FMICIC!I33</f>
        <v>7.2072072072072071E-2</v>
      </c>
    </row>
    <row r="22" spans="1:16" ht="30" customHeight="1">
      <c r="J22" s="14" t="s">
        <v>7</v>
      </c>
      <c r="K22" s="12" t="s">
        <v>11</v>
      </c>
      <c r="L22" s="88">
        <f>FMVREQM!D43</f>
        <v>0</v>
      </c>
      <c r="M22" s="88">
        <f>FMVREQM!E43</f>
        <v>16.666666666666664</v>
      </c>
      <c r="N22" s="13">
        <f>FMVREQM!F43</f>
        <v>0</v>
      </c>
      <c r="O22" s="13">
        <f>FMVREQM!G43</f>
        <v>0</v>
      </c>
      <c r="P22" s="88">
        <f>FMVREQM!H43</f>
        <v>8.3333333333333321</v>
      </c>
    </row>
    <row r="23" spans="1:16" ht="30" customHeight="1">
      <c r="J23" s="14" t="s">
        <v>8</v>
      </c>
      <c r="K23" s="12" t="s">
        <v>12</v>
      </c>
      <c r="L23" s="92">
        <f>FMEXRI!D38</f>
        <v>25</v>
      </c>
      <c r="M23" s="92">
        <f>FMEXRI!E38</f>
        <v>18</v>
      </c>
      <c r="N23" s="13">
        <f>FMEXRI!F38</f>
        <v>0</v>
      </c>
      <c r="O23" s="88">
        <f>FMEXRI!G38</f>
        <v>14.333333333333334</v>
      </c>
      <c r="P23" s="88">
        <f>FMEXRI!H38</f>
        <v>14.333333333333334</v>
      </c>
    </row>
    <row r="24" spans="1:16">
      <c r="J24" s="11"/>
      <c r="K24" s="11"/>
      <c r="L24" s="11"/>
      <c r="M24" s="11"/>
      <c r="N24" s="11"/>
      <c r="O24" s="11"/>
      <c r="P24" s="11"/>
    </row>
  </sheetData>
  <mergeCells count="9">
    <mergeCell ref="J18:P18"/>
    <mergeCell ref="A1:P6"/>
    <mergeCell ref="A7:P8"/>
    <mergeCell ref="B12:C12"/>
    <mergeCell ref="D12:E12"/>
    <mergeCell ref="F12:G12"/>
    <mergeCell ref="H12:I12"/>
    <mergeCell ref="B10:I10"/>
    <mergeCell ref="A11:I11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CCA3A825-497D-4484-8327-414925287DC9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O20</xm:sqref>
        </x14:conditionalFormatting>
        <x14:conditionalFormatting xmlns:xm="http://schemas.microsoft.com/office/excel/2006/main">
          <x14:cfRule type="iconSet" priority="3" id="{3131A288-8D96-4CFA-A78E-6BFB61EF6712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O21</xm:sqref>
        </x14:conditionalFormatting>
        <x14:conditionalFormatting xmlns:xm="http://schemas.microsoft.com/office/excel/2006/main">
          <x14:cfRule type="iconSet" priority="2" id="{96336BB9-20C3-4573-9C55-FC931DAE3DE1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O22</xm:sqref>
        </x14:conditionalFormatting>
        <x14:conditionalFormatting xmlns:xm="http://schemas.microsoft.com/office/excel/2006/main">
          <x14:cfRule type="iconSet" priority="1" id="{FB5FBEBF-82BD-43A6-9FF0-2FA48EB8A399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abSelected="1" topLeftCell="A17" workbookViewId="0">
      <selection activeCell="D34" sqref="D34"/>
    </sheetView>
  </sheetViews>
  <sheetFormatPr baseColWidth="10" defaultRowHeight="15"/>
  <cols>
    <col min="1" max="1" width="9" customWidth="1"/>
    <col min="2" max="2" width="18.28515625" bestFit="1" customWidth="1"/>
    <col min="3" max="3" width="14.42578125" customWidth="1"/>
    <col min="4" max="4" width="15.42578125" customWidth="1"/>
    <col min="5" max="5" width="7.7109375" customWidth="1"/>
    <col min="6" max="6" width="8.140625" customWidth="1"/>
    <col min="7" max="7" width="11.140625" customWidth="1"/>
    <col min="8" max="8" width="9.42578125" customWidth="1"/>
    <col min="9" max="9" width="9.7109375" customWidth="1"/>
    <col min="10" max="10" width="10.42578125" customWidth="1"/>
  </cols>
  <sheetData>
    <row r="1" spans="1:18" ht="15" customHeight="1">
      <c r="A1" s="100" t="s">
        <v>66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2"/>
      <c r="M1" s="33"/>
      <c r="N1" s="33"/>
      <c r="O1" s="33"/>
      <c r="P1" s="33"/>
      <c r="Q1" s="33"/>
      <c r="R1" s="33"/>
    </row>
    <row r="2" spans="1:18" ht="15" customHeight="1">
      <c r="A2" s="103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5"/>
      <c r="M2" s="33"/>
      <c r="N2" s="33"/>
      <c r="O2" s="33"/>
      <c r="P2" s="33"/>
      <c r="Q2" s="33"/>
      <c r="R2" s="33"/>
    </row>
    <row r="3" spans="1:18" ht="15" customHeight="1">
      <c r="A3" s="103"/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5"/>
      <c r="M3" s="33"/>
      <c r="N3" s="33"/>
      <c r="O3" s="33"/>
      <c r="P3" s="33"/>
      <c r="Q3" s="33"/>
      <c r="R3" s="33"/>
    </row>
    <row r="4" spans="1:18" ht="15" customHeight="1">
      <c r="A4" s="103"/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5"/>
      <c r="M4" s="33"/>
      <c r="N4" s="33"/>
      <c r="O4" s="33"/>
      <c r="P4" s="33"/>
      <c r="Q4" s="33"/>
      <c r="R4" s="33"/>
    </row>
    <row r="5" spans="1:18" ht="15.75" customHeight="1">
      <c r="A5" s="103"/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5"/>
      <c r="M5" s="33"/>
      <c r="N5" s="33"/>
      <c r="O5" s="33"/>
      <c r="P5" s="33"/>
      <c r="Q5" s="33"/>
      <c r="R5" s="33"/>
    </row>
    <row r="6" spans="1:18" ht="15.75" customHeight="1" thickBot="1">
      <c r="A6" s="106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8"/>
      <c r="M6" s="33"/>
      <c r="N6" s="33"/>
      <c r="O6" s="33"/>
      <c r="P6" s="33"/>
      <c r="Q6" s="33"/>
      <c r="R6" s="33"/>
    </row>
    <row r="7" spans="1:18" ht="15.95" thickBot="1"/>
    <row r="8" spans="1:18">
      <c r="C8" s="125" t="s">
        <v>74</v>
      </c>
      <c r="D8" s="126"/>
      <c r="E8" s="127"/>
    </row>
    <row r="9" spans="1:18" ht="23.25" customHeight="1" thickBot="1">
      <c r="C9" s="128"/>
      <c r="D9" s="129"/>
      <c r="E9" s="130"/>
    </row>
    <row r="10" spans="1:18" ht="26.25" thickBot="1">
      <c r="C10" s="2" t="s">
        <v>19</v>
      </c>
      <c r="D10" s="2" t="s">
        <v>20</v>
      </c>
      <c r="E10" s="2" t="s">
        <v>21</v>
      </c>
    </row>
    <row r="11" spans="1:18" ht="15.95" thickBot="1">
      <c r="C11" s="3" t="s">
        <v>22</v>
      </c>
      <c r="D11" s="4">
        <v>0</v>
      </c>
      <c r="E11" s="4">
        <v>1</v>
      </c>
    </row>
    <row r="12" spans="1:18" ht="15.95" thickBot="1">
      <c r="C12" s="7" t="s">
        <v>23</v>
      </c>
      <c r="D12" s="4">
        <v>2</v>
      </c>
      <c r="E12" s="4">
        <v>5</v>
      </c>
    </row>
    <row r="13" spans="1:18" ht="15.95" thickBot="1">
      <c r="C13" s="10" t="s">
        <v>24</v>
      </c>
      <c r="D13" s="4">
        <v>6</v>
      </c>
      <c r="E13" s="4" t="s">
        <v>25</v>
      </c>
    </row>
    <row r="14" spans="1:18" ht="15.95" thickBot="1"/>
    <row r="15" spans="1:18" ht="32.25" customHeight="1" thickBot="1">
      <c r="A15" s="133" t="s">
        <v>31</v>
      </c>
      <c r="B15" s="134"/>
      <c r="C15" s="134"/>
      <c r="D15" s="134"/>
      <c r="E15" s="134"/>
      <c r="F15" s="134"/>
      <c r="G15" s="134"/>
      <c r="H15" s="134"/>
      <c r="I15" s="48"/>
      <c r="J15" s="48"/>
    </row>
    <row r="16" spans="1:18" ht="60.75" thickBot="1">
      <c r="A16" s="37" t="s">
        <v>34</v>
      </c>
      <c r="B16" s="38" t="s">
        <v>3</v>
      </c>
      <c r="C16" s="39" t="s">
        <v>33</v>
      </c>
      <c r="D16" s="40" t="s">
        <v>41</v>
      </c>
      <c r="E16" s="40" t="s">
        <v>42</v>
      </c>
      <c r="F16" s="40" t="s">
        <v>43</v>
      </c>
      <c r="G16" s="40" t="s">
        <v>17</v>
      </c>
      <c r="H16" s="41" t="s">
        <v>16</v>
      </c>
    </row>
    <row r="17" spans="1:10" ht="42.95" customHeight="1" thickBot="1">
      <c r="A17" s="42" t="s">
        <v>68</v>
      </c>
      <c r="B17" s="43" t="s">
        <v>75</v>
      </c>
      <c r="C17" s="44" t="s">
        <v>9</v>
      </c>
      <c r="D17" s="45" t="s">
        <v>13</v>
      </c>
      <c r="E17" s="45">
        <v>0</v>
      </c>
      <c r="F17" s="45">
        <v>7</v>
      </c>
      <c r="G17" s="46">
        <f>E17/F17</f>
        <v>0</v>
      </c>
      <c r="H17" s="47">
        <f>+G17</f>
        <v>0</v>
      </c>
    </row>
    <row r="19" spans="1:10" ht="15.75" thickBot="1"/>
    <row r="20" spans="1:10" ht="30.75" customHeight="1" thickBot="1">
      <c r="A20" s="133" t="s">
        <v>31</v>
      </c>
      <c r="B20" s="134"/>
      <c r="C20" s="134"/>
      <c r="D20" s="134"/>
      <c r="E20" s="134"/>
      <c r="F20" s="134"/>
      <c r="G20" s="134"/>
      <c r="H20" s="134"/>
    </row>
    <row r="21" spans="1:10" ht="60.75" thickBot="1">
      <c r="A21" s="37" t="s">
        <v>34</v>
      </c>
      <c r="B21" s="38" t="s">
        <v>3</v>
      </c>
      <c r="C21" s="39" t="s">
        <v>33</v>
      </c>
      <c r="D21" s="40" t="s">
        <v>41</v>
      </c>
      <c r="E21" s="40" t="s">
        <v>42</v>
      </c>
      <c r="F21" s="40" t="s">
        <v>43</v>
      </c>
      <c r="G21" s="40" t="s">
        <v>17</v>
      </c>
      <c r="H21" s="41" t="s">
        <v>16</v>
      </c>
    </row>
    <row r="22" spans="1:10" ht="39" thickBot="1">
      <c r="A22" s="42" t="s">
        <v>68</v>
      </c>
      <c r="B22" s="43" t="s">
        <v>75</v>
      </c>
      <c r="C22" s="44" t="s">
        <v>9</v>
      </c>
      <c r="D22" s="45" t="s">
        <v>14</v>
      </c>
      <c r="E22" s="45">
        <v>4</v>
      </c>
      <c r="F22" s="45">
        <v>20</v>
      </c>
      <c r="G22" s="46">
        <f>E22/F22</f>
        <v>0.2</v>
      </c>
      <c r="H22" s="47">
        <f>+G22</f>
        <v>0.2</v>
      </c>
    </row>
    <row r="23" spans="1:10" ht="33.75" customHeight="1" thickBot="1">
      <c r="A23" s="51"/>
      <c r="B23" s="84"/>
      <c r="C23" s="85"/>
      <c r="D23" s="86"/>
      <c r="E23" s="86"/>
      <c r="F23" s="86"/>
      <c r="G23" s="87"/>
      <c r="H23" s="87"/>
    </row>
    <row r="24" spans="1:10" ht="30.75" customHeight="1" thickBot="1">
      <c r="A24" s="133" t="s">
        <v>31</v>
      </c>
      <c r="B24" s="134"/>
      <c r="C24" s="134"/>
      <c r="D24" s="134"/>
      <c r="E24" s="134"/>
      <c r="F24" s="134"/>
      <c r="G24" s="134"/>
      <c r="H24" s="134"/>
    </row>
    <row r="25" spans="1:10" ht="60.75" thickBot="1">
      <c r="A25" s="37" t="s">
        <v>34</v>
      </c>
      <c r="B25" s="77" t="s">
        <v>3</v>
      </c>
      <c r="C25" s="39" t="s">
        <v>33</v>
      </c>
      <c r="D25" s="40" t="s">
        <v>41</v>
      </c>
      <c r="E25" s="40" t="s">
        <v>42</v>
      </c>
      <c r="F25" s="40" t="s">
        <v>43</v>
      </c>
      <c r="G25" s="40" t="s">
        <v>17</v>
      </c>
      <c r="H25" s="78" t="s">
        <v>16</v>
      </c>
    </row>
    <row r="26" spans="1:10" ht="39" thickBot="1">
      <c r="A26" s="42" t="s">
        <v>68</v>
      </c>
      <c r="B26" s="43" t="s">
        <v>75</v>
      </c>
      <c r="C26" s="44" t="s">
        <v>9</v>
      </c>
      <c r="D26" s="45" t="s">
        <v>15</v>
      </c>
      <c r="E26" s="45">
        <v>0</v>
      </c>
      <c r="F26" s="45">
        <v>29</v>
      </c>
      <c r="G26" s="46">
        <f>E26/F26</f>
        <v>0</v>
      </c>
      <c r="H26" s="47">
        <f>+G26</f>
        <v>0</v>
      </c>
    </row>
    <row r="27" spans="1:10" ht="21">
      <c r="A27" s="51"/>
      <c r="B27" s="84"/>
      <c r="C27" s="85"/>
      <c r="D27" s="86"/>
      <c r="E27" s="86"/>
      <c r="F27" s="86"/>
      <c r="G27" s="87"/>
      <c r="H27" s="87"/>
    </row>
    <row r="28" spans="1:10" ht="15.75" thickBot="1"/>
    <row r="29" spans="1:10" ht="42.75" customHeight="1" thickBot="1">
      <c r="A29" s="137" t="s">
        <v>31</v>
      </c>
      <c r="B29" s="138"/>
      <c r="C29" s="138"/>
      <c r="D29" s="138"/>
      <c r="E29" s="138"/>
      <c r="F29" s="138"/>
      <c r="G29" s="138"/>
      <c r="H29" s="138"/>
      <c r="I29" s="48"/>
      <c r="J29" s="48"/>
    </row>
    <row r="30" spans="1:10" s="31" customFormat="1" ht="54.75" customHeight="1" thickBot="1">
      <c r="A30" s="53" t="s">
        <v>34</v>
      </c>
      <c r="B30" s="54" t="s">
        <v>3</v>
      </c>
      <c r="C30" s="54" t="s">
        <v>33</v>
      </c>
      <c r="D30" s="54" t="s">
        <v>13</v>
      </c>
      <c r="E30" s="54" t="s">
        <v>14</v>
      </c>
      <c r="F30" s="55" t="s">
        <v>15</v>
      </c>
      <c r="G30" s="142"/>
      <c r="H30" s="143"/>
      <c r="I30" s="50"/>
      <c r="J30" s="50"/>
    </row>
    <row r="31" spans="1:10" ht="36" customHeight="1" thickBot="1">
      <c r="A31" s="42" t="s">
        <v>68</v>
      </c>
      <c r="B31" s="14" t="s">
        <v>75</v>
      </c>
      <c r="C31" s="12" t="s">
        <v>9</v>
      </c>
      <c r="D31" s="13">
        <v>0</v>
      </c>
      <c r="E31" s="13">
        <v>4</v>
      </c>
      <c r="F31" s="13">
        <v>0</v>
      </c>
      <c r="G31" s="144"/>
      <c r="H31" s="145"/>
      <c r="I31" s="51"/>
      <c r="J31" s="52"/>
    </row>
    <row r="32" spans="1:10" ht="24">
      <c r="A32" s="135" t="s">
        <v>44</v>
      </c>
      <c r="B32" s="136"/>
      <c r="C32" s="136"/>
      <c r="D32" s="20">
        <v>11</v>
      </c>
      <c r="E32" s="20">
        <v>20</v>
      </c>
      <c r="F32" s="13">
        <v>29</v>
      </c>
      <c r="G32" s="54" t="s">
        <v>38</v>
      </c>
      <c r="H32" s="56" t="s">
        <v>35</v>
      </c>
    </row>
    <row r="33" spans="1:20" ht="27" thickBot="1">
      <c r="A33" s="139" t="s">
        <v>45</v>
      </c>
      <c r="B33" s="140"/>
      <c r="C33" s="141"/>
      <c r="D33" s="59">
        <f>D31/D32</f>
        <v>0</v>
      </c>
      <c r="E33" s="59">
        <f>E31/E32</f>
        <v>0.2</v>
      </c>
      <c r="F33" s="89">
        <f>F31/F32</f>
        <v>0</v>
      </c>
      <c r="G33" s="61">
        <f>+J33</f>
        <v>0</v>
      </c>
      <c r="H33" s="62">
        <f>AVERAGE(D33:F33)</f>
        <v>6.6666666666666666E-2</v>
      </c>
    </row>
    <row r="34" spans="1:20">
      <c r="K34" s="58"/>
    </row>
    <row r="38" spans="1:20" ht="15.75" thickBot="1"/>
    <row r="39" spans="1:20" ht="39.75" customHeight="1">
      <c r="B39" s="131" t="s">
        <v>28</v>
      </c>
      <c r="C39" s="132"/>
      <c r="D39" s="21"/>
      <c r="E39" s="21"/>
      <c r="F39" s="21"/>
      <c r="G39" s="21"/>
      <c r="H39" s="21"/>
      <c r="I39" s="21"/>
      <c r="J39" s="21"/>
      <c r="T39" s="49"/>
    </row>
    <row r="40" spans="1:20" ht="15.75">
      <c r="B40" s="22" t="s">
        <v>30</v>
      </c>
      <c r="C40" s="22" t="s">
        <v>29</v>
      </c>
    </row>
    <row r="41" spans="1:20">
      <c r="B41" s="76" t="s">
        <v>13</v>
      </c>
      <c r="C41" s="36">
        <f>D31/D32</f>
        <v>0</v>
      </c>
    </row>
    <row r="42" spans="1:20">
      <c r="B42" s="76" t="s">
        <v>14</v>
      </c>
      <c r="C42" s="36">
        <f>E31/E32</f>
        <v>0.2</v>
      </c>
    </row>
    <row r="43" spans="1:20">
      <c r="B43" s="76" t="s">
        <v>15</v>
      </c>
      <c r="C43" s="36">
        <f>F31/F32</f>
        <v>0</v>
      </c>
    </row>
  </sheetData>
  <mergeCells count="10">
    <mergeCell ref="C8:E9"/>
    <mergeCell ref="B39:C39"/>
    <mergeCell ref="A1:L6"/>
    <mergeCell ref="A15:H15"/>
    <mergeCell ref="A20:H20"/>
    <mergeCell ref="A32:C32"/>
    <mergeCell ref="A29:H29"/>
    <mergeCell ref="A33:C33"/>
    <mergeCell ref="G30:H31"/>
    <mergeCell ref="A24:H24"/>
  </mergeCells>
  <conditionalFormatting sqref="I31">
    <cfRule type="iconSet" priority="5">
      <iconSet iconSet="3TrafficLight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D77E4CC9-CE3D-4BBD-8FDF-2035D6D65AED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I31</xm:sqref>
        </x14:conditionalFormatting>
        <x14:conditionalFormatting xmlns:xm="http://schemas.microsoft.com/office/excel/2006/main">
          <x14:cfRule type="iconSet" priority="4" id="{B7B11DFA-2019-4954-A4A8-4D6BB815C7E1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H17</xm:sqref>
        </x14:conditionalFormatting>
        <x14:conditionalFormatting xmlns:xm="http://schemas.microsoft.com/office/excel/2006/main">
          <x14:cfRule type="iconSet" priority="2" id="{0766904C-7CC9-4295-A584-6460DB31FA2E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G33</xm:sqref>
        </x14:conditionalFormatting>
        <x14:conditionalFormatting xmlns:xm="http://schemas.microsoft.com/office/excel/2006/main">
          <x14:cfRule type="iconSet" priority="1" id="{3E234067-282E-4C2B-BE5D-BBC7DE74D15C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H26</xm:sqref>
        </x14:conditionalFormatting>
        <x14:conditionalFormatting xmlns:xm="http://schemas.microsoft.com/office/excel/2006/main">
          <x14:cfRule type="iconSet" priority="7" id="{61D5B203-D035-40E1-B44F-563AE0BAF98A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H22:H23 H27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workbookViewId="0">
      <selection activeCell="E8" sqref="E8"/>
    </sheetView>
  </sheetViews>
  <sheetFormatPr baseColWidth="10" defaultRowHeight="15"/>
  <cols>
    <col min="3" max="3" width="12.42578125" customWidth="1"/>
    <col min="4" max="4" width="11.85546875" customWidth="1"/>
    <col min="5" max="5" width="8" customWidth="1"/>
    <col min="6" max="6" width="10.42578125" customWidth="1"/>
  </cols>
  <sheetData>
    <row r="1" spans="1:12">
      <c r="A1" s="100" t="s">
        <v>66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2"/>
    </row>
    <row r="2" spans="1:12">
      <c r="A2" s="103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5"/>
    </row>
    <row r="3" spans="1:12">
      <c r="A3" s="103"/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5"/>
    </row>
    <row r="4" spans="1:12">
      <c r="A4" s="103"/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5"/>
    </row>
    <row r="5" spans="1:12">
      <c r="A5" s="103"/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5"/>
    </row>
    <row r="6" spans="1:12" ht="15.75" thickBot="1">
      <c r="A6" s="106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8"/>
    </row>
    <row r="7" spans="1:12" ht="15.95" thickBot="1"/>
    <row r="8" spans="1:12">
      <c r="A8" s="125" t="s">
        <v>67</v>
      </c>
      <c r="B8" s="126"/>
      <c r="C8" s="127"/>
    </row>
    <row r="9" spans="1:12" ht="33" customHeight="1" thickBot="1">
      <c r="A9" s="128"/>
      <c r="B9" s="129"/>
      <c r="C9" s="130"/>
    </row>
    <row r="10" spans="1:12" ht="26.25" thickBot="1">
      <c r="A10" s="2" t="s">
        <v>19</v>
      </c>
      <c r="B10" s="2" t="s">
        <v>20</v>
      </c>
      <c r="C10" s="2" t="s">
        <v>21</v>
      </c>
    </row>
    <row r="11" spans="1:12" ht="15.95" thickBot="1">
      <c r="A11" s="3" t="s">
        <v>22</v>
      </c>
      <c r="B11" s="4">
        <v>0</v>
      </c>
      <c r="C11" s="4">
        <v>10</v>
      </c>
    </row>
    <row r="12" spans="1:12" ht="15.95" thickBot="1">
      <c r="A12" s="7" t="s">
        <v>23</v>
      </c>
      <c r="B12" s="4">
        <v>11</v>
      </c>
      <c r="C12" s="4">
        <v>35</v>
      </c>
    </row>
    <row r="13" spans="1:12" ht="15.95" thickBot="1">
      <c r="A13" s="10" t="s">
        <v>24</v>
      </c>
      <c r="B13" s="4">
        <v>36</v>
      </c>
      <c r="C13" s="4">
        <v>100</v>
      </c>
    </row>
    <row r="14" spans="1:12" ht="15.95" thickBot="1"/>
    <row r="15" spans="1:12" ht="20.100000000000001" thickBot="1">
      <c r="A15" s="137" t="s">
        <v>40</v>
      </c>
      <c r="B15" s="138"/>
      <c r="C15" s="138"/>
      <c r="D15" s="138"/>
      <c r="E15" s="138"/>
      <c r="F15" s="138"/>
      <c r="G15" s="138"/>
      <c r="H15" s="138"/>
      <c r="I15" s="138"/>
      <c r="J15" s="146"/>
    </row>
    <row r="16" spans="1:12" ht="30.75" customHeight="1" thickBot="1">
      <c r="A16" s="28" t="s">
        <v>34</v>
      </c>
      <c r="B16" s="29" t="s">
        <v>3</v>
      </c>
      <c r="C16" s="29" t="s">
        <v>33</v>
      </c>
      <c r="D16" s="32" t="s">
        <v>69</v>
      </c>
      <c r="E16" s="29" t="s">
        <v>14</v>
      </c>
      <c r="F16" s="35" t="s">
        <v>15</v>
      </c>
      <c r="G16" s="29" t="s">
        <v>38</v>
      </c>
      <c r="H16" s="30" t="s">
        <v>35</v>
      </c>
      <c r="I16" s="30" t="s">
        <v>36</v>
      </c>
      <c r="J16" s="23" t="s">
        <v>37</v>
      </c>
    </row>
    <row r="17" spans="1:10" ht="30.95" thickBot="1">
      <c r="A17" s="24" t="s">
        <v>68</v>
      </c>
      <c r="B17" s="25" t="s">
        <v>7</v>
      </c>
      <c r="C17" s="34" t="s">
        <v>39</v>
      </c>
      <c r="D17" s="26">
        <v>0</v>
      </c>
      <c r="E17" s="26">
        <v>1</v>
      </c>
      <c r="F17" s="26" t="s">
        <v>32</v>
      </c>
      <c r="G17" s="26">
        <f>+H17</f>
        <v>6.25</v>
      </c>
      <c r="H17" s="96">
        <f>(D17+E17)/16*100</f>
        <v>6.25</v>
      </c>
      <c r="I17" s="27">
        <f>J17</f>
        <v>0</v>
      </c>
      <c r="J17" s="96">
        <f>D17/3*100</f>
        <v>0</v>
      </c>
    </row>
    <row r="20" spans="1:10" ht="15.75" thickBot="1"/>
    <row r="21" spans="1:10" ht="19.5" thickBot="1">
      <c r="A21" s="133" t="s">
        <v>40</v>
      </c>
      <c r="B21" s="134"/>
      <c r="C21" s="134"/>
      <c r="D21" s="134"/>
      <c r="E21" s="134"/>
      <c r="F21" s="134"/>
      <c r="G21" s="134"/>
      <c r="H21" s="134"/>
    </row>
    <row r="22" spans="1:10" ht="48.75" thickBot="1">
      <c r="A22" s="37" t="s">
        <v>34</v>
      </c>
      <c r="B22" s="38" t="s">
        <v>3</v>
      </c>
      <c r="C22" s="63" t="s">
        <v>33</v>
      </c>
      <c r="D22" s="40" t="s">
        <v>41</v>
      </c>
      <c r="E22" s="40" t="s">
        <v>46</v>
      </c>
      <c r="F22" s="40" t="s">
        <v>47</v>
      </c>
      <c r="G22" s="40" t="s">
        <v>17</v>
      </c>
      <c r="H22" s="41" t="s">
        <v>16</v>
      </c>
    </row>
    <row r="23" spans="1:10" ht="30.75" thickBot="1">
      <c r="A23" s="42" t="s">
        <v>68</v>
      </c>
      <c r="B23" s="43" t="s">
        <v>7</v>
      </c>
      <c r="C23" s="34" t="s">
        <v>39</v>
      </c>
      <c r="D23" s="45" t="s">
        <v>69</v>
      </c>
      <c r="E23" s="45">
        <v>0</v>
      </c>
      <c r="F23" s="45">
        <v>3</v>
      </c>
      <c r="G23" s="75">
        <f>E23/F23</f>
        <v>0</v>
      </c>
      <c r="H23" s="47">
        <f>+G23</f>
        <v>0</v>
      </c>
    </row>
    <row r="26" spans="1:10" ht="15.75" thickBot="1"/>
    <row r="27" spans="1:10" ht="19.5" thickBot="1">
      <c r="A27" s="133" t="s">
        <v>40</v>
      </c>
      <c r="B27" s="134"/>
      <c r="C27" s="134"/>
      <c r="D27" s="134"/>
      <c r="E27" s="134"/>
      <c r="F27" s="134"/>
      <c r="G27" s="134"/>
      <c r="H27" s="134"/>
    </row>
    <row r="28" spans="1:10" ht="48.75" thickBot="1">
      <c r="A28" s="37" t="s">
        <v>34</v>
      </c>
      <c r="B28" s="38" t="s">
        <v>3</v>
      </c>
      <c r="C28" s="63" t="s">
        <v>33</v>
      </c>
      <c r="D28" s="40" t="s">
        <v>41</v>
      </c>
      <c r="E28" s="40" t="s">
        <v>46</v>
      </c>
      <c r="F28" s="40" t="s">
        <v>47</v>
      </c>
      <c r="G28" s="40" t="s">
        <v>17</v>
      </c>
      <c r="H28" s="41" t="s">
        <v>16</v>
      </c>
    </row>
    <row r="29" spans="1:10" ht="30.75" thickBot="1">
      <c r="A29" s="42" t="s">
        <v>68</v>
      </c>
      <c r="B29" s="43" t="s">
        <v>7</v>
      </c>
      <c r="C29" s="34" t="s">
        <v>39</v>
      </c>
      <c r="D29" s="45" t="s">
        <v>14</v>
      </c>
      <c r="E29" s="45">
        <v>1</v>
      </c>
      <c r="F29" s="45">
        <v>6</v>
      </c>
      <c r="G29" s="75">
        <f>E29/F29*100</f>
        <v>16.666666666666664</v>
      </c>
      <c r="H29" s="47">
        <f>+G29</f>
        <v>16.666666666666664</v>
      </c>
    </row>
    <row r="30" spans="1:10" ht="21.75" thickBot="1">
      <c r="A30" s="51"/>
      <c r="B30" s="84"/>
      <c r="C30" s="93"/>
      <c r="D30" s="86"/>
      <c r="E30" s="86"/>
      <c r="F30" s="86"/>
      <c r="G30" s="94"/>
      <c r="H30" s="87"/>
    </row>
    <row r="31" spans="1:10" ht="19.5" thickBot="1">
      <c r="A31" s="133" t="s">
        <v>40</v>
      </c>
      <c r="B31" s="134"/>
      <c r="C31" s="134"/>
      <c r="D31" s="134"/>
      <c r="E31" s="134"/>
      <c r="F31" s="134"/>
      <c r="G31" s="134"/>
      <c r="H31" s="134"/>
    </row>
    <row r="32" spans="1:10" ht="48.75" thickBot="1">
      <c r="A32" s="37" t="s">
        <v>34</v>
      </c>
      <c r="B32" s="90" t="s">
        <v>3</v>
      </c>
      <c r="C32" s="63" t="s">
        <v>33</v>
      </c>
      <c r="D32" s="40" t="s">
        <v>41</v>
      </c>
      <c r="E32" s="40" t="s">
        <v>46</v>
      </c>
      <c r="F32" s="40" t="s">
        <v>47</v>
      </c>
      <c r="G32" s="40" t="s">
        <v>17</v>
      </c>
      <c r="H32" s="91" t="s">
        <v>16</v>
      </c>
    </row>
    <row r="33" spans="1:8" ht="30.75" thickBot="1">
      <c r="A33" s="42" t="s">
        <v>68</v>
      </c>
      <c r="B33" s="43" t="s">
        <v>7</v>
      </c>
      <c r="C33" s="34" t="s">
        <v>39</v>
      </c>
      <c r="D33" s="45" t="s">
        <v>15</v>
      </c>
      <c r="E33" s="45">
        <v>0</v>
      </c>
      <c r="F33" s="45">
        <v>7</v>
      </c>
      <c r="G33" s="75">
        <f>E33/F33*100</f>
        <v>0</v>
      </c>
      <c r="H33" s="47">
        <f>+G33</f>
        <v>0</v>
      </c>
    </row>
    <row r="38" spans="1:8" ht="15.75" thickBot="1">
      <c r="A38" t="s">
        <v>65</v>
      </c>
    </row>
    <row r="39" spans="1:8" ht="19.5" thickBot="1">
      <c r="A39" s="137" t="s">
        <v>40</v>
      </c>
      <c r="B39" s="138"/>
      <c r="C39" s="138"/>
      <c r="D39" s="138"/>
      <c r="E39" s="138"/>
      <c r="F39" s="138"/>
      <c r="G39" s="138"/>
      <c r="H39" s="138"/>
    </row>
    <row r="40" spans="1:8" ht="24.75" thickBot="1">
      <c r="A40" s="53" t="s">
        <v>34</v>
      </c>
      <c r="B40" s="54" t="s">
        <v>3</v>
      </c>
      <c r="C40" s="54" t="s">
        <v>33</v>
      </c>
      <c r="D40" s="54" t="s">
        <v>13</v>
      </c>
      <c r="E40" s="54" t="s">
        <v>14</v>
      </c>
      <c r="F40" s="55" t="s">
        <v>15</v>
      </c>
      <c r="G40" s="142"/>
      <c r="H40" s="143"/>
    </row>
    <row r="41" spans="1:8" ht="54" customHeight="1" thickBot="1">
      <c r="A41" s="95" t="s">
        <v>68</v>
      </c>
      <c r="B41" s="43" t="s">
        <v>7</v>
      </c>
      <c r="C41" s="34" t="s">
        <v>39</v>
      </c>
      <c r="D41" s="13">
        <v>0</v>
      </c>
      <c r="E41" s="13">
        <v>1</v>
      </c>
      <c r="F41" s="13">
        <v>0</v>
      </c>
      <c r="G41" s="144"/>
      <c r="H41" s="145"/>
    </row>
    <row r="42" spans="1:8" ht="24">
      <c r="A42" s="135" t="s">
        <v>48</v>
      </c>
      <c r="B42" s="136"/>
      <c r="C42" s="136"/>
      <c r="D42" s="20">
        <v>3</v>
      </c>
      <c r="E42" s="20">
        <v>6</v>
      </c>
      <c r="F42" s="13">
        <v>7</v>
      </c>
      <c r="G42" s="54" t="s">
        <v>38</v>
      </c>
      <c r="H42" s="56" t="s">
        <v>35</v>
      </c>
    </row>
    <row r="43" spans="1:8" ht="27" thickBot="1">
      <c r="A43" s="139" t="s">
        <v>45</v>
      </c>
      <c r="B43" s="140"/>
      <c r="C43" s="141"/>
      <c r="D43" s="59">
        <f>D41/D42*100</f>
        <v>0</v>
      </c>
      <c r="E43" s="59">
        <f>E41/E42*100</f>
        <v>16.666666666666664</v>
      </c>
      <c r="F43" s="60">
        <v>0</v>
      </c>
      <c r="G43" s="61">
        <f>+J43</f>
        <v>0</v>
      </c>
      <c r="H43" s="62">
        <f>AVERAGE(D43:E43)</f>
        <v>8.3333333333333321</v>
      </c>
    </row>
    <row r="45" spans="1:8" ht="15.75" thickBot="1"/>
    <row r="46" spans="1:8" ht="36.75" customHeight="1">
      <c r="A46" s="131" t="s">
        <v>28</v>
      </c>
      <c r="B46" s="132"/>
    </row>
    <row r="47" spans="1:8" ht="15.75">
      <c r="A47" s="22" t="s">
        <v>30</v>
      </c>
      <c r="B47" s="22" t="s">
        <v>29</v>
      </c>
    </row>
    <row r="48" spans="1:8">
      <c r="A48" s="20" t="s">
        <v>13</v>
      </c>
      <c r="B48" s="36">
        <f>D43</f>
        <v>0</v>
      </c>
    </row>
    <row r="49" spans="1:2">
      <c r="A49" s="20" t="s">
        <v>14</v>
      </c>
      <c r="B49" s="36">
        <f>+E43</f>
        <v>16.666666666666664</v>
      </c>
    </row>
    <row r="50" spans="1:2">
      <c r="A50" s="20" t="s">
        <v>15</v>
      </c>
      <c r="B50" s="20">
        <v>0</v>
      </c>
    </row>
  </sheetData>
  <mergeCells count="11">
    <mergeCell ref="A31:H31"/>
    <mergeCell ref="A1:L6"/>
    <mergeCell ref="A8:C9"/>
    <mergeCell ref="A15:J15"/>
    <mergeCell ref="A21:H21"/>
    <mergeCell ref="A27:H27"/>
    <mergeCell ref="A39:H39"/>
    <mergeCell ref="G40:H41"/>
    <mergeCell ref="A42:C42"/>
    <mergeCell ref="A43:C43"/>
    <mergeCell ref="A46:B46"/>
  </mergeCells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CBD7A6D0-C43B-416D-BE21-A198B74C68DD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I17</xm:sqref>
        </x14:conditionalFormatting>
        <x14:conditionalFormatting xmlns:xm="http://schemas.microsoft.com/office/excel/2006/main">
          <x14:cfRule type="iconSet" priority="6" id="{2288E40A-70D3-4ECB-BEE8-C44463D6F431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G17 I17</xm:sqref>
        </x14:conditionalFormatting>
        <x14:conditionalFormatting xmlns:xm="http://schemas.microsoft.com/office/excel/2006/main">
          <x14:cfRule type="iconSet" priority="4" id="{41E02EDB-031B-4DF7-BBD9-AC625B797F68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H23</xm:sqref>
        </x14:conditionalFormatting>
        <x14:conditionalFormatting xmlns:xm="http://schemas.microsoft.com/office/excel/2006/main">
          <x14:cfRule type="iconSet" priority="3" id="{95565DB4-CDAC-41EE-8CE8-0B42918B93FF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H29:H30</xm:sqref>
        </x14:conditionalFormatting>
        <x14:conditionalFormatting xmlns:xm="http://schemas.microsoft.com/office/excel/2006/main">
          <x14:cfRule type="iconSet" priority="2" id="{15408CE2-3B91-4EE8-98CD-28A71309B928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G43</xm:sqref>
        </x14:conditionalFormatting>
        <x14:conditionalFormatting xmlns:xm="http://schemas.microsoft.com/office/excel/2006/main">
          <x14:cfRule type="iconSet" priority="1" id="{31E7E84A-8F46-4F52-A96A-51C4112E27F9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H33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opLeftCell="A3" workbookViewId="0">
      <selection activeCell="D9" sqref="D9"/>
    </sheetView>
  </sheetViews>
  <sheetFormatPr baseColWidth="10" defaultRowHeight="15"/>
  <sheetData>
    <row r="1" spans="1:10">
      <c r="A1" s="100" t="s">
        <v>70</v>
      </c>
      <c r="B1" s="101"/>
      <c r="C1" s="101"/>
      <c r="D1" s="101"/>
      <c r="E1" s="101"/>
      <c r="F1" s="101"/>
      <c r="G1" s="101"/>
      <c r="H1" s="101"/>
      <c r="I1" s="101"/>
      <c r="J1" s="102"/>
    </row>
    <row r="2" spans="1:10">
      <c r="A2" s="103"/>
      <c r="B2" s="104"/>
      <c r="C2" s="104"/>
      <c r="D2" s="104"/>
      <c r="E2" s="104"/>
      <c r="F2" s="104"/>
      <c r="G2" s="104"/>
      <c r="H2" s="104"/>
      <c r="I2" s="104"/>
      <c r="J2" s="105"/>
    </row>
    <row r="3" spans="1:10">
      <c r="A3" s="103"/>
      <c r="B3" s="104"/>
      <c r="C3" s="104"/>
      <c r="D3" s="104"/>
      <c r="E3" s="104"/>
      <c r="F3" s="104"/>
      <c r="G3" s="104"/>
      <c r="H3" s="104"/>
      <c r="I3" s="104"/>
      <c r="J3" s="105"/>
    </row>
    <row r="4" spans="1:10">
      <c r="A4" s="103"/>
      <c r="B4" s="104"/>
      <c r="C4" s="104"/>
      <c r="D4" s="104"/>
      <c r="E4" s="104"/>
      <c r="F4" s="104"/>
      <c r="G4" s="104"/>
      <c r="H4" s="104"/>
      <c r="I4" s="104"/>
      <c r="J4" s="105"/>
    </row>
    <row r="5" spans="1:10">
      <c r="A5" s="103"/>
      <c r="B5" s="104"/>
      <c r="C5" s="104"/>
      <c r="D5" s="104"/>
      <c r="E5" s="104"/>
      <c r="F5" s="104"/>
      <c r="G5" s="104"/>
      <c r="H5" s="104"/>
      <c r="I5" s="104"/>
      <c r="J5" s="105"/>
    </row>
    <row r="6" spans="1:10" ht="15.75" thickBot="1">
      <c r="A6" s="106"/>
      <c r="B6" s="107"/>
      <c r="C6" s="107"/>
      <c r="D6" s="107"/>
      <c r="E6" s="107"/>
      <c r="F6" s="107"/>
      <c r="G6" s="107"/>
      <c r="H6" s="107"/>
      <c r="I6" s="107"/>
      <c r="J6" s="108"/>
    </row>
    <row r="7" spans="1:10" ht="15.95" thickBot="1"/>
    <row r="8" spans="1:10">
      <c r="A8" s="125" t="s">
        <v>73</v>
      </c>
      <c r="B8" s="126"/>
      <c r="C8" s="127"/>
    </row>
    <row r="9" spans="1:10" ht="33" customHeight="1" thickBot="1">
      <c r="A9" s="128"/>
      <c r="B9" s="129"/>
      <c r="C9" s="130"/>
    </row>
    <row r="10" spans="1:10" ht="26.25" thickBot="1">
      <c r="A10" s="1" t="s">
        <v>19</v>
      </c>
      <c r="B10" s="2" t="s">
        <v>20</v>
      </c>
      <c r="C10" s="2" t="s">
        <v>21</v>
      </c>
    </row>
    <row r="11" spans="1:10" ht="15.95" thickBot="1">
      <c r="A11" s="3" t="s">
        <v>22</v>
      </c>
      <c r="B11" s="5">
        <v>0</v>
      </c>
      <c r="C11" s="6">
        <v>0.05</v>
      </c>
    </row>
    <row r="12" spans="1:10" ht="15.95" thickBot="1">
      <c r="A12" s="7" t="s">
        <v>23</v>
      </c>
      <c r="B12" s="8">
        <v>0.06</v>
      </c>
      <c r="C12" s="9">
        <v>0.2</v>
      </c>
    </row>
    <row r="13" spans="1:10" ht="15.95" thickBot="1">
      <c r="A13" s="10" t="s">
        <v>24</v>
      </c>
      <c r="B13" s="8">
        <v>0.21</v>
      </c>
      <c r="C13" s="9">
        <v>1</v>
      </c>
    </row>
    <row r="14" spans="1:10" ht="15.95" thickBot="1"/>
    <row r="15" spans="1:10" ht="20.100000000000001" thickBot="1">
      <c r="A15" s="133" t="s">
        <v>49</v>
      </c>
      <c r="B15" s="134"/>
      <c r="C15" s="134"/>
      <c r="D15" s="134"/>
      <c r="E15" s="134"/>
      <c r="F15" s="134"/>
    </row>
    <row r="16" spans="1:10" ht="24.95" thickBot="1">
      <c r="A16" s="37" t="s">
        <v>34</v>
      </c>
      <c r="B16" s="65" t="s">
        <v>3</v>
      </c>
      <c r="C16" s="63" t="s">
        <v>33</v>
      </c>
      <c r="D16" s="40" t="s">
        <v>41</v>
      </c>
      <c r="E16" s="40" t="s">
        <v>51</v>
      </c>
      <c r="F16" s="40" t="s">
        <v>16</v>
      </c>
    </row>
    <row r="17" spans="1:6" ht="23.1" thickBot="1">
      <c r="A17" s="42" t="s">
        <v>68</v>
      </c>
      <c r="B17" s="43" t="s">
        <v>50</v>
      </c>
      <c r="C17" s="34" t="s">
        <v>12</v>
      </c>
      <c r="D17" s="45" t="s">
        <v>13</v>
      </c>
      <c r="E17" s="66">
        <v>25</v>
      </c>
      <c r="F17" s="67">
        <f>+E17</f>
        <v>25</v>
      </c>
    </row>
    <row r="21" spans="1:6" ht="15.75" thickBot="1"/>
    <row r="22" spans="1:6" ht="19.5" thickBot="1">
      <c r="A22" s="133" t="s">
        <v>49</v>
      </c>
      <c r="B22" s="134"/>
      <c r="C22" s="134"/>
      <c r="D22" s="134"/>
      <c r="E22" s="134"/>
      <c r="F22" s="134"/>
    </row>
    <row r="23" spans="1:6" ht="24.75" thickBot="1">
      <c r="A23" s="37" t="s">
        <v>34</v>
      </c>
      <c r="B23" s="65" t="s">
        <v>3</v>
      </c>
      <c r="C23" s="63" t="s">
        <v>33</v>
      </c>
      <c r="D23" s="40" t="s">
        <v>41</v>
      </c>
      <c r="E23" s="40" t="s">
        <v>51</v>
      </c>
      <c r="F23" s="40" t="s">
        <v>16</v>
      </c>
    </row>
    <row r="24" spans="1:6" ht="30.75" thickBot="1">
      <c r="A24" s="42" t="s">
        <v>68</v>
      </c>
      <c r="B24" s="43" t="s">
        <v>50</v>
      </c>
      <c r="C24" s="34" t="s">
        <v>12</v>
      </c>
      <c r="D24" s="45" t="s">
        <v>14</v>
      </c>
      <c r="E24" s="66">
        <v>18</v>
      </c>
      <c r="F24" s="67">
        <f>+E24</f>
        <v>18</v>
      </c>
    </row>
    <row r="26" spans="1:6" ht="15.75" thickBot="1"/>
    <row r="27" spans="1:6" ht="19.5" thickBot="1">
      <c r="A27" s="133" t="s">
        <v>49</v>
      </c>
      <c r="B27" s="134"/>
      <c r="C27" s="134"/>
      <c r="D27" s="134"/>
      <c r="E27" s="134"/>
      <c r="F27" s="134"/>
    </row>
    <row r="28" spans="1:6" ht="24.75" thickBot="1">
      <c r="A28" s="37" t="s">
        <v>34</v>
      </c>
      <c r="B28" s="90" t="s">
        <v>3</v>
      </c>
      <c r="C28" s="63" t="s">
        <v>33</v>
      </c>
      <c r="D28" s="40" t="s">
        <v>41</v>
      </c>
      <c r="E28" s="40" t="s">
        <v>51</v>
      </c>
      <c r="F28" s="40" t="s">
        <v>16</v>
      </c>
    </row>
    <row r="29" spans="1:6" ht="30.75" thickBot="1">
      <c r="A29" s="42" t="s">
        <v>68</v>
      </c>
      <c r="B29" s="43" t="s">
        <v>50</v>
      </c>
      <c r="C29" s="34" t="s">
        <v>12</v>
      </c>
      <c r="D29" s="45" t="s">
        <v>15</v>
      </c>
      <c r="E29" s="66">
        <v>0</v>
      </c>
      <c r="F29" s="67">
        <f>+E29</f>
        <v>0</v>
      </c>
    </row>
    <row r="33" spans="1:14" ht="15.75" thickBot="1"/>
    <row r="34" spans="1:14" ht="19.5" thickBot="1">
      <c r="A34" s="137" t="s">
        <v>49</v>
      </c>
      <c r="B34" s="138"/>
      <c r="C34" s="138"/>
      <c r="D34" s="138"/>
      <c r="E34" s="138"/>
      <c r="F34" s="138"/>
      <c r="G34" s="138"/>
      <c r="H34" s="138"/>
      <c r="L34" s="72"/>
      <c r="M34" s="73"/>
      <c r="N34" s="73"/>
    </row>
    <row r="35" spans="1:14" ht="24.75" thickBot="1">
      <c r="A35" s="53" t="s">
        <v>34</v>
      </c>
      <c r="B35" s="54" t="s">
        <v>3</v>
      </c>
      <c r="C35" s="54" t="s">
        <v>33</v>
      </c>
      <c r="D35" s="54" t="s">
        <v>13</v>
      </c>
      <c r="E35" s="54" t="s">
        <v>14</v>
      </c>
      <c r="F35" s="55" t="s">
        <v>15</v>
      </c>
      <c r="G35" s="142"/>
      <c r="H35" s="143"/>
      <c r="L35" s="72"/>
      <c r="M35" s="73"/>
      <c r="N35" s="73"/>
    </row>
    <row r="36" spans="1:14" ht="53.25" customHeight="1" thickBot="1">
      <c r="A36" s="42" t="s">
        <v>68</v>
      </c>
      <c r="B36" s="43" t="s">
        <v>50</v>
      </c>
      <c r="C36" s="34" t="s">
        <v>12</v>
      </c>
      <c r="D36" s="13">
        <v>25</v>
      </c>
      <c r="E36" s="13">
        <v>18</v>
      </c>
      <c r="F36" s="13">
        <v>0</v>
      </c>
      <c r="G36" s="144"/>
      <c r="H36" s="145"/>
      <c r="L36" s="72"/>
      <c r="M36" s="73"/>
      <c r="N36" s="73"/>
    </row>
    <row r="37" spans="1:14" ht="24">
      <c r="A37" s="135" t="s">
        <v>52</v>
      </c>
      <c r="B37" s="136"/>
      <c r="C37" s="136"/>
      <c r="D37" s="64">
        <v>25</v>
      </c>
      <c r="E37" s="64">
        <v>18</v>
      </c>
      <c r="F37" s="13">
        <v>0</v>
      </c>
      <c r="G37" s="54" t="s">
        <v>38</v>
      </c>
      <c r="H37" s="56" t="s">
        <v>35</v>
      </c>
    </row>
    <row r="38" spans="1:14" ht="27" thickBot="1">
      <c r="A38" s="147" t="s">
        <v>45</v>
      </c>
      <c r="B38" s="148"/>
      <c r="C38" s="149"/>
      <c r="D38" s="68">
        <v>25</v>
      </c>
      <c r="E38" s="68">
        <v>18</v>
      </c>
      <c r="F38" s="69">
        <v>0</v>
      </c>
      <c r="G38" s="71">
        <f>+H38</f>
        <v>14.333333333333334</v>
      </c>
      <c r="H38" s="70">
        <f>AVERAGE(D38:F38)</f>
        <v>14.333333333333334</v>
      </c>
    </row>
    <row r="43" spans="1:14" ht="15.75" thickBot="1"/>
    <row r="44" spans="1:14" ht="18.75">
      <c r="A44" s="131" t="s">
        <v>28</v>
      </c>
      <c r="B44" s="132"/>
    </row>
    <row r="45" spans="1:14" ht="15.75">
      <c r="A45" s="22" t="s">
        <v>30</v>
      </c>
      <c r="B45" s="22" t="s">
        <v>29</v>
      </c>
    </row>
    <row r="46" spans="1:14">
      <c r="A46" s="64" t="s">
        <v>13</v>
      </c>
      <c r="B46" s="74">
        <v>25</v>
      </c>
    </row>
    <row r="47" spans="1:14">
      <c r="A47" s="64" t="s">
        <v>14</v>
      </c>
      <c r="B47" s="74">
        <v>18</v>
      </c>
    </row>
    <row r="48" spans="1:14">
      <c r="A48" s="64" t="s">
        <v>15</v>
      </c>
      <c r="B48" s="74">
        <v>0</v>
      </c>
    </row>
  </sheetData>
  <mergeCells count="10">
    <mergeCell ref="A37:C37"/>
    <mergeCell ref="A38:C38"/>
    <mergeCell ref="A44:B44"/>
    <mergeCell ref="A1:J6"/>
    <mergeCell ref="A8:C9"/>
    <mergeCell ref="A15:F15"/>
    <mergeCell ref="A22:F22"/>
    <mergeCell ref="A34:H34"/>
    <mergeCell ref="G35:H36"/>
    <mergeCell ref="A27:F27"/>
  </mergeCell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33D9E917-C3BC-4966-95B4-F0B02EF6ABDD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3" id="{46E2D563-8FDD-4D57-B141-AC2B42F9A8C5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F24</xm:sqref>
        </x14:conditionalFormatting>
        <x14:conditionalFormatting xmlns:xm="http://schemas.microsoft.com/office/excel/2006/main">
          <x14:cfRule type="iconSet" priority="2" id="{A685F529-8294-47C2-A063-56EE6B1C95B0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G38</xm:sqref>
        </x14:conditionalFormatting>
        <x14:conditionalFormatting xmlns:xm="http://schemas.microsoft.com/office/excel/2006/main">
          <x14:cfRule type="iconSet" priority="1" id="{7C1C76BE-1B4D-486B-A042-9CB6CA1B7074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F29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opLeftCell="A7" workbookViewId="0">
      <selection activeCell="H12" sqref="H12"/>
    </sheetView>
  </sheetViews>
  <sheetFormatPr baseColWidth="10" defaultRowHeight="15"/>
  <cols>
    <col min="1" max="1" width="9" customWidth="1"/>
    <col min="2" max="2" width="11.42578125" customWidth="1"/>
    <col min="3" max="3" width="14.42578125" customWidth="1"/>
    <col min="4" max="4" width="15.42578125" customWidth="1"/>
    <col min="5" max="5" width="13.85546875" customWidth="1"/>
    <col min="6" max="7" width="8.140625" customWidth="1"/>
    <col min="8" max="8" width="11.140625" customWidth="1"/>
    <col min="9" max="9" width="9.42578125" customWidth="1"/>
    <col min="10" max="10" width="9.7109375" customWidth="1"/>
    <col min="11" max="11" width="10.42578125" customWidth="1"/>
  </cols>
  <sheetData>
    <row r="1" spans="1:19" ht="15" customHeight="1">
      <c r="A1" s="100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2"/>
      <c r="N1" s="33"/>
      <c r="O1" s="33"/>
      <c r="P1" s="33"/>
      <c r="Q1" s="33"/>
      <c r="R1" s="33"/>
      <c r="S1" s="33"/>
    </row>
    <row r="2" spans="1:19" ht="15" customHeight="1">
      <c r="A2" s="103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5"/>
      <c r="N2" s="33"/>
      <c r="O2" s="33"/>
      <c r="P2" s="33"/>
      <c r="Q2" s="33"/>
      <c r="R2" s="33"/>
      <c r="S2" s="33"/>
    </row>
    <row r="3" spans="1:19" ht="15" customHeight="1">
      <c r="A3" s="103"/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5"/>
      <c r="N3" s="33"/>
      <c r="O3" s="33"/>
      <c r="P3" s="33"/>
      <c r="Q3" s="33"/>
      <c r="R3" s="33"/>
      <c r="S3" s="33"/>
    </row>
    <row r="4" spans="1:19" ht="15" customHeight="1">
      <c r="A4" s="103"/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5"/>
      <c r="N4" s="33"/>
      <c r="O4" s="33"/>
      <c r="P4" s="33"/>
      <c r="Q4" s="33"/>
      <c r="R4" s="33"/>
      <c r="S4" s="33"/>
    </row>
    <row r="5" spans="1:19" ht="15.75" customHeight="1">
      <c r="A5" s="103"/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5"/>
      <c r="N5" s="33"/>
      <c r="O5" s="33"/>
      <c r="P5" s="33"/>
      <c r="Q5" s="33"/>
      <c r="R5" s="33"/>
      <c r="S5" s="33"/>
    </row>
    <row r="6" spans="1:19" ht="15.75" customHeight="1" thickBot="1">
      <c r="A6" s="106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8"/>
      <c r="N6" s="33"/>
      <c r="O6" s="33"/>
      <c r="P6" s="33"/>
      <c r="Q6" s="33"/>
      <c r="R6" s="33"/>
      <c r="S6" s="33"/>
    </row>
    <row r="7" spans="1:19" ht="15.95" thickBot="1"/>
    <row r="8" spans="1:19">
      <c r="C8" s="125" t="s">
        <v>53</v>
      </c>
      <c r="D8" s="126"/>
      <c r="E8" s="127"/>
    </row>
    <row r="9" spans="1:19" ht="23.25" customHeight="1" thickBot="1">
      <c r="C9" s="128"/>
      <c r="D9" s="129"/>
      <c r="E9" s="130"/>
    </row>
    <row r="10" spans="1:19" ht="26.25" thickBot="1">
      <c r="C10" s="2" t="s">
        <v>19</v>
      </c>
      <c r="D10" s="2" t="s">
        <v>20</v>
      </c>
      <c r="E10" s="2" t="s">
        <v>21</v>
      </c>
    </row>
    <row r="11" spans="1:19" ht="15.95" thickBot="1">
      <c r="C11" s="3" t="s">
        <v>22</v>
      </c>
      <c r="D11" s="4">
        <v>0</v>
      </c>
      <c r="E11" s="4">
        <v>1</v>
      </c>
    </row>
    <row r="12" spans="1:19" ht="15.95" thickBot="1">
      <c r="C12" s="7" t="s">
        <v>23</v>
      </c>
      <c r="D12" s="4">
        <v>2</v>
      </c>
      <c r="E12" s="4">
        <v>5</v>
      </c>
    </row>
    <row r="13" spans="1:19" ht="15.95" thickBot="1">
      <c r="C13" s="10" t="s">
        <v>24</v>
      </c>
      <c r="D13" s="4">
        <v>6</v>
      </c>
      <c r="E13" s="4" t="s">
        <v>25</v>
      </c>
    </row>
    <row r="14" spans="1:19" ht="15.95" thickBot="1"/>
    <row r="15" spans="1:19" ht="32.25" customHeight="1" thickBot="1">
      <c r="A15" s="133" t="s">
        <v>55</v>
      </c>
      <c r="B15" s="134"/>
      <c r="C15" s="134"/>
      <c r="D15" s="134"/>
      <c r="E15" s="134"/>
      <c r="F15" s="134"/>
      <c r="G15" s="134"/>
      <c r="H15" s="134"/>
      <c r="I15" s="134"/>
      <c r="J15" s="48"/>
      <c r="K15" s="48"/>
    </row>
    <row r="16" spans="1:19" ht="48.95" thickBot="1">
      <c r="A16" s="37" t="s">
        <v>34</v>
      </c>
      <c r="B16" s="82" t="s">
        <v>3</v>
      </c>
      <c r="C16" s="39" t="s">
        <v>33</v>
      </c>
      <c r="D16" s="40" t="s">
        <v>41</v>
      </c>
      <c r="E16" s="40" t="s">
        <v>56</v>
      </c>
      <c r="F16" s="40" t="s">
        <v>57</v>
      </c>
      <c r="G16" s="40" t="s">
        <v>58</v>
      </c>
      <c r="H16" s="40" t="s">
        <v>17</v>
      </c>
      <c r="I16" s="83" t="s">
        <v>16</v>
      </c>
    </row>
    <row r="17" spans="1:11" ht="51.75" thickBot="1">
      <c r="A17" s="42" t="s">
        <v>2</v>
      </c>
      <c r="B17" s="43" t="s">
        <v>6</v>
      </c>
      <c r="C17" s="44" t="s">
        <v>54</v>
      </c>
      <c r="D17" s="45" t="s">
        <v>13</v>
      </c>
      <c r="E17" s="45">
        <v>0</v>
      </c>
      <c r="F17" s="45">
        <v>0</v>
      </c>
      <c r="G17" s="45">
        <v>11</v>
      </c>
      <c r="H17" s="46">
        <f>F17/G17</f>
        <v>0</v>
      </c>
      <c r="I17" s="47">
        <f>+H17</f>
        <v>0</v>
      </c>
    </row>
    <row r="19" spans="1:11" ht="15.95" thickBot="1"/>
    <row r="20" spans="1:11" ht="30.75" customHeight="1" thickBot="1">
      <c r="A20" s="133" t="s">
        <v>55</v>
      </c>
      <c r="B20" s="134"/>
      <c r="C20" s="134"/>
      <c r="D20" s="134"/>
      <c r="E20" s="134"/>
      <c r="F20" s="134"/>
      <c r="G20" s="134"/>
      <c r="H20" s="134"/>
      <c r="I20" s="134"/>
    </row>
    <row r="21" spans="1:11" ht="48.75" customHeight="1" thickBot="1">
      <c r="A21" s="37" t="s">
        <v>34</v>
      </c>
      <c r="B21" s="82" t="s">
        <v>3</v>
      </c>
      <c r="C21" s="39" t="s">
        <v>33</v>
      </c>
      <c r="D21" s="40" t="s">
        <v>41</v>
      </c>
      <c r="E21" s="40" t="s">
        <v>56</v>
      </c>
      <c r="F21" s="40" t="s">
        <v>57</v>
      </c>
      <c r="G21" s="40" t="s">
        <v>58</v>
      </c>
      <c r="H21" s="40" t="s">
        <v>17</v>
      </c>
      <c r="I21" s="83" t="s">
        <v>16</v>
      </c>
    </row>
    <row r="22" spans="1:11" ht="51.75" thickBot="1">
      <c r="A22" s="42" t="s">
        <v>2</v>
      </c>
      <c r="B22" s="43" t="s">
        <v>6</v>
      </c>
      <c r="C22" s="44" t="s">
        <v>54</v>
      </c>
      <c r="D22" s="45" t="s">
        <v>14</v>
      </c>
      <c r="E22" s="45">
        <v>1</v>
      </c>
      <c r="F22" s="45">
        <v>8</v>
      </c>
      <c r="G22" s="45">
        <v>37</v>
      </c>
      <c r="H22" s="46">
        <f>F22/G22</f>
        <v>0.21621621621621623</v>
      </c>
      <c r="I22" s="47">
        <f>+H22</f>
        <v>0.21621621621621623</v>
      </c>
    </row>
    <row r="23" spans="1:11" ht="33.75" customHeight="1" thickBot="1">
      <c r="A23" s="51"/>
      <c r="B23" s="84"/>
      <c r="C23" s="85"/>
      <c r="D23" s="86"/>
      <c r="E23" s="86"/>
      <c r="F23" s="86"/>
      <c r="G23" s="86"/>
      <c r="H23" s="87"/>
      <c r="I23" s="87"/>
    </row>
    <row r="24" spans="1:11" ht="30.75" customHeight="1" thickBot="1">
      <c r="A24" s="133" t="s">
        <v>55</v>
      </c>
      <c r="B24" s="134"/>
      <c r="C24" s="134"/>
      <c r="D24" s="134"/>
      <c r="E24" s="134"/>
      <c r="F24" s="134"/>
      <c r="G24" s="134"/>
      <c r="H24" s="134"/>
      <c r="I24" s="134"/>
    </row>
    <row r="25" spans="1:11" ht="48.75" customHeight="1" thickBot="1">
      <c r="A25" s="37" t="s">
        <v>34</v>
      </c>
      <c r="B25" s="82" t="s">
        <v>3</v>
      </c>
      <c r="C25" s="39" t="s">
        <v>33</v>
      </c>
      <c r="D25" s="40" t="s">
        <v>41</v>
      </c>
      <c r="E25" s="40" t="s">
        <v>56</v>
      </c>
      <c r="F25" s="40" t="s">
        <v>57</v>
      </c>
      <c r="G25" s="40" t="s">
        <v>58</v>
      </c>
      <c r="H25" s="40" t="s">
        <v>17</v>
      </c>
      <c r="I25" s="83" t="s">
        <v>16</v>
      </c>
    </row>
    <row r="26" spans="1:11" ht="51.75" thickBot="1">
      <c r="A26" s="42" t="s">
        <v>2</v>
      </c>
      <c r="B26" s="43" t="s">
        <v>6</v>
      </c>
      <c r="C26" s="44" t="s">
        <v>54</v>
      </c>
      <c r="D26" s="45" t="s">
        <v>15</v>
      </c>
      <c r="E26" s="45">
        <v>0</v>
      </c>
      <c r="F26" s="45">
        <v>0</v>
      </c>
      <c r="G26" s="45">
        <v>38</v>
      </c>
      <c r="H26" s="46">
        <f>F26/G26</f>
        <v>0</v>
      </c>
      <c r="I26" s="47">
        <f>+H26</f>
        <v>0</v>
      </c>
    </row>
    <row r="27" spans="1:11" ht="21">
      <c r="A27" s="51"/>
      <c r="B27" s="84"/>
      <c r="C27" s="85"/>
      <c r="D27" s="86"/>
      <c r="E27" s="86"/>
      <c r="F27" s="86"/>
      <c r="G27" s="86"/>
      <c r="H27" s="87"/>
      <c r="I27" s="87"/>
    </row>
    <row r="28" spans="1:11" ht="15.75" thickBot="1"/>
    <row r="29" spans="1:11" ht="42.75" customHeight="1" thickBot="1">
      <c r="A29" s="133" t="s">
        <v>55</v>
      </c>
      <c r="B29" s="134"/>
      <c r="C29" s="134"/>
      <c r="D29" s="134"/>
      <c r="E29" s="134"/>
      <c r="F29" s="138"/>
      <c r="G29" s="138"/>
      <c r="H29" s="134"/>
      <c r="I29" s="134"/>
      <c r="J29" s="48"/>
      <c r="K29" s="48"/>
    </row>
    <row r="30" spans="1:11" s="31" customFormat="1" ht="45.75" customHeight="1" thickBot="1">
      <c r="A30" s="53" t="s">
        <v>34</v>
      </c>
      <c r="B30" s="54" t="s">
        <v>3</v>
      </c>
      <c r="C30" s="54" t="s">
        <v>33</v>
      </c>
      <c r="D30" s="54" t="s">
        <v>13</v>
      </c>
      <c r="E30" s="54" t="s">
        <v>14</v>
      </c>
      <c r="F30" s="152" t="s">
        <v>15</v>
      </c>
      <c r="G30" s="152"/>
      <c r="H30" s="142"/>
      <c r="I30" s="143"/>
      <c r="J30" s="50"/>
      <c r="K30" s="50"/>
    </row>
    <row r="31" spans="1:11" ht="39" customHeight="1" thickBot="1">
      <c r="A31" s="57" t="s">
        <v>2</v>
      </c>
      <c r="B31" s="43" t="s">
        <v>6</v>
      </c>
      <c r="C31" s="44" t="s">
        <v>59</v>
      </c>
      <c r="D31" s="13">
        <v>0</v>
      </c>
      <c r="E31" s="13">
        <v>8</v>
      </c>
      <c r="F31" s="151">
        <v>0</v>
      </c>
      <c r="G31" s="151"/>
      <c r="H31" s="144"/>
      <c r="I31" s="145"/>
      <c r="J31" s="51"/>
      <c r="K31" s="52"/>
    </row>
    <row r="32" spans="1:11" ht="28.5" customHeight="1">
      <c r="A32" s="150" t="s">
        <v>60</v>
      </c>
      <c r="B32" s="151"/>
      <c r="C32" s="151"/>
      <c r="D32" s="81">
        <v>11</v>
      </c>
      <c r="E32" s="81">
        <v>37</v>
      </c>
      <c r="F32" s="151">
        <v>38</v>
      </c>
      <c r="G32" s="151"/>
      <c r="H32" s="54" t="s">
        <v>38</v>
      </c>
      <c r="I32" s="56" t="s">
        <v>35</v>
      </c>
    </row>
    <row r="33" spans="1:21" ht="27" thickBot="1">
      <c r="A33" s="139" t="s">
        <v>45</v>
      </c>
      <c r="B33" s="140"/>
      <c r="C33" s="141"/>
      <c r="D33" s="59">
        <f>D31/D32</f>
        <v>0</v>
      </c>
      <c r="E33" s="59">
        <f>E31/E32</f>
        <v>0.21621621621621623</v>
      </c>
      <c r="F33" s="153">
        <f>F31/F32</f>
        <v>0</v>
      </c>
      <c r="G33" s="153"/>
      <c r="H33" s="61">
        <f>+K33</f>
        <v>0</v>
      </c>
      <c r="I33" s="62">
        <f>AVERAGE(D33:F33)</f>
        <v>7.2072072072072071E-2</v>
      </c>
    </row>
    <row r="34" spans="1:21">
      <c r="L34" s="58"/>
    </row>
    <row r="38" spans="1:21" ht="15.75" thickBot="1"/>
    <row r="39" spans="1:21" ht="39.75" customHeight="1">
      <c r="B39" s="131" t="s">
        <v>28</v>
      </c>
      <c r="C39" s="132"/>
      <c r="D39" s="21"/>
      <c r="E39" s="21"/>
      <c r="F39" s="21"/>
      <c r="G39" s="21"/>
      <c r="H39" s="21"/>
      <c r="I39" s="21"/>
      <c r="J39" s="21"/>
      <c r="K39" s="21"/>
      <c r="U39" s="49"/>
    </row>
    <row r="40" spans="1:21" ht="15.75">
      <c r="B40" s="22" t="s">
        <v>30</v>
      </c>
      <c r="C40" s="22" t="s">
        <v>29</v>
      </c>
    </row>
    <row r="41" spans="1:21">
      <c r="B41" s="81" t="s">
        <v>13</v>
      </c>
      <c r="C41" s="36">
        <f>D33</f>
        <v>0</v>
      </c>
    </row>
    <row r="42" spans="1:21">
      <c r="B42" s="81" t="s">
        <v>14</v>
      </c>
      <c r="C42" s="36">
        <f>E31/37</f>
        <v>0.21621621621621623</v>
      </c>
    </row>
    <row r="43" spans="1:21">
      <c r="B43" s="81" t="s">
        <v>15</v>
      </c>
      <c r="C43" s="36">
        <f>F31/F32</f>
        <v>0</v>
      </c>
    </row>
  </sheetData>
  <mergeCells count="14">
    <mergeCell ref="A29:I29"/>
    <mergeCell ref="A1:M6"/>
    <mergeCell ref="C8:E9"/>
    <mergeCell ref="A15:I15"/>
    <mergeCell ref="A20:I20"/>
    <mergeCell ref="A24:I24"/>
    <mergeCell ref="H30:I31"/>
    <mergeCell ref="A32:C32"/>
    <mergeCell ref="A33:C33"/>
    <mergeCell ref="B39:C39"/>
    <mergeCell ref="F30:G30"/>
    <mergeCell ref="F31:G31"/>
    <mergeCell ref="F32:G32"/>
    <mergeCell ref="F33:G33"/>
  </mergeCells>
  <conditionalFormatting sqref="J31">
    <cfRule type="iconSet" priority="4">
      <iconSet iconSet="3TrafficLight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E69DA7A2-E926-4C7D-828C-71F6858F5A5C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J31</xm:sqref>
        </x14:conditionalFormatting>
        <x14:conditionalFormatting xmlns:xm="http://schemas.microsoft.com/office/excel/2006/main">
          <x14:cfRule type="iconSet" priority="3" id="{86BDC164-8F58-4C78-A362-C0EB70FBF0E9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I17</xm:sqref>
        </x14:conditionalFormatting>
        <x14:conditionalFormatting xmlns:xm="http://schemas.microsoft.com/office/excel/2006/main">
          <x14:cfRule type="iconSet" priority="2" id="{44D61DE1-DB14-4399-AA12-3E732A1D0D2F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H33</xm:sqref>
        </x14:conditionalFormatting>
        <x14:conditionalFormatting xmlns:xm="http://schemas.microsoft.com/office/excel/2006/main">
          <x14:cfRule type="iconSet" priority="1" id="{1DD96A15-A24A-4DE3-9FD9-40D05ECCCD4E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I26</xm:sqref>
        </x14:conditionalFormatting>
        <x14:conditionalFormatting xmlns:xm="http://schemas.microsoft.com/office/excel/2006/main">
          <x14:cfRule type="iconSet" priority="6" id="{CAA3DA5F-84D4-42D2-9E29-2B5389DABFF7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I22:I23 I27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Tableros</vt:lpstr>
      <vt:lpstr>FMNCONPRO</vt:lpstr>
      <vt:lpstr>FMVREQM</vt:lpstr>
      <vt:lpstr>FMEXRI</vt:lpstr>
      <vt:lpstr>FMICIC</vt:lpstr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Perochena</dc:creator>
  <cp:lastModifiedBy>david</cp:lastModifiedBy>
  <dcterms:created xsi:type="dcterms:W3CDTF">2015-10-15T17:29:00Z</dcterms:created>
  <dcterms:modified xsi:type="dcterms:W3CDTF">2017-10-18T04:24:42Z</dcterms:modified>
</cp:coreProperties>
</file>