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UIRSE\Desktop\Documentación SGL\Area de Proceso MA\"/>
    </mc:Choice>
  </mc:AlternateContent>
  <bookViews>
    <workbookView xWindow="0" yWindow="0" windowWidth="17256" windowHeight="7488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7" l="1"/>
  <c r="H33" i="7" s="1"/>
  <c r="H38" i="8"/>
  <c r="F29" i="8"/>
  <c r="P23" i="1" l="1"/>
  <c r="N23" i="1"/>
  <c r="M23" i="1"/>
  <c r="L23" i="1"/>
  <c r="N22" i="1"/>
  <c r="H22" i="10" l="1"/>
  <c r="I22" i="10" s="1"/>
  <c r="H26" i="10"/>
  <c r="I26" i="10" s="1"/>
  <c r="H17" i="10"/>
  <c r="I17" i="10" s="1"/>
  <c r="C43" i="10"/>
  <c r="C42" i="10"/>
  <c r="H33" i="10"/>
  <c r="O21" i="1" s="1"/>
  <c r="F33" i="10"/>
  <c r="N21" i="1" s="1"/>
  <c r="E33" i="10"/>
  <c r="M21" i="1" s="1"/>
  <c r="D33" i="10"/>
  <c r="C41" i="10" l="1"/>
  <c r="L21" i="1"/>
  <c r="I33" i="10"/>
  <c r="P21" i="1" s="1"/>
  <c r="D33" i="6"/>
  <c r="L20" i="1" s="1"/>
  <c r="E33" i="6"/>
  <c r="M20" i="1" s="1"/>
  <c r="F33" i="6"/>
  <c r="N20" i="1" s="1"/>
  <c r="G33" i="6"/>
  <c r="O20" i="1" s="1"/>
  <c r="C43" i="6"/>
  <c r="G26" i="6"/>
  <c r="H26" i="6" s="1"/>
  <c r="H33" i="6" l="1"/>
  <c r="P20" i="1" s="1"/>
  <c r="C42" i="6"/>
  <c r="G38" i="8" l="1"/>
  <c r="O23" i="1" s="1"/>
  <c r="F24" i="8" l="1"/>
  <c r="F17" i="8"/>
  <c r="H17" i="7"/>
  <c r="E43" i="7" l="1"/>
  <c r="D43" i="7"/>
  <c r="G43" i="7"/>
  <c r="O22" i="1" s="1"/>
  <c r="G29" i="7"/>
  <c r="H29" i="7" s="1"/>
  <c r="G23" i="7"/>
  <c r="H23" i="7" s="1"/>
  <c r="G22" i="6"/>
  <c r="H22" i="6" s="1"/>
  <c r="G17" i="6"/>
  <c r="H17" i="6" s="1"/>
  <c r="B48" i="7" l="1"/>
  <c r="L22" i="1"/>
  <c r="B49" i="7"/>
  <c r="M22" i="1"/>
  <c r="C41" i="6"/>
  <c r="H43" i="7"/>
  <c r="P22" i="1" s="1"/>
  <c r="J17" i="7"/>
  <c r="I17" i="7" l="1"/>
  <c r="G17" i="7" l="1"/>
</calcChain>
</file>

<file path=xl/sharedStrings.xml><?xml version="1.0" encoding="utf-8"?>
<sst xmlns="http://schemas.openxmlformats.org/spreadsheetml/2006/main" count="324" uniqueCount="69">
  <si>
    <t xml:space="preserve">Proyecto 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</si>
  <si>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</si>
  <si>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</si>
  <si>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</si>
  <si>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</si>
  <si>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</si>
  <si>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</si>
  <si>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</si>
  <si>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</si>
  <si>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</si>
  <si>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</si>
  <si>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</si>
  <si>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</si>
  <si>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</si>
  <si>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</si>
  <si>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</si>
  <si>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</si>
  <si>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</si>
  <si>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</si>
  <si>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</si>
  <si>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</si>
  <si>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</si>
  <si>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</si>
  <si>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</si>
  <si>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</si>
  <si>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</si>
  <si>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</si>
  <si>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</si>
  <si>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</si>
  <si>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</si>
  <si>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</si>
  <si>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</si>
  <si>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</si>
  <si>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</si>
  <si>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</si>
  <si>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</si>
  <si>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</si>
  <si>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</si>
  <si>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</si>
  <si>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</si>
  <si>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</si>
  <si>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</si>
  <si>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</si>
  <si>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</si>
  <si>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</si>
  <si>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</si>
  <si>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</si>
  <si>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</si>
  <si>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</si>
  <si>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</si>
  <si>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</si>
  <si>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</si>
  <si>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</si>
  <si>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</si>
  <si>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</si>
  <si>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</si>
  <si>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</si>
  <si>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</si>
  <si>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</si>
  <si>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</si>
  <si>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</si>
  <si>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</si>
  <si>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</si>
  <si>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</si>
  <si>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</si>
  <si>
    <t>TABME - TABLERO DE CONTROL DE METRICAS DEL PROYECTO SGL - Sistema de Gestión Logístico</t>
  </si>
  <si>
    <t>SGL-Sistema de Gestión Logístico</t>
  </si>
  <si>
    <t>TABLA DE INDICADORES REQM</t>
  </si>
  <si>
    <t xml:space="preserve">    Sociallazy S.A.C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</si>
</sst>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4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2" fillId="0" borderId="0" xfId="0" applyFont="1"/>
    <xf numFmtId="2" fontId="22" fillId="3" borderId="30" xfId="0" applyNumberFormat="1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2" fontId="22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2" fillId="5" borderId="30" xfId="0" applyNumberFormat="1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 wrapText="1"/>
    </xf>
    <xf numFmtId="2" fontId="22" fillId="5" borderId="35" xfId="0" applyNumberFormat="1" applyFont="1" applyFill="1" applyBorder="1" applyAlignment="1">
      <alignment horizontal="center" vertical="center"/>
    </xf>
    <xf numFmtId="2" fontId="22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2" fillId="3" borderId="30" xfId="0" applyNumberFormat="1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2" fillId="3" borderId="18" xfId="0" applyNumberFormat="1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817120"/>
        <c:axId val="168817680"/>
      </c:lineChart>
      <c:catAx>
        <c:axId val="16881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17680"/>
        <c:crosses val="autoZero"/>
        <c:auto val="1"/>
        <c:lblAlgn val="ctr"/>
        <c:lblOffset val="100"/>
        <c:noMultiLvlLbl val="0"/>
      </c:catAx>
      <c:valAx>
        <c:axId val="16881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688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0.75</c:v>
                </c:pt>
                <c:pt idx="1">
                  <c:v>0.21621621621621623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8819920"/>
        <c:axId val="168820480"/>
      </c:barChart>
      <c:catAx>
        <c:axId val="16881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20480"/>
        <c:crosses val="autoZero"/>
        <c:auto val="1"/>
        <c:lblAlgn val="ctr"/>
        <c:lblOffset val="100"/>
        <c:noMultiLvlLbl val="0"/>
      </c:catAx>
      <c:valAx>
        <c:axId val="168820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88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SGL-Sistema de Gestión Logístico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23280"/>
        <c:axId val="168823840"/>
      </c:lineChart>
      <c:catAx>
        <c:axId val="16882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23840"/>
        <c:crosses val="autoZero"/>
        <c:auto val="1"/>
        <c:lblAlgn val="ctr"/>
        <c:lblOffset val="100"/>
        <c:noMultiLvlLbl val="0"/>
      </c:catAx>
      <c:valAx>
        <c:axId val="1688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0</c:v>
                </c:pt>
                <c:pt idx="1">
                  <c:v>25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826080"/>
        <c:axId val="168826640"/>
        <c:axId val="0"/>
      </c:bar3DChart>
      <c:catAx>
        <c:axId val="1688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26640"/>
        <c:crosses val="autoZero"/>
        <c:auto val="1"/>
        <c:lblAlgn val="ctr"/>
        <c:lblOffset val="100"/>
        <c:noMultiLvlLbl val="0"/>
      </c:catAx>
      <c:valAx>
        <c:axId val="168826640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2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829440"/>
        <c:axId val="168830000"/>
      </c:lineChart>
      <c:catAx>
        <c:axId val="16882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30000"/>
        <c:crosses val="autoZero"/>
        <c:auto val="1"/>
        <c:lblAlgn val="ctr"/>
        <c:lblOffset val="100"/>
        <c:noMultiLvlLbl val="0"/>
      </c:catAx>
      <c:valAx>
        <c:axId val="168830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688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FMEXRI!$A$46:$A$48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9893760"/>
        <c:axId val="169894320"/>
      </c:barChart>
      <c:catAx>
        <c:axId val="16989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894320"/>
        <c:crosses val="autoZero"/>
        <c:auto val="1"/>
        <c:lblAlgn val="ctr"/>
        <c:lblOffset val="100"/>
        <c:noMultiLvlLbl val="0"/>
      </c:catAx>
      <c:valAx>
        <c:axId val="1698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89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897120"/>
        <c:axId val="169897680"/>
      </c:lineChart>
      <c:catAx>
        <c:axId val="1698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897680"/>
        <c:crosses val="autoZero"/>
        <c:auto val="1"/>
        <c:lblAlgn val="ctr"/>
        <c:lblOffset val="100"/>
        <c:noMultiLvlLbl val="0"/>
      </c:catAx>
      <c:valAx>
        <c:axId val="16989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698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5.4054054054054057E-2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9899920"/>
        <c:axId val="169900480"/>
      </c:barChart>
      <c:catAx>
        <c:axId val="1698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900480"/>
        <c:crosses val="autoZero"/>
        <c:auto val="1"/>
        <c:lblAlgn val="ctr"/>
        <c:lblOffset val="100"/>
        <c:noMultiLvlLbl val="0"/>
      </c:catAx>
      <c:valAx>
        <c:axId val="169900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98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335280</xdr:colOff>
      <xdr:row>0</xdr:row>
      <xdr:rowOff>121920</xdr:rowOff>
    </xdr:from>
    <xdr:to>
      <xdr:col>1</xdr:col>
      <xdr:colOff>548640</xdr:colOff>
      <xdr:row>5</xdr:row>
      <xdr:rowOff>68580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11" t="5882" r="5420" b="16340"/>
        <a:stretch/>
      </xdr:blipFill>
      <xdr:spPr>
        <a:xfrm>
          <a:off x="335280" y="121920"/>
          <a:ext cx="1371600" cy="9067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373380</xdr:colOff>
      <xdr:row>0</xdr:row>
      <xdr:rowOff>129540</xdr:rowOff>
    </xdr:from>
    <xdr:to>
      <xdr:col>2</xdr:col>
      <xdr:colOff>335280</xdr:colOff>
      <xdr:row>5</xdr:row>
      <xdr:rowOff>76200</xdr:rowOff>
    </xdr:to>
    <xdr:pic>
      <xdr:nvPicPr>
        <xdr:cNvPr id="8" name="Imagen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11" t="5882" r="5420" b="16340"/>
        <a:stretch/>
      </xdr:blipFill>
      <xdr:spPr>
        <a:xfrm>
          <a:off x="373380" y="129540"/>
          <a:ext cx="1371600" cy="9067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</xdr:colOff>
      <xdr:row>29</xdr:row>
      <xdr:rowOff>129540</xdr:rowOff>
    </xdr:from>
    <xdr:to>
      <xdr:col>7</xdr:col>
      <xdr:colOff>632460</xdr:colOff>
      <xdr:row>30</xdr:row>
      <xdr:rowOff>342900</xdr:rowOff>
    </xdr:to>
    <xdr:pic>
      <xdr:nvPicPr>
        <xdr:cNvPr id="9" name="Imagen 8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11" t="5882" r="5420" b="16340"/>
        <a:stretch/>
      </xdr:blipFill>
      <xdr:spPr>
        <a:xfrm>
          <a:off x="4564380" y="10652760"/>
          <a:ext cx="1371600" cy="9067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464820</xdr:colOff>
      <xdr:row>0</xdr:row>
      <xdr:rowOff>106680</xdr:rowOff>
    </xdr:from>
    <xdr:to>
      <xdr:col>2</xdr:col>
      <xdr:colOff>251460</xdr:colOff>
      <xdr:row>5</xdr:row>
      <xdr:rowOff>99060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11" t="5882" r="5420" b="16340"/>
        <a:stretch/>
      </xdr:blipFill>
      <xdr:spPr>
        <a:xfrm>
          <a:off x="464820" y="106680"/>
          <a:ext cx="1371600" cy="906780"/>
        </a:xfrm>
        <a:prstGeom prst="rect">
          <a:avLst/>
        </a:prstGeom>
      </xdr:spPr>
    </xdr:pic>
    <xdr:clientData/>
  </xdr:twoCellAnchor>
  <xdr:twoCellAnchor editAs="oneCell">
    <xdr:from>
      <xdr:col>6</xdr:col>
      <xdr:colOff>106680</xdr:colOff>
      <xdr:row>39</xdr:row>
      <xdr:rowOff>45720</xdr:rowOff>
    </xdr:from>
    <xdr:to>
      <xdr:col>7</xdr:col>
      <xdr:colOff>685800</xdr:colOff>
      <xdr:row>40</xdr:row>
      <xdr:rowOff>640080</xdr:rowOff>
    </xdr:to>
    <xdr:pic>
      <xdr:nvPicPr>
        <xdr:cNvPr id="8" name="Imagen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11" t="5882" r="5420" b="16340"/>
        <a:stretch/>
      </xdr:blipFill>
      <xdr:spPr>
        <a:xfrm>
          <a:off x="4640580" y="11003280"/>
          <a:ext cx="1371600" cy="9067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304800</xdr:colOff>
      <xdr:row>0</xdr:row>
      <xdr:rowOff>99060</xdr:rowOff>
    </xdr:from>
    <xdr:to>
      <xdr:col>2</xdr:col>
      <xdr:colOff>91440</xdr:colOff>
      <xdr:row>5</xdr:row>
      <xdr:rowOff>91440</xdr:rowOff>
    </xdr:to>
    <xdr:pic>
      <xdr:nvPicPr>
        <xdr:cNvPr id="9" name="Imagen 8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11" t="5882" r="5420" b="16340"/>
        <a:stretch/>
      </xdr:blipFill>
      <xdr:spPr>
        <a:xfrm>
          <a:off x="304800" y="99060"/>
          <a:ext cx="1371600" cy="90678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34</xdr:row>
      <xdr:rowOff>38100</xdr:rowOff>
    </xdr:from>
    <xdr:to>
      <xdr:col>7</xdr:col>
      <xdr:colOff>693420</xdr:colOff>
      <xdr:row>35</xdr:row>
      <xdr:rowOff>632460</xdr:rowOff>
    </xdr:to>
    <xdr:pic>
      <xdr:nvPicPr>
        <xdr:cNvPr id="10" name="Imagen 9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11" t="5882" r="5420" b="16340"/>
        <a:stretch/>
      </xdr:blipFill>
      <xdr:spPr>
        <a:xfrm>
          <a:off x="4869180" y="8442960"/>
          <a:ext cx="1371600" cy="9067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472440</xdr:colOff>
      <xdr:row>0</xdr:row>
      <xdr:rowOff>121920</xdr:rowOff>
    </xdr:from>
    <xdr:to>
      <xdr:col>2</xdr:col>
      <xdr:colOff>434340</xdr:colOff>
      <xdr:row>5</xdr:row>
      <xdr:rowOff>68580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11" t="5882" r="5420" b="16340"/>
        <a:stretch/>
      </xdr:blipFill>
      <xdr:spPr>
        <a:xfrm>
          <a:off x="472440" y="121920"/>
          <a:ext cx="1371600" cy="90678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15241</xdr:colOff>
      <xdr:row>29</xdr:row>
      <xdr:rowOff>83821</xdr:rowOff>
    </xdr:from>
    <xdr:to>
      <xdr:col>8</xdr:col>
      <xdr:colOff>624841</xdr:colOff>
      <xdr:row>30</xdr:row>
      <xdr:rowOff>411481</xdr:rowOff>
    </xdr:to>
    <xdr:pic>
      <xdr:nvPicPr>
        <xdr:cNvPr id="8" name="Imagen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11" t="5882" r="5420" b="16340"/>
        <a:stretch/>
      </xdr:blipFill>
      <xdr:spPr>
        <a:xfrm>
          <a:off x="5539741" y="10454641"/>
          <a:ext cx="1371600" cy="906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tabSelected="1" workbookViewId="0">
      <selection activeCell="O12" sqref="O12"/>
    </sheetView>
  </sheetViews>
  <sheetFormatPr baseColWidth="10" defaultRowHeight="14.4"/>
  <cols>
    <col min="1" max="1" width="16.88671875" customWidth="1"/>
    <col min="2" max="2" width="11.33203125" customWidth="1"/>
    <col min="9" max="9" width="7.6640625" customWidth="1"/>
    <col min="10" max="10" width="17.33203125" customWidth="1"/>
    <col min="11" max="11" width="24.88671875" customWidth="1"/>
    <col min="15" max="16" width="13.88671875" bestFit="1" customWidth="1"/>
  </cols>
  <sheetData>
    <row r="1" spans="1:16" ht="15" customHeight="1">
      <c r="A1" s="100" t="s">
        <v>68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2"/>
    </row>
    <row r="2" spans="1:16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</row>
    <row r="3" spans="1:16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5"/>
    </row>
    <row r="4" spans="1:16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5"/>
    </row>
    <row r="5" spans="1:16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5"/>
    </row>
    <row r="6" spans="1:16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7" spans="1:16" ht="15" customHeight="1">
      <c r="A7" s="109" t="s">
        <v>65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1:16" ht="15.75" customHeight="1" thickBot="1">
      <c r="A8" s="112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4"/>
    </row>
    <row r="9" spans="1:16" ht="1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" thickBot="1">
      <c r="A10" s="81" t="s">
        <v>0</v>
      </c>
      <c r="B10" s="119" t="s">
        <v>66</v>
      </c>
      <c r="C10" s="120"/>
      <c r="D10" s="120"/>
      <c r="E10" s="120"/>
      <c r="F10" s="120"/>
      <c r="G10" s="120"/>
      <c r="H10" s="120"/>
      <c r="I10" s="121"/>
    </row>
    <row r="11" spans="1:16" ht="16.2" thickBot="1">
      <c r="A11" s="122" t="s">
        <v>25</v>
      </c>
      <c r="B11" s="123"/>
      <c r="C11" s="123"/>
      <c r="D11" s="123"/>
      <c r="E11" s="123"/>
      <c r="F11" s="123"/>
      <c r="G11" s="123"/>
      <c r="H11" s="123"/>
      <c r="I11" s="124"/>
    </row>
    <row r="12" spans="1:16" ht="15" thickBot="1">
      <c r="A12" s="82"/>
      <c r="B12" s="115" t="s">
        <v>3</v>
      </c>
      <c r="C12" s="116"/>
      <c r="D12" s="115" t="s">
        <v>4</v>
      </c>
      <c r="E12" s="117"/>
      <c r="F12" s="118" t="s">
        <v>5</v>
      </c>
      <c r="G12" s="117"/>
      <c r="H12" s="118" t="s">
        <v>16</v>
      </c>
      <c r="I12" s="117"/>
    </row>
    <row r="13" spans="1:16" ht="27" thickBot="1">
      <c r="A13" s="1" t="s">
        <v>17</v>
      </c>
      <c r="B13" s="2" t="s">
        <v>18</v>
      </c>
      <c r="C13" s="2" t="s">
        <v>19</v>
      </c>
      <c r="D13" s="2" t="s">
        <v>18</v>
      </c>
      <c r="E13" s="2" t="s">
        <v>19</v>
      </c>
      <c r="F13" s="2" t="s">
        <v>18</v>
      </c>
      <c r="G13" s="2" t="s">
        <v>19</v>
      </c>
      <c r="H13" s="2" t="s">
        <v>18</v>
      </c>
      <c r="I13" s="2" t="s">
        <v>19</v>
      </c>
    </row>
    <row r="14" spans="1:16" ht="15" thickBot="1">
      <c r="A14" s="3" t="s">
        <v>20</v>
      </c>
      <c r="B14" s="4">
        <v>0</v>
      </c>
      <c r="C14" s="4">
        <v>1</v>
      </c>
      <c r="D14" s="4">
        <v>0</v>
      </c>
      <c r="E14" s="4" t="s">
        <v>60</v>
      </c>
      <c r="F14" s="4">
        <v>0</v>
      </c>
      <c r="G14" s="4">
        <v>10</v>
      </c>
      <c r="H14" s="5">
        <v>0</v>
      </c>
      <c r="I14" s="6">
        <v>0.05</v>
      </c>
    </row>
    <row r="15" spans="1:16" ht="15" thickBot="1">
      <c r="A15" s="7" t="s">
        <v>21</v>
      </c>
      <c r="B15" s="4">
        <v>2</v>
      </c>
      <c r="C15" s="4">
        <v>5</v>
      </c>
      <c r="D15" s="4" t="s">
        <v>61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" thickBot="1">
      <c r="A16" s="10" t="s">
        <v>22</v>
      </c>
      <c r="B16" s="4">
        <v>6</v>
      </c>
      <c r="C16" s="4" t="s">
        <v>23</v>
      </c>
      <c r="D16" s="4" t="s">
        <v>62</v>
      </c>
      <c r="E16" s="4" t="s">
        <v>63</v>
      </c>
      <c r="F16" s="4">
        <v>36</v>
      </c>
      <c r="G16" s="4">
        <v>100</v>
      </c>
      <c r="H16" s="8">
        <v>0.21</v>
      </c>
      <c r="I16" s="9">
        <v>1</v>
      </c>
    </row>
    <row r="17" spans="1:16" ht="1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8.600000000000001" thickBot="1">
      <c r="J18" s="97" t="s">
        <v>24</v>
      </c>
      <c r="K18" s="98"/>
      <c r="L18" s="98"/>
      <c r="M18" s="98"/>
      <c r="N18" s="98"/>
      <c r="O18" s="98"/>
      <c r="P18" s="99"/>
    </row>
    <row r="19" spans="1:16" ht="32.25" customHeight="1">
      <c r="J19" s="17" t="s">
        <v>1</v>
      </c>
      <c r="K19" s="18" t="s">
        <v>2</v>
      </c>
      <c r="L19" s="18" t="s">
        <v>11</v>
      </c>
      <c r="M19" s="18" t="s">
        <v>12</v>
      </c>
      <c r="N19" s="18" t="s">
        <v>13</v>
      </c>
      <c r="O19" s="18" t="s">
        <v>14</v>
      </c>
      <c r="P19" s="18" t="s">
        <v>15</v>
      </c>
    </row>
    <row r="20" spans="1:16" ht="30" customHeight="1">
      <c r="J20" s="14" t="s">
        <v>3</v>
      </c>
      <c r="K20" s="12" t="s">
        <v>7</v>
      </c>
      <c r="L20" s="90">
        <f>FMNCONPRO!D33</f>
        <v>0.75</v>
      </c>
      <c r="M20" s="90">
        <f>FMNCONPRO!E33</f>
        <v>1</v>
      </c>
      <c r="N20" s="90">
        <f>FMNCONPRO!F33</f>
        <v>1</v>
      </c>
      <c r="O20" s="13">
        <f>FMNCONPRO!G33</f>
        <v>0</v>
      </c>
      <c r="P20" s="90">
        <f>FMNCONPRO!H33</f>
        <v>0.91666666666666663</v>
      </c>
    </row>
    <row r="21" spans="1:16" ht="30" customHeight="1">
      <c r="J21" s="14" t="s">
        <v>4</v>
      </c>
      <c r="K21" s="12" t="s">
        <v>8</v>
      </c>
      <c r="L21" s="90">
        <f>FMICIC!D33</f>
        <v>0</v>
      </c>
      <c r="M21" s="90">
        <f>FMICIC!E33</f>
        <v>6.6666666666666666E-2</v>
      </c>
      <c r="N21" s="90">
        <f>FMICIC!F33</f>
        <v>0</v>
      </c>
      <c r="O21" s="13">
        <f>FMICIC!H33</f>
        <v>0</v>
      </c>
      <c r="P21" s="90">
        <f>FMICIC!I33</f>
        <v>2.2222222222222223E-2</v>
      </c>
    </row>
    <row r="22" spans="1:16" ht="30" customHeight="1">
      <c r="J22" s="14" t="s">
        <v>5</v>
      </c>
      <c r="K22" s="12" t="s">
        <v>9</v>
      </c>
      <c r="L22" s="90">
        <f>FMVREQM!D43</f>
        <v>0</v>
      </c>
      <c r="M22" s="90">
        <f>FMVREQM!E43</f>
        <v>25</v>
      </c>
      <c r="N22" s="13">
        <f>FMVREQM!F43</f>
        <v>0</v>
      </c>
      <c r="O22" s="13">
        <f>FMVREQM!G43</f>
        <v>0</v>
      </c>
      <c r="P22" s="90">
        <f>FMVREQM!H43</f>
        <v>12.5</v>
      </c>
    </row>
    <row r="23" spans="1:16" ht="30" customHeight="1">
      <c r="J23" s="14" t="s">
        <v>6</v>
      </c>
      <c r="K23" s="12" t="s">
        <v>10</v>
      </c>
      <c r="L23" s="94">
        <f>FMEXRI!D38</f>
        <v>3</v>
      </c>
      <c r="M23" s="94">
        <f>FMEXRI!E38</f>
        <v>4</v>
      </c>
      <c r="N23" s="13">
        <f>FMEXRI!F38</f>
        <v>4</v>
      </c>
      <c r="O23" s="90">
        <f>FMEXRI!G38</f>
        <v>3.6666666666666665</v>
      </c>
      <c r="P23" s="90">
        <f>FMEXRI!H38</f>
        <v>3.6666666666666665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27" workbookViewId="0">
      <selection activeCell="Q15" sqref="Q15"/>
    </sheetView>
  </sheetViews>
  <sheetFormatPr baseColWidth="10" defaultRowHeight="14.4"/>
  <cols>
    <col min="1" max="1" width="9" customWidth="1"/>
    <col min="2" max="2" width="11.5546875" customWidth="1"/>
    <col min="3" max="3" width="14.44140625" customWidth="1"/>
    <col min="4" max="4" width="15.44140625" customWidth="1"/>
    <col min="5" max="5" width="7.6640625" customWidth="1"/>
    <col min="6" max="6" width="8.109375" customWidth="1"/>
    <col min="7" max="7" width="11.109375" customWidth="1"/>
    <col min="8" max="8" width="9.44140625" customWidth="1"/>
    <col min="9" max="9" width="9.6640625" customWidth="1"/>
    <col min="10" max="10" width="10.5546875" customWidth="1"/>
  </cols>
  <sheetData>
    <row r="1" spans="1:18" ht="15" customHeight="1">
      <c r="A1" s="100" t="s">
        <v>68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34"/>
      <c r="N1" s="34"/>
      <c r="O1" s="34"/>
      <c r="P1" s="34"/>
      <c r="Q1" s="34"/>
      <c r="R1" s="34"/>
    </row>
    <row r="2" spans="1:18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  <c r="M2" s="34"/>
      <c r="N2" s="34"/>
      <c r="O2" s="34"/>
      <c r="P2" s="34"/>
      <c r="Q2" s="34"/>
      <c r="R2" s="34"/>
    </row>
    <row r="3" spans="1:18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  <c r="M3" s="34"/>
      <c r="N3" s="34"/>
      <c r="O3" s="34"/>
      <c r="P3" s="34"/>
      <c r="Q3" s="34"/>
      <c r="R3" s="34"/>
    </row>
    <row r="4" spans="1:18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  <c r="M4" s="34"/>
      <c r="N4" s="34"/>
      <c r="O4" s="34"/>
      <c r="P4" s="34"/>
      <c r="Q4" s="34"/>
      <c r="R4" s="34"/>
    </row>
    <row r="5" spans="1:18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  <c r="M5" s="34"/>
      <c r="N5" s="34"/>
      <c r="O5" s="34"/>
      <c r="P5" s="34"/>
      <c r="Q5" s="34"/>
      <c r="R5" s="34"/>
    </row>
    <row r="6" spans="1:18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  <c r="M6" s="34"/>
      <c r="N6" s="34"/>
      <c r="O6" s="34"/>
      <c r="P6" s="34"/>
      <c r="Q6" s="34"/>
      <c r="R6" s="34"/>
    </row>
    <row r="7" spans="1:18" ht="15" thickBot="1"/>
    <row r="8" spans="1:18">
      <c r="C8" s="125" t="s">
        <v>30</v>
      </c>
      <c r="D8" s="126"/>
      <c r="E8" s="127"/>
    </row>
    <row r="9" spans="1:18" ht="23.25" customHeight="1" thickBot="1">
      <c r="C9" s="128"/>
      <c r="D9" s="129"/>
      <c r="E9" s="130"/>
    </row>
    <row r="10" spans="1:18" ht="27" thickBot="1">
      <c r="C10" s="2" t="s">
        <v>17</v>
      </c>
      <c r="D10" s="2" t="s">
        <v>18</v>
      </c>
      <c r="E10" s="2" t="s">
        <v>19</v>
      </c>
    </row>
    <row r="11" spans="1:18" ht="15" thickBot="1">
      <c r="C11" s="3" t="s">
        <v>20</v>
      </c>
      <c r="D11" s="4">
        <v>0</v>
      </c>
      <c r="E11" s="4">
        <v>1</v>
      </c>
    </row>
    <row r="12" spans="1:18" ht="15" thickBot="1">
      <c r="C12" s="7" t="s">
        <v>21</v>
      </c>
      <c r="D12" s="4">
        <v>2</v>
      </c>
      <c r="E12" s="4">
        <v>5</v>
      </c>
    </row>
    <row r="13" spans="1:18" ht="15" thickBot="1">
      <c r="C13" s="10" t="s">
        <v>22</v>
      </c>
      <c r="D13" s="4">
        <v>6</v>
      </c>
      <c r="E13" s="4" t="s">
        <v>23</v>
      </c>
    </row>
    <row r="14" spans="1:18" ht="15" thickBot="1"/>
    <row r="15" spans="1:18" ht="32.25" customHeight="1" thickBot="1">
      <c r="A15" s="133" t="s">
        <v>29</v>
      </c>
      <c r="B15" s="134"/>
      <c r="C15" s="134"/>
      <c r="D15" s="134"/>
      <c r="E15" s="134"/>
      <c r="F15" s="134"/>
      <c r="G15" s="134"/>
      <c r="H15" s="134"/>
      <c r="I15" s="49"/>
      <c r="J15" s="49"/>
    </row>
    <row r="16" spans="1:18" ht="48.6" thickBot="1">
      <c r="A16" s="38" t="s">
        <v>32</v>
      </c>
      <c r="B16" s="39" t="s">
        <v>1</v>
      </c>
      <c r="C16" s="40" t="s">
        <v>31</v>
      </c>
      <c r="D16" s="41" t="s">
        <v>39</v>
      </c>
      <c r="E16" s="41" t="s">
        <v>40</v>
      </c>
      <c r="F16" s="41" t="s">
        <v>41</v>
      </c>
      <c r="G16" s="41" t="s">
        <v>15</v>
      </c>
      <c r="H16" s="42" t="s">
        <v>14</v>
      </c>
    </row>
    <row r="17" spans="1:10" ht="72.599999999999994" thickBot="1">
      <c r="A17" s="43" t="s">
        <v>66</v>
      </c>
      <c r="B17" s="44" t="s">
        <v>3</v>
      </c>
      <c r="C17" s="45" t="s">
        <v>7</v>
      </c>
      <c r="D17" s="46" t="s">
        <v>11</v>
      </c>
      <c r="E17" s="46">
        <v>6</v>
      </c>
      <c r="F17" s="46">
        <v>8</v>
      </c>
      <c r="G17" s="47">
        <f>E17/F17</f>
        <v>0.75</v>
      </c>
      <c r="H17" s="48">
        <f>+G17</f>
        <v>0.75</v>
      </c>
    </row>
    <row r="19" spans="1:10" ht="15" thickBot="1"/>
    <row r="20" spans="1:10" ht="30.75" customHeight="1" thickBot="1">
      <c r="A20" s="133" t="s">
        <v>29</v>
      </c>
      <c r="B20" s="134"/>
      <c r="C20" s="134"/>
      <c r="D20" s="134"/>
      <c r="E20" s="134"/>
      <c r="F20" s="134"/>
      <c r="G20" s="134"/>
      <c r="H20" s="134"/>
    </row>
    <row r="21" spans="1:10" ht="48.6" thickBot="1">
      <c r="A21" s="38" t="s">
        <v>32</v>
      </c>
      <c r="B21" s="39" t="s">
        <v>1</v>
      </c>
      <c r="C21" s="40" t="s">
        <v>31</v>
      </c>
      <c r="D21" s="41" t="s">
        <v>39</v>
      </c>
      <c r="E21" s="41" t="s">
        <v>40</v>
      </c>
      <c r="F21" s="41" t="s">
        <v>41</v>
      </c>
      <c r="G21" s="41" t="s">
        <v>15</v>
      </c>
      <c r="H21" s="42" t="s">
        <v>14</v>
      </c>
    </row>
    <row r="22" spans="1:10" ht="72.599999999999994" thickBot="1">
      <c r="A22" s="43" t="s">
        <v>66</v>
      </c>
      <c r="B22" s="44" t="s">
        <v>3</v>
      </c>
      <c r="C22" s="45" t="s">
        <v>7</v>
      </c>
      <c r="D22" s="46" t="s">
        <v>12</v>
      </c>
      <c r="E22" s="46">
        <v>8</v>
      </c>
      <c r="F22" s="46">
        <v>8</v>
      </c>
      <c r="G22" s="47">
        <f>E22/F22</f>
        <v>1</v>
      </c>
      <c r="H22" s="48">
        <f>+G22</f>
        <v>1</v>
      </c>
    </row>
    <row r="23" spans="1:10" ht="33.75" customHeight="1" thickBot="1">
      <c r="A23" s="52"/>
      <c r="B23" s="86"/>
      <c r="C23" s="87"/>
      <c r="D23" s="88"/>
      <c r="E23" s="88"/>
      <c r="F23" s="88"/>
      <c r="G23" s="89"/>
      <c r="H23" s="89"/>
    </row>
    <row r="24" spans="1:10" ht="30.75" customHeight="1" thickBot="1">
      <c r="A24" s="133" t="s">
        <v>29</v>
      </c>
      <c r="B24" s="134"/>
      <c r="C24" s="134"/>
      <c r="D24" s="134"/>
      <c r="E24" s="134"/>
      <c r="F24" s="134"/>
      <c r="G24" s="134"/>
      <c r="H24" s="134"/>
    </row>
    <row r="25" spans="1:10" ht="48.6" thickBot="1">
      <c r="A25" s="38" t="s">
        <v>32</v>
      </c>
      <c r="B25" s="79" t="s">
        <v>1</v>
      </c>
      <c r="C25" s="40" t="s">
        <v>31</v>
      </c>
      <c r="D25" s="41" t="s">
        <v>39</v>
      </c>
      <c r="E25" s="41" t="s">
        <v>40</v>
      </c>
      <c r="F25" s="41" t="s">
        <v>41</v>
      </c>
      <c r="G25" s="41" t="s">
        <v>15</v>
      </c>
      <c r="H25" s="80" t="s">
        <v>14</v>
      </c>
    </row>
    <row r="26" spans="1:10" ht="72.599999999999994" thickBot="1">
      <c r="A26" s="43" t="s">
        <v>66</v>
      </c>
      <c r="B26" s="44" t="s">
        <v>3</v>
      </c>
      <c r="C26" s="45" t="s">
        <v>7</v>
      </c>
      <c r="D26" s="46" t="s">
        <v>13</v>
      </c>
      <c r="E26" s="46">
        <v>8</v>
      </c>
      <c r="F26" s="46">
        <v>8</v>
      </c>
      <c r="G26" s="47">
        <f>E26/F26</f>
        <v>1</v>
      </c>
      <c r="H26" s="48">
        <f>+G26</f>
        <v>1</v>
      </c>
    </row>
    <row r="27" spans="1:10" ht="21">
      <c r="A27" s="52"/>
      <c r="B27" s="86"/>
      <c r="C27" s="87"/>
      <c r="D27" s="88"/>
      <c r="E27" s="88"/>
      <c r="F27" s="88"/>
      <c r="G27" s="89"/>
      <c r="H27" s="89"/>
    </row>
    <row r="28" spans="1:10" ht="15" thickBot="1"/>
    <row r="29" spans="1:10" ht="42.75" customHeight="1" thickBot="1">
      <c r="A29" s="137" t="s">
        <v>29</v>
      </c>
      <c r="B29" s="138"/>
      <c r="C29" s="138"/>
      <c r="D29" s="138"/>
      <c r="E29" s="138"/>
      <c r="F29" s="138"/>
      <c r="G29" s="138"/>
      <c r="H29" s="138"/>
      <c r="I29" s="49"/>
      <c r="J29" s="49"/>
    </row>
    <row r="30" spans="1:10" s="32" customFormat="1" ht="54.75" customHeight="1">
      <c r="A30" s="54" t="s">
        <v>32</v>
      </c>
      <c r="B30" s="55" t="s">
        <v>1</v>
      </c>
      <c r="C30" s="55" t="s">
        <v>31</v>
      </c>
      <c r="D30" s="55" t="s">
        <v>11</v>
      </c>
      <c r="E30" s="55" t="s">
        <v>12</v>
      </c>
      <c r="F30" s="56" t="s">
        <v>13</v>
      </c>
      <c r="G30" s="142"/>
      <c r="H30" s="143"/>
      <c r="I30" s="51"/>
      <c r="J30" s="51"/>
    </row>
    <row r="31" spans="1:10" ht="36" customHeight="1" thickBot="1">
      <c r="A31" s="58" t="s">
        <v>66</v>
      </c>
      <c r="B31" s="14" t="s">
        <v>3</v>
      </c>
      <c r="C31" s="12" t="s">
        <v>7</v>
      </c>
      <c r="D31" s="13">
        <v>6</v>
      </c>
      <c r="E31" s="13">
        <v>8</v>
      </c>
      <c r="F31" s="13">
        <v>8</v>
      </c>
      <c r="G31" s="144"/>
      <c r="H31" s="145"/>
      <c r="I31" s="52"/>
      <c r="J31" s="53"/>
    </row>
    <row r="32" spans="1:10" ht="24">
      <c r="A32" s="135" t="s">
        <v>42</v>
      </c>
      <c r="B32" s="136"/>
      <c r="C32" s="136"/>
      <c r="D32" s="20">
        <v>8</v>
      </c>
      <c r="E32" s="20">
        <v>8</v>
      </c>
      <c r="F32" s="13">
        <v>8</v>
      </c>
      <c r="G32" s="55" t="s">
        <v>36</v>
      </c>
      <c r="H32" s="57" t="s">
        <v>33</v>
      </c>
    </row>
    <row r="33" spans="1:20" ht="26.4" thickBot="1">
      <c r="A33" s="139" t="s">
        <v>43</v>
      </c>
      <c r="B33" s="140"/>
      <c r="C33" s="141"/>
      <c r="D33" s="60">
        <f>D31/D32</f>
        <v>0.75</v>
      </c>
      <c r="E33" s="60">
        <f>E31/E32</f>
        <v>1</v>
      </c>
      <c r="F33" s="91">
        <f>F31/F32</f>
        <v>1</v>
      </c>
      <c r="G33" s="62">
        <f>+J33</f>
        <v>0</v>
      </c>
      <c r="H33" s="63">
        <f>AVERAGE(D33:F33)</f>
        <v>0.91666666666666663</v>
      </c>
    </row>
    <row r="34" spans="1:20">
      <c r="K34" s="59"/>
    </row>
    <row r="38" spans="1:20" ht="15" thickBot="1"/>
    <row r="39" spans="1:20" ht="39.75" customHeight="1">
      <c r="B39" s="131" t="s">
        <v>26</v>
      </c>
      <c r="C39" s="132"/>
      <c r="D39" s="21"/>
      <c r="E39" s="21"/>
      <c r="F39" s="21"/>
      <c r="G39" s="21"/>
      <c r="H39" s="21"/>
      <c r="I39" s="21"/>
      <c r="J39" s="21"/>
      <c r="T39" s="50"/>
    </row>
    <row r="40" spans="1:20" ht="15.6">
      <c r="B40" s="22" t="s">
        <v>28</v>
      </c>
      <c r="C40" s="22" t="s">
        <v>27</v>
      </c>
    </row>
    <row r="41" spans="1:20">
      <c r="B41" s="78" t="s">
        <v>11</v>
      </c>
      <c r="C41" s="37">
        <f>D33</f>
        <v>0.75</v>
      </c>
    </row>
    <row r="42" spans="1:20">
      <c r="B42" s="78" t="s">
        <v>12</v>
      </c>
      <c r="C42" s="37">
        <f>E31/37</f>
        <v>0.21621621621621623</v>
      </c>
    </row>
    <row r="43" spans="1:20">
      <c r="B43" s="78" t="s">
        <v>13</v>
      </c>
      <c r="C43" s="37">
        <f>F31/F32</f>
        <v>1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Normal="100" workbookViewId="0">
      <selection activeCell="Q43" sqref="Q43"/>
    </sheetView>
  </sheetViews>
  <sheetFormatPr baseColWidth="10" defaultRowHeight="14.4"/>
  <cols>
    <col min="3" max="3" width="12.5546875" customWidth="1"/>
    <col min="4" max="4" width="11.88671875" customWidth="1"/>
    <col min="5" max="5" width="8" customWidth="1"/>
    <col min="6" max="6" width="10.5546875" customWidth="1"/>
  </cols>
  <sheetData>
    <row r="1" spans="1:12">
      <c r="A1" s="100" t="s">
        <v>68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</row>
    <row r="2" spans="1:1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</row>
    <row r="3" spans="1:12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</row>
    <row r="4" spans="1:12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</row>
    <row r="5" spans="1:12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</row>
    <row r="6" spans="1:12" ht="15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1:12" ht="15" thickBot="1"/>
    <row r="8" spans="1:12">
      <c r="A8" s="125" t="s">
        <v>67</v>
      </c>
      <c r="B8" s="126"/>
      <c r="C8" s="127"/>
    </row>
    <row r="9" spans="1:12" ht="33" customHeight="1" thickBot="1">
      <c r="A9" s="128"/>
      <c r="B9" s="129"/>
      <c r="C9" s="130"/>
    </row>
    <row r="10" spans="1:12" ht="27" thickBot="1">
      <c r="A10" s="2" t="s">
        <v>17</v>
      </c>
      <c r="B10" s="2" t="s">
        <v>18</v>
      </c>
      <c r="C10" s="2" t="s">
        <v>19</v>
      </c>
    </row>
    <row r="11" spans="1:12" ht="15" thickBot="1">
      <c r="A11" s="3" t="s">
        <v>20</v>
      </c>
      <c r="B11" s="4">
        <v>0</v>
      </c>
      <c r="C11" s="4">
        <v>10</v>
      </c>
    </row>
    <row r="12" spans="1:12" ht="15" thickBot="1">
      <c r="A12" s="7" t="s">
        <v>21</v>
      </c>
      <c r="B12" s="4">
        <v>11</v>
      </c>
      <c r="C12" s="4">
        <v>35</v>
      </c>
    </row>
    <row r="13" spans="1:12" ht="15" thickBot="1">
      <c r="A13" s="10" t="s">
        <v>22</v>
      </c>
      <c r="B13" s="4">
        <v>36</v>
      </c>
      <c r="C13" s="4">
        <v>100</v>
      </c>
    </row>
    <row r="14" spans="1:12" ht="15" thickBot="1"/>
    <row r="15" spans="1:12" ht="18.600000000000001" thickBot="1">
      <c r="A15" s="137" t="s">
        <v>38</v>
      </c>
      <c r="B15" s="138"/>
      <c r="C15" s="138"/>
      <c r="D15" s="138"/>
      <c r="E15" s="138"/>
      <c r="F15" s="138"/>
      <c r="G15" s="138"/>
      <c r="H15" s="138"/>
      <c r="I15" s="138"/>
      <c r="J15" s="146"/>
    </row>
    <row r="16" spans="1:12" ht="30.75" customHeight="1" thickBot="1">
      <c r="A16" s="29" t="s">
        <v>32</v>
      </c>
      <c r="B16" s="30" t="s">
        <v>1</v>
      </c>
      <c r="C16" s="30" t="s">
        <v>31</v>
      </c>
      <c r="D16" s="33" t="s">
        <v>11</v>
      </c>
      <c r="E16" s="30" t="s">
        <v>12</v>
      </c>
      <c r="F16" s="36" t="s">
        <v>13</v>
      </c>
      <c r="G16" s="30" t="s">
        <v>36</v>
      </c>
      <c r="H16" s="31" t="s">
        <v>33</v>
      </c>
      <c r="I16" s="31" t="s">
        <v>34</v>
      </c>
      <c r="J16" s="23" t="s">
        <v>35</v>
      </c>
    </row>
    <row r="17" spans="1:10" ht="43.8" thickBot="1">
      <c r="A17" s="24" t="s">
        <v>66</v>
      </c>
      <c r="B17" s="25" t="s">
        <v>5</v>
      </c>
      <c r="C17" s="35" t="s">
        <v>37</v>
      </c>
      <c r="D17" s="26">
        <v>0</v>
      </c>
      <c r="E17" s="26">
        <v>2</v>
      </c>
      <c r="F17" s="26">
        <v>0</v>
      </c>
      <c r="G17" s="26">
        <f>+J17</f>
        <v>50</v>
      </c>
      <c r="H17" s="27">
        <f>(D17+E17)/15*100</f>
        <v>13.333333333333334</v>
      </c>
      <c r="I17" s="28">
        <f>J17</f>
        <v>50</v>
      </c>
      <c r="J17" s="27">
        <f>E17/4*100</f>
        <v>50</v>
      </c>
    </row>
    <row r="20" spans="1:10" ht="15" thickBot="1"/>
    <row r="21" spans="1:10" ht="18.600000000000001" thickBot="1">
      <c r="A21" s="133" t="s">
        <v>38</v>
      </c>
      <c r="B21" s="134"/>
      <c r="C21" s="134"/>
      <c r="D21" s="134"/>
      <c r="E21" s="134"/>
      <c r="F21" s="134"/>
      <c r="G21" s="134"/>
      <c r="H21" s="134"/>
    </row>
    <row r="22" spans="1:10" ht="48.6" thickBot="1">
      <c r="A22" s="38" t="s">
        <v>32</v>
      </c>
      <c r="B22" s="39" t="s">
        <v>1</v>
      </c>
      <c r="C22" s="64" t="s">
        <v>31</v>
      </c>
      <c r="D22" s="41" t="s">
        <v>39</v>
      </c>
      <c r="E22" s="41" t="s">
        <v>44</v>
      </c>
      <c r="F22" s="41" t="s">
        <v>45</v>
      </c>
      <c r="G22" s="41" t="s">
        <v>15</v>
      </c>
      <c r="H22" s="42" t="s">
        <v>14</v>
      </c>
    </row>
    <row r="23" spans="1:10" ht="43.8" thickBot="1">
      <c r="A23" s="43" t="s">
        <v>66</v>
      </c>
      <c r="B23" s="44" t="s">
        <v>5</v>
      </c>
      <c r="C23" s="35" t="s">
        <v>37</v>
      </c>
      <c r="D23" s="46" t="s">
        <v>11</v>
      </c>
      <c r="E23" s="46">
        <v>0</v>
      </c>
      <c r="F23" s="46">
        <v>8</v>
      </c>
      <c r="G23" s="77">
        <f>E23/F23</f>
        <v>0</v>
      </c>
      <c r="H23" s="48">
        <f>+G23</f>
        <v>0</v>
      </c>
    </row>
    <row r="26" spans="1:10" ht="15" thickBot="1"/>
    <row r="27" spans="1:10" ht="18.600000000000001" thickBot="1">
      <c r="A27" s="133" t="s">
        <v>38</v>
      </c>
      <c r="B27" s="134"/>
      <c r="C27" s="134"/>
      <c r="D27" s="134"/>
      <c r="E27" s="134"/>
      <c r="F27" s="134"/>
      <c r="G27" s="134"/>
      <c r="H27" s="134"/>
    </row>
    <row r="28" spans="1:10" ht="48.6" thickBot="1">
      <c r="A28" s="38" t="s">
        <v>32</v>
      </c>
      <c r="B28" s="39" t="s">
        <v>1</v>
      </c>
      <c r="C28" s="64" t="s">
        <v>31</v>
      </c>
      <c r="D28" s="41" t="s">
        <v>39</v>
      </c>
      <c r="E28" s="41" t="s">
        <v>44</v>
      </c>
      <c r="F28" s="41" t="s">
        <v>45</v>
      </c>
      <c r="G28" s="41" t="s">
        <v>15</v>
      </c>
      <c r="H28" s="42" t="s">
        <v>14</v>
      </c>
    </row>
    <row r="29" spans="1:10" ht="43.8" thickBot="1">
      <c r="A29" s="43" t="s">
        <v>66</v>
      </c>
      <c r="B29" s="44" t="s">
        <v>5</v>
      </c>
      <c r="C29" s="35" t="s">
        <v>37</v>
      </c>
      <c r="D29" s="46" t="s">
        <v>12</v>
      </c>
      <c r="E29" s="46">
        <v>2</v>
      </c>
      <c r="F29" s="46">
        <v>8</v>
      </c>
      <c r="G29" s="76">
        <f>E29/F29*100</f>
        <v>25</v>
      </c>
      <c r="H29" s="48">
        <f>+G29</f>
        <v>25</v>
      </c>
    </row>
    <row r="30" spans="1:10" ht="21.6" thickBot="1">
      <c r="A30" s="52"/>
      <c r="B30" s="86"/>
      <c r="C30" s="95"/>
      <c r="D30" s="88"/>
      <c r="E30" s="88"/>
      <c r="F30" s="88"/>
      <c r="G30" s="96"/>
      <c r="H30" s="89"/>
    </row>
    <row r="31" spans="1:10" ht="18.600000000000001" thickBot="1">
      <c r="A31" s="133" t="s">
        <v>38</v>
      </c>
      <c r="B31" s="134"/>
      <c r="C31" s="134"/>
      <c r="D31" s="134"/>
      <c r="E31" s="134"/>
      <c r="F31" s="134"/>
      <c r="G31" s="134"/>
      <c r="H31" s="134"/>
    </row>
    <row r="32" spans="1:10" ht="48.6" thickBot="1">
      <c r="A32" s="38" t="s">
        <v>32</v>
      </c>
      <c r="B32" s="92" t="s">
        <v>1</v>
      </c>
      <c r="C32" s="64" t="s">
        <v>31</v>
      </c>
      <c r="D32" s="41" t="s">
        <v>39</v>
      </c>
      <c r="E32" s="41" t="s">
        <v>44</v>
      </c>
      <c r="F32" s="41" t="s">
        <v>45</v>
      </c>
      <c r="G32" s="41" t="s">
        <v>15</v>
      </c>
      <c r="H32" s="93" t="s">
        <v>14</v>
      </c>
    </row>
    <row r="33" spans="1:8" ht="43.8" thickBot="1">
      <c r="A33" s="43" t="s">
        <v>66</v>
      </c>
      <c r="B33" s="44" t="s">
        <v>5</v>
      </c>
      <c r="C33" s="35" t="s">
        <v>37</v>
      </c>
      <c r="D33" s="46" t="s">
        <v>13</v>
      </c>
      <c r="E33" s="46">
        <v>0</v>
      </c>
      <c r="F33" s="46">
        <v>8</v>
      </c>
      <c r="G33" s="76">
        <f>E33/F33*100</f>
        <v>0</v>
      </c>
      <c r="H33" s="48">
        <f>+G33</f>
        <v>0</v>
      </c>
    </row>
    <row r="38" spans="1:8" ht="15" thickBot="1">
      <c r="A38" t="s">
        <v>64</v>
      </c>
    </row>
    <row r="39" spans="1:8" ht="18.600000000000001" thickBot="1">
      <c r="A39" s="137" t="s">
        <v>38</v>
      </c>
      <c r="B39" s="138"/>
      <c r="C39" s="138"/>
      <c r="D39" s="138"/>
      <c r="E39" s="138"/>
      <c r="F39" s="138"/>
      <c r="G39" s="138"/>
      <c r="H39" s="138"/>
    </row>
    <row r="40" spans="1:8" ht="24.6" thickBot="1">
      <c r="A40" s="54" t="s">
        <v>32</v>
      </c>
      <c r="B40" s="55" t="s">
        <v>1</v>
      </c>
      <c r="C40" s="55" t="s">
        <v>31</v>
      </c>
      <c r="D40" s="55" t="s">
        <v>11</v>
      </c>
      <c r="E40" s="55" t="s">
        <v>12</v>
      </c>
      <c r="F40" s="56" t="s">
        <v>13</v>
      </c>
      <c r="G40" s="142"/>
      <c r="H40" s="143"/>
    </row>
    <row r="41" spans="1:8" ht="54" customHeight="1" thickBot="1">
      <c r="A41" s="58" t="s">
        <v>66</v>
      </c>
      <c r="B41" s="44" t="s">
        <v>5</v>
      </c>
      <c r="C41" s="35" t="s">
        <v>37</v>
      </c>
      <c r="D41" s="13">
        <v>0</v>
      </c>
      <c r="E41" s="13">
        <v>2</v>
      </c>
      <c r="F41" s="13">
        <v>0</v>
      </c>
      <c r="G41" s="144"/>
      <c r="H41" s="145"/>
    </row>
    <row r="42" spans="1:8" ht="24">
      <c r="A42" s="135" t="s">
        <v>46</v>
      </c>
      <c r="B42" s="136"/>
      <c r="C42" s="136"/>
      <c r="D42" s="20">
        <v>8</v>
      </c>
      <c r="E42" s="20">
        <v>8</v>
      </c>
      <c r="F42" s="13">
        <v>8</v>
      </c>
      <c r="G42" s="55" t="s">
        <v>36</v>
      </c>
      <c r="H42" s="57" t="s">
        <v>33</v>
      </c>
    </row>
    <row r="43" spans="1:8" ht="26.4" thickBot="1">
      <c r="A43" s="139" t="s">
        <v>43</v>
      </c>
      <c r="B43" s="140"/>
      <c r="C43" s="141"/>
      <c r="D43" s="60">
        <f>D41/D42*100</f>
        <v>0</v>
      </c>
      <c r="E43" s="60">
        <f>E41/E42*100</f>
        <v>25</v>
      </c>
      <c r="F43" s="61">
        <v>0</v>
      </c>
      <c r="G43" s="62">
        <f>+J43</f>
        <v>0</v>
      </c>
      <c r="H43" s="63">
        <f>AVERAGE(D43:E43)</f>
        <v>12.5</v>
      </c>
    </row>
    <row r="45" spans="1:8" ht="15" thickBot="1"/>
    <row r="46" spans="1:8" ht="36.75" customHeight="1">
      <c r="A46" s="131" t="s">
        <v>26</v>
      </c>
      <c r="B46" s="132"/>
    </row>
    <row r="47" spans="1:8" ht="15.6">
      <c r="A47" s="22" t="s">
        <v>28</v>
      </c>
      <c r="B47" s="22" t="s">
        <v>27</v>
      </c>
    </row>
    <row r="48" spans="1:8">
      <c r="A48" s="20" t="s">
        <v>11</v>
      </c>
      <c r="B48" s="37">
        <f>D43</f>
        <v>0</v>
      </c>
    </row>
    <row r="49" spans="1:2">
      <c r="A49" s="20" t="s">
        <v>12</v>
      </c>
      <c r="B49" s="37">
        <f>+E43</f>
        <v>25</v>
      </c>
    </row>
    <row r="50" spans="1:2">
      <c r="A50" s="20" t="s">
        <v>13</v>
      </c>
      <c r="B50" s="20">
        <v>0</v>
      </c>
    </row>
  </sheetData>
  <mergeCells count="11">
    <mergeCell ref="A31:H31"/>
    <mergeCell ref="A1:L6"/>
    <mergeCell ref="A8:C9"/>
    <mergeCell ref="A15:J15"/>
    <mergeCell ref="A21:H21"/>
    <mergeCell ref="A27:H27"/>
    <mergeCell ref="A39:H39"/>
    <mergeCell ref="G40:H41"/>
    <mergeCell ref="A42:C42"/>
    <mergeCell ref="A43:C43"/>
    <mergeCell ref="A46:B4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L11" sqref="L11"/>
    </sheetView>
  </sheetViews>
  <sheetFormatPr baseColWidth="10" defaultRowHeight="14.4"/>
  <sheetData>
    <row r="1" spans="1:10">
      <c r="A1" s="100" t="s">
        <v>68</v>
      </c>
      <c r="B1" s="101"/>
      <c r="C1" s="101"/>
      <c r="D1" s="101"/>
      <c r="E1" s="101"/>
      <c r="F1" s="101"/>
      <c r="G1" s="101"/>
      <c r="H1" s="101"/>
      <c r="I1" s="101"/>
      <c r="J1" s="102"/>
    </row>
    <row r="2" spans="1:10">
      <c r="A2" s="103"/>
      <c r="B2" s="104"/>
      <c r="C2" s="104"/>
      <c r="D2" s="104"/>
      <c r="E2" s="104"/>
      <c r="F2" s="104"/>
      <c r="G2" s="104"/>
      <c r="H2" s="104"/>
      <c r="I2" s="104"/>
      <c r="J2" s="105"/>
    </row>
    <row r="3" spans="1:10">
      <c r="A3" s="103"/>
      <c r="B3" s="104"/>
      <c r="C3" s="104"/>
      <c r="D3" s="104"/>
      <c r="E3" s="104"/>
      <c r="F3" s="104"/>
      <c r="G3" s="104"/>
      <c r="H3" s="104"/>
      <c r="I3" s="104"/>
      <c r="J3" s="105"/>
    </row>
    <row r="4" spans="1:10">
      <c r="A4" s="103"/>
      <c r="B4" s="104"/>
      <c r="C4" s="104"/>
      <c r="D4" s="104"/>
      <c r="E4" s="104"/>
      <c r="F4" s="104"/>
      <c r="G4" s="104"/>
      <c r="H4" s="104"/>
      <c r="I4" s="104"/>
      <c r="J4" s="105"/>
    </row>
    <row r="5" spans="1:10">
      <c r="A5" s="103"/>
      <c r="B5" s="104"/>
      <c r="C5" s="104"/>
      <c r="D5" s="104"/>
      <c r="E5" s="104"/>
      <c r="F5" s="104"/>
      <c r="G5" s="104"/>
      <c r="H5" s="104"/>
      <c r="I5" s="104"/>
      <c r="J5" s="105"/>
    </row>
    <row r="6" spans="1:10" ht="15" thickBot="1">
      <c r="A6" s="106"/>
      <c r="B6" s="107"/>
      <c r="C6" s="107"/>
      <c r="D6" s="107"/>
      <c r="E6" s="107"/>
      <c r="F6" s="107"/>
      <c r="G6" s="107"/>
      <c r="H6" s="107"/>
      <c r="I6" s="107"/>
      <c r="J6" s="108"/>
    </row>
    <row r="7" spans="1:10" ht="15" thickBot="1"/>
    <row r="8" spans="1:10">
      <c r="A8" s="125" t="s">
        <v>47</v>
      </c>
      <c r="B8" s="126"/>
      <c r="C8" s="127"/>
    </row>
    <row r="9" spans="1:10" ht="33" customHeight="1" thickBot="1">
      <c r="A9" s="128"/>
      <c r="B9" s="129"/>
      <c r="C9" s="130"/>
    </row>
    <row r="10" spans="1:10" ht="27" thickBot="1">
      <c r="A10" s="1" t="s">
        <v>17</v>
      </c>
      <c r="B10" s="2" t="s">
        <v>18</v>
      </c>
      <c r="C10" s="2" t="s">
        <v>19</v>
      </c>
    </row>
    <row r="11" spans="1:10" ht="15" thickBot="1">
      <c r="A11" s="3" t="s">
        <v>20</v>
      </c>
      <c r="B11" s="5">
        <v>0</v>
      </c>
      <c r="C11" s="6">
        <v>0.05</v>
      </c>
    </row>
    <row r="12" spans="1:10" ht="15" thickBot="1">
      <c r="A12" s="7" t="s">
        <v>21</v>
      </c>
      <c r="B12" s="8">
        <v>0.06</v>
      </c>
      <c r="C12" s="9">
        <v>0.2</v>
      </c>
    </row>
    <row r="13" spans="1:10" ht="15" thickBot="1">
      <c r="A13" s="10" t="s">
        <v>22</v>
      </c>
      <c r="B13" s="8">
        <v>0.21</v>
      </c>
      <c r="C13" s="9">
        <v>1</v>
      </c>
    </row>
    <row r="14" spans="1:10" ht="15" thickBot="1"/>
    <row r="15" spans="1:10" ht="18.600000000000001" thickBot="1">
      <c r="A15" s="133" t="s">
        <v>48</v>
      </c>
      <c r="B15" s="134"/>
      <c r="C15" s="134"/>
      <c r="D15" s="134"/>
      <c r="E15" s="134"/>
      <c r="F15" s="134"/>
    </row>
    <row r="16" spans="1:10" ht="24.6" thickBot="1">
      <c r="A16" s="38" t="s">
        <v>32</v>
      </c>
      <c r="B16" s="66" t="s">
        <v>1</v>
      </c>
      <c r="C16" s="64" t="s">
        <v>31</v>
      </c>
      <c r="D16" s="41" t="s">
        <v>39</v>
      </c>
      <c r="E16" s="41" t="s">
        <v>50</v>
      </c>
      <c r="F16" s="41" t="s">
        <v>14</v>
      </c>
    </row>
    <row r="17" spans="1:6" ht="43.8" thickBot="1">
      <c r="A17" s="43" t="s">
        <v>66</v>
      </c>
      <c r="B17" s="44" t="s">
        <v>49</v>
      </c>
      <c r="C17" s="35" t="s">
        <v>10</v>
      </c>
      <c r="D17" s="46" t="s">
        <v>11</v>
      </c>
      <c r="E17" s="67">
        <v>3</v>
      </c>
      <c r="F17" s="68">
        <f>+E17</f>
        <v>3</v>
      </c>
    </row>
    <row r="21" spans="1:6" ht="15" thickBot="1"/>
    <row r="22" spans="1:6" ht="18.600000000000001" thickBot="1">
      <c r="A22" s="133" t="s">
        <v>48</v>
      </c>
      <c r="B22" s="134"/>
      <c r="C22" s="134"/>
      <c r="D22" s="134"/>
      <c r="E22" s="134"/>
      <c r="F22" s="134"/>
    </row>
    <row r="23" spans="1:6" ht="24.6" thickBot="1">
      <c r="A23" s="38" t="s">
        <v>32</v>
      </c>
      <c r="B23" s="66" t="s">
        <v>1</v>
      </c>
      <c r="C23" s="64" t="s">
        <v>31</v>
      </c>
      <c r="D23" s="41" t="s">
        <v>39</v>
      </c>
      <c r="E23" s="41" t="s">
        <v>50</v>
      </c>
      <c r="F23" s="41" t="s">
        <v>14</v>
      </c>
    </row>
    <row r="24" spans="1:6" ht="43.8" thickBot="1">
      <c r="A24" s="43" t="s">
        <v>66</v>
      </c>
      <c r="B24" s="44" t="s">
        <v>49</v>
      </c>
      <c r="C24" s="35" t="s">
        <v>10</v>
      </c>
      <c r="D24" s="46" t="s">
        <v>12</v>
      </c>
      <c r="E24" s="67">
        <v>4</v>
      </c>
      <c r="F24" s="68">
        <f>+E24</f>
        <v>4</v>
      </c>
    </row>
    <row r="26" spans="1:6" ht="15" thickBot="1"/>
    <row r="27" spans="1:6" ht="18.600000000000001" thickBot="1">
      <c r="A27" s="133" t="s">
        <v>48</v>
      </c>
      <c r="B27" s="134"/>
      <c r="C27" s="134"/>
      <c r="D27" s="134"/>
      <c r="E27" s="134"/>
      <c r="F27" s="134"/>
    </row>
    <row r="28" spans="1:6" ht="24.6" thickBot="1">
      <c r="A28" s="38" t="s">
        <v>32</v>
      </c>
      <c r="B28" s="92" t="s">
        <v>1</v>
      </c>
      <c r="C28" s="64" t="s">
        <v>31</v>
      </c>
      <c r="D28" s="41" t="s">
        <v>39</v>
      </c>
      <c r="E28" s="41" t="s">
        <v>50</v>
      </c>
      <c r="F28" s="41" t="s">
        <v>14</v>
      </c>
    </row>
    <row r="29" spans="1:6" ht="43.8" thickBot="1">
      <c r="A29" s="43" t="s">
        <v>66</v>
      </c>
      <c r="B29" s="44" t="s">
        <v>49</v>
      </c>
      <c r="C29" s="35" t="s">
        <v>10</v>
      </c>
      <c r="D29" s="46" t="s">
        <v>13</v>
      </c>
      <c r="E29" s="67">
        <v>4</v>
      </c>
      <c r="F29" s="68">
        <f>+E29</f>
        <v>4</v>
      </c>
    </row>
    <row r="33" spans="1:14" ht="15" thickBot="1"/>
    <row r="34" spans="1:14" ht="18.600000000000001" thickBot="1">
      <c r="A34" s="137" t="s">
        <v>48</v>
      </c>
      <c r="B34" s="138"/>
      <c r="C34" s="138"/>
      <c r="D34" s="138"/>
      <c r="E34" s="138"/>
      <c r="F34" s="138"/>
      <c r="G34" s="138"/>
      <c r="H34" s="138"/>
      <c r="L34" s="73"/>
      <c r="M34" s="74"/>
      <c r="N34" s="74"/>
    </row>
    <row r="35" spans="1:14" ht="24.6" thickBot="1">
      <c r="A35" s="54" t="s">
        <v>32</v>
      </c>
      <c r="B35" s="55" t="s">
        <v>1</v>
      </c>
      <c r="C35" s="55" t="s">
        <v>31</v>
      </c>
      <c r="D35" s="55" t="s">
        <v>11</v>
      </c>
      <c r="E35" s="55" t="s">
        <v>12</v>
      </c>
      <c r="F35" s="56" t="s">
        <v>13</v>
      </c>
      <c r="G35" s="142"/>
      <c r="H35" s="143"/>
      <c r="L35" s="73"/>
      <c r="M35" s="74"/>
      <c r="N35" s="74"/>
    </row>
    <row r="36" spans="1:14" ht="53.25" customHeight="1" thickBot="1">
      <c r="A36" s="58" t="s">
        <v>66</v>
      </c>
      <c r="B36" s="44" t="s">
        <v>49</v>
      </c>
      <c r="C36" s="35" t="s">
        <v>10</v>
      </c>
      <c r="D36" s="13">
        <v>3</v>
      </c>
      <c r="E36" s="13">
        <v>4</v>
      </c>
      <c r="F36" s="13">
        <v>4</v>
      </c>
      <c r="G36" s="144"/>
      <c r="H36" s="145"/>
      <c r="L36" s="73"/>
      <c r="M36" s="74"/>
      <c r="N36" s="74"/>
    </row>
    <row r="37" spans="1:14" ht="24">
      <c r="A37" s="135" t="s">
        <v>51</v>
      </c>
      <c r="B37" s="136"/>
      <c r="C37" s="136"/>
      <c r="D37" s="65">
        <v>3</v>
      </c>
      <c r="E37" s="65">
        <v>4</v>
      </c>
      <c r="F37" s="13">
        <v>4</v>
      </c>
      <c r="G37" s="55" t="s">
        <v>36</v>
      </c>
      <c r="H37" s="57" t="s">
        <v>33</v>
      </c>
    </row>
    <row r="38" spans="1:14" ht="26.4" thickBot="1">
      <c r="A38" s="147" t="s">
        <v>43</v>
      </c>
      <c r="B38" s="148"/>
      <c r="C38" s="149"/>
      <c r="D38" s="69">
        <v>3</v>
      </c>
      <c r="E38" s="69">
        <v>4</v>
      </c>
      <c r="F38" s="70">
        <v>4</v>
      </c>
      <c r="G38" s="72">
        <f>+H38</f>
        <v>3.6666666666666665</v>
      </c>
      <c r="H38" s="71">
        <f>AVERAGE(D38:F38)</f>
        <v>3.6666666666666665</v>
      </c>
    </row>
    <row r="43" spans="1:14" ht="15" thickBot="1"/>
    <row r="44" spans="1:14" ht="18">
      <c r="A44" s="131" t="s">
        <v>26</v>
      </c>
      <c r="B44" s="132"/>
    </row>
    <row r="45" spans="1:14" ht="15.6">
      <c r="A45" s="22" t="s">
        <v>28</v>
      </c>
      <c r="B45" s="22" t="s">
        <v>27</v>
      </c>
    </row>
    <row r="46" spans="1:14">
      <c r="A46" s="65" t="s">
        <v>11</v>
      </c>
      <c r="B46" s="75">
        <v>18</v>
      </c>
    </row>
    <row r="47" spans="1:14">
      <c r="A47" s="65" t="s">
        <v>12</v>
      </c>
      <c r="B47" s="75">
        <v>15</v>
      </c>
    </row>
    <row r="48" spans="1:14">
      <c r="A48" s="65" t="s">
        <v>13</v>
      </c>
      <c r="B48" s="75">
        <v>8</v>
      </c>
    </row>
  </sheetData>
  <mergeCells count="10">
    <mergeCell ref="A37:C37"/>
    <mergeCell ref="A38:C38"/>
    <mergeCell ref="A44:B44"/>
    <mergeCell ref="A1:J6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O16" sqref="O16"/>
    </sheetView>
  </sheetViews>
  <sheetFormatPr baseColWidth="10" defaultRowHeight="14.4"/>
  <cols>
    <col min="1" max="1" width="9" customWidth="1"/>
    <col min="2" max="2" width="11.5546875" customWidth="1"/>
    <col min="3" max="3" width="14.44140625" customWidth="1"/>
    <col min="4" max="4" width="15.44140625" customWidth="1"/>
    <col min="5" max="5" width="13.88671875" customWidth="1"/>
    <col min="6" max="7" width="8.109375" customWidth="1"/>
    <col min="8" max="8" width="11.109375" customWidth="1"/>
    <col min="9" max="9" width="9.44140625" customWidth="1"/>
    <col min="10" max="10" width="9.6640625" customWidth="1"/>
    <col min="11" max="11" width="10.5546875" customWidth="1"/>
  </cols>
  <sheetData>
    <row r="1" spans="1:19" ht="15" customHeight="1">
      <c r="A1" s="100" t="s">
        <v>68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  <c r="N1" s="34"/>
      <c r="O1" s="34"/>
      <c r="P1" s="34"/>
      <c r="Q1" s="34"/>
      <c r="R1" s="34"/>
      <c r="S1" s="34"/>
    </row>
    <row r="2" spans="1:19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  <c r="N2" s="34"/>
      <c r="O2" s="34"/>
      <c r="P2" s="34"/>
      <c r="Q2" s="34"/>
      <c r="R2" s="34"/>
      <c r="S2" s="34"/>
    </row>
    <row r="3" spans="1:19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5"/>
      <c r="N3" s="34"/>
      <c r="O3" s="34"/>
      <c r="P3" s="34"/>
      <c r="Q3" s="34"/>
      <c r="R3" s="34"/>
      <c r="S3" s="34"/>
    </row>
    <row r="4" spans="1:19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5"/>
      <c r="N4" s="34"/>
      <c r="O4" s="34"/>
      <c r="P4" s="34"/>
      <c r="Q4" s="34"/>
      <c r="R4" s="34"/>
      <c r="S4" s="34"/>
    </row>
    <row r="5" spans="1:19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5"/>
      <c r="N5" s="34"/>
      <c r="O5" s="34"/>
      <c r="P5" s="34"/>
      <c r="Q5" s="34"/>
      <c r="R5" s="34"/>
      <c r="S5" s="34"/>
    </row>
    <row r="6" spans="1:19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  <c r="N6" s="34"/>
      <c r="O6" s="34"/>
      <c r="P6" s="34"/>
      <c r="Q6" s="34"/>
      <c r="R6" s="34"/>
      <c r="S6" s="34"/>
    </row>
    <row r="7" spans="1:19" ht="15" thickBot="1"/>
    <row r="8" spans="1:19">
      <c r="C8" s="125" t="s">
        <v>52</v>
      </c>
      <c r="D8" s="126"/>
      <c r="E8" s="127"/>
    </row>
    <row r="9" spans="1:19" ht="23.25" customHeight="1" thickBot="1">
      <c r="C9" s="128"/>
      <c r="D9" s="129"/>
      <c r="E9" s="130"/>
    </row>
    <row r="10" spans="1:19" ht="15" thickBot="1">
      <c r="C10" s="2" t="s">
        <v>17</v>
      </c>
      <c r="D10" s="2" t="s">
        <v>18</v>
      </c>
      <c r="E10" s="2" t="s">
        <v>19</v>
      </c>
    </row>
    <row r="11" spans="1:19" ht="15" thickBot="1">
      <c r="C11" s="3" t="s">
        <v>20</v>
      </c>
      <c r="D11" s="4">
        <v>0</v>
      </c>
      <c r="E11" s="4">
        <v>1</v>
      </c>
    </row>
    <row r="12" spans="1:19" ht="15" thickBot="1">
      <c r="C12" s="7" t="s">
        <v>21</v>
      </c>
      <c r="D12" s="4">
        <v>2</v>
      </c>
      <c r="E12" s="4">
        <v>5</v>
      </c>
    </row>
    <row r="13" spans="1:19" ht="15" thickBot="1">
      <c r="C13" s="10" t="s">
        <v>22</v>
      </c>
      <c r="D13" s="4">
        <v>6</v>
      </c>
      <c r="E13" s="4" t="s">
        <v>23</v>
      </c>
    </row>
    <row r="14" spans="1:19" ht="15" thickBot="1"/>
    <row r="15" spans="1:19" ht="32.25" customHeight="1" thickBot="1">
      <c r="A15" s="133" t="s">
        <v>54</v>
      </c>
      <c r="B15" s="134"/>
      <c r="C15" s="134"/>
      <c r="D15" s="134"/>
      <c r="E15" s="134"/>
      <c r="F15" s="134"/>
      <c r="G15" s="134"/>
      <c r="H15" s="134"/>
      <c r="I15" s="134"/>
      <c r="J15" s="49"/>
      <c r="K15" s="49"/>
    </row>
    <row r="16" spans="1:19" ht="48.6" thickBot="1">
      <c r="A16" s="38" t="s">
        <v>32</v>
      </c>
      <c r="B16" s="84" t="s">
        <v>1</v>
      </c>
      <c r="C16" s="40" t="s">
        <v>31</v>
      </c>
      <c r="D16" s="41" t="s">
        <v>39</v>
      </c>
      <c r="E16" s="41" t="s">
        <v>55</v>
      </c>
      <c r="F16" s="41" t="s">
        <v>56</v>
      </c>
      <c r="G16" s="41" t="s">
        <v>57</v>
      </c>
      <c r="H16" s="41" t="s">
        <v>15</v>
      </c>
      <c r="I16" s="85" t="s">
        <v>14</v>
      </c>
    </row>
    <row r="17" spans="1:11" ht="72.599999999999994" thickBot="1">
      <c r="A17" s="43" t="s">
        <v>66</v>
      </c>
      <c r="B17" s="44" t="s">
        <v>4</v>
      </c>
      <c r="C17" s="45" t="s">
        <v>53</v>
      </c>
      <c r="D17" s="46" t="s">
        <v>11</v>
      </c>
      <c r="E17" s="46">
        <v>0</v>
      </c>
      <c r="F17" s="46">
        <v>0</v>
      </c>
      <c r="G17" s="46">
        <v>30</v>
      </c>
      <c r="H17" s="47">
        <f>F17/G17</f>
        <v>0</v>
      </c>
      <c r="I17" s="48">
        <f>+H17</f>
        <v>0</v>
      </c>
    </row>
    <row r="19" spans="1:11" ht="15" thickBot="1"/>
    <row r="20" spans="1:11" ht="30.75" customHeight="1" thickBot="1">
      <c r="A20" s="133" t="s">
        <v>54</v>
      </c>
      <c r="B20" s="134"/>
      <c r="C20" s="134"/>
      <c r="D20" s="134"/>
      <c r="E20" s="134"/>
      <c r="F20" s="134"/>
      <c r="G20" s="134"/>
      <c r="H20" s="134"/>
      <c r="I20" s="134"/>
    </row>
    <row r="21" spans="1:11" ht="48.75" customHeight="1" thickBot="1">
      <c r="A21" s="38" t="s">
        <v>32</v>
      </c>
      <c r="B21" s="84" t="s">
        <v>1</v>
      </c>
      <c r="C21" s="40" t="s">
        <v>31</v>
      </c>
      <c r="D21" s="41" t="s">
        <v>39</v>
      </c>
      <c r="E21" s="41" t="s">
        <v>55</v>
      </c>
      <c r="F21" s="41" t="s">
        <v>56</v>
      </c>
      <c r="G21" s="41" t="s">
        <v>57</v>
      </c>
      <c r="H21" s="41" t="s">
        <v>15</v>
      </c>
      <c r="I21" s="85" t="s">
        <v>14</v>
      </c>
    </row>
    <row r="22" spans="1:11" ht="72.599999999999994" thickBot="1">
      <c r="A22" s="43" t="s">
        <v>66</v>
      </c>
      <c r="B22" s="44" t="s">
        <v>4</v>
      </c>
      <c r="C22" s="45" t="s">
        <v>53</v>
      </c>
      <c r="D22" s="46" t="s">
        <v>12</v>
      </c>
      <c r="E22" s="46">
        <v>2</v>
      </c>
      <c r="F22" s="46">
        <v>2</v>
      </c>
      <c r="G22" s="46">
        <v>30</v>
      </c>
      <c r="H22" s="47">
        <f>F22/G22</f>
        <v>6.6666666666666666E-2</v>
      </c>
      <c r="I22" s="48">
        <f>+H22</f>
        <v>6.6666666666666666E-2</v>
      </c>
    </row>
    <row r="23" spans="1:11" ht="33.75" customHeight="1" thickBot="1">
      <c r="A23" s="52"/>
      <c r="B23" s="86"/>
      <c r="C23" s="87"/>
      <c r="D23" s="88"/>
      <c r="E23" s="88"/>
      <c r="F23" s="88"/>
      <c r="G23" s="88"/>
      <c r="H23" s="89"/>
      <c r="I23" s="89"/>
    </row>
    <row r="24" spans="1:11" ht="30.75" customHeight="1" thickBot="1">
      <c r="A24" s="133" t="s">
        <v>54</v>
      </c>
      <c r="B24" s="134"/>
      <c r="C24" s="134"/>
      <c r="D24" s="134"/>
      <c r="E24" s="134"/>
      <c r="F24" s="134"/>
      <c r="G24" s="134"/>
      <c r="H24" s="134"/>
      <c r="I24" s="134"/>
    </row>
    <row r="25" spans="1:11" ht="48.75" customHeight="1" thickBot="1">
      <c r="A25" s="38" t="s">
        <v>32</v>
      </c>
      <c r="B25" s="84" t="s">
        <v>1</v>
      </c>
      <c r="C25" s="40" t="s">
        <v>31</v>
      </c>
      <c r="D25" s="41" t="s">
        <v>39</v>
      </c>
      <c r="E25" s="41" t="s">
        <v>55</v>
      </c>
      <c r="F25" s="41" t="s">
        <v>56</v>
      </c>
      <c r="G25" s="41" t="s">
        <v>57</v>
      </c>
      <c r="H25" s="41" t="s">
        <v>15</v>
      </c>
      <c r="I25" s="85" t="s">
        <v>14</v>
      </c>
    </row>
    <row r="26" spans="1:11" ht="72.599999999999994" thickBot="1">
      <c r="A26" s="43" t="s">
        <v>66</v>
      </c>
      <c r="B26" s="44" t="s">
        <v>4</v>
      </c>
      <c r="C26" s="45" t="s">
        <v>53</v>
      </c>
      <c r="D26" s="46" t="s">
        <v>13</v>
      </c>
      <c r="E26" s="46">
        <v>0</v>
      </c>
      <c r="F26" s="46">
        <v>0</v>
      </c>
      <c r="G26" s="46">
        <v>30</v>
      </c>
      <c r="H26" s="47">
        <f>F26/G26</f>
        <v>0</v>
      </c>
      <c r="I26" s="48">
        <f>+H26</f>
        <v>0</v>
      </c>
    </row>
    <row r="27" spans="1:11" ht="21">
      <c r="A27" s="52"/>
      <c r="B27" s="86"/>
      <c r="C27" s="87"/>
      <c r="D27" s="88"/>
      <c r="E27" s="88"/>
      <c r="F27" s="88"/>
      <c r="G27" s="88"/>
      <c r="H27" s="89"/>
      <c r="I27" s="89"/>
    </row>
    <row r="28" spans="1:11" ht="15" thickBot="1"/>
    <row r="29" spans="1:11" ht="42.75" customHeight="1" thickBot="1">
      <c r="A29" s="133" t="s">
        <v>54</v>
      </c>
      <c r="B29" s="134"/>
      <c r="C29" s="134"/>
      <c r="D29" s="134"/>
      <c r="E29" s="134"/>
      <c r="F29" s="138"/>
      <c r="G29" s="138"/>
      <c r="H29" s="134"/>
      <c r="I29" s="134"/>
      <c r="J29" s="49"/>
      <c r="K29" s="49"/>
    </row>
    <row r="30" spans="1:11" s="32" customFormat="1" ht="45.75" customHeight="1" thickBot="1">
      <c r="A30" s="54" t="s">
        <v>32</v>
      </c>
      <c r="B30" s="55" t="s">
        <v>1</v>
      </c>
      <c r="C30" s="55" t="s">
        <v>31</v>
      </c>
      <c r="D30" s="55" t="s">
        <v>11</v>
      </c>
      <c r="E30" s="55" t="s">
        <v>12</v>
      </c>
      <c r="F30" s="152" t="s">
        <v>13</v>
      </c>
      <c r="G30" s="152"/>
      <c r="H30" s="142"/>
      <c r="I30" s="143"/>
      <c r="J30" s="51"/>
      <c r="K30" s="51"/>
    </row>
    <row r="31" spans="1:11" ht="39" customHeight="1" thickBot="1">
      <c r="A31" s="58" t="s">
        <v>66</v>
      </c>
      <c r="B31" s="44" t="s">
        <v>4</v>
      </c>
      <c r="C31" s="45" t="s">
        <v>58</v>
      </c>
      <c r="D31" s="13">
        <v>0</v>
      </c>
      <c r="E31" s="13">
        <v>2</v>
      </c>
      <c r="F31" s="151">
        <v>0</v>
      </c>
      <c r="G31" s="151"/>
      <c r="H31" s="144"/>
      <c r="I31" s="145"/>
      <c r="J31" s="52"/>
      <c r="K31" s="53"/>
    </row>
    <row r="32" spans="1:11" ht="28.5" customHeight="1">
      <c r="A32" s="150" t="s">
        <v>59</v>
      </c>
      <c r="B32" s="151"/>
      <c r="C32" s="151"/>
      <c r="D32" s="83">
        <v>30</v>
      </c>
      <c r="E32" s="83">
        <v>30</v>
      </c>
      <c r="F32" s="151">
        <v>30</v>
      </c>
      <c r="G32" s="151"/>
      <c r="H32" s="55" t="s">
        <v>36</v>
      </c>
      <c r="I32" s="57" t="s">
        <v>33</v>
      </c>
    </row>
    <row r="33" spans="1:21" ht="26.4" thickBot="1">
      <c r="A33" s="139" t="s">
        <v>43</v>
      </c>
      <c r="B33" s="140"/>
      <c r="C33" s="141"/>
      <c r="D33" s="60">
        <f>D31/D32</f>
        <v>0</v>
      </c>
      <c r="E33" s="60">
        <f>E31/E32</f>
        <v>6.6666666666666666E-2</v>
      </c>
      <c r="F33" s="153">
        <f>F31/F32</f>
        <v>0</v>
      </c>
      <c r="G33" s="153"/>
      <c r="H33" s="62">
        <f>+K33</f>
        <v>0</v>
      </c>
      <c r="I33" s="63">
        <f>AVERAGE(D33:F33)</f>
        <v>2.2222222222222223E-2</v>
      </c>
    </row>
    <row r="34" spans="1:21">
      <c r="L34" s="59"/>
    </row>
    <row r="38" spans="1:21" ht="15" thickBot="1"/>
    <row r="39" spans="1:21" ht="39.75" customHeight="1">
      <c r="B39" s="131" t="s">
        <v>26</v>
      </c>
      <c r="C39" s="132"/>
      <c r="D39" s="21"/>
      <c r="E39" s="21"/>
      <c r="F39" s="21"/>
      <c r="G39" s="21"/>
      <c r="H39" s="21"/>
      <c r="I39" s="21"/>
      <c r="J39" s="21"/>
      <c r="K39" s="21"/>
      <c r="U39" s="50"/>
    </row>
    <row r="40" spans="1:21" ht="15.6">
      <c r="B40" s="22" t="s">
        <v>28</v>
      </c>
      <c r="C40" s="22" t="s">
        <v>27</v>
      </c>
    </row>
    <row r="41" spans="1:21">
      <c r="B41" s="83" t="s">
        <v>11</v>
      </c>
      <c r="C41" s="37">
        <f>D33</f>
        <v>0</v>
      </c>
    </row>
    <row r="42" spans="1:21">
      <c r="B42" s="83" t="s">
        <v>12</v>
      </c>
      <c r="C42" s="37">
        <f>E31/37</f>
        <v>5.4054054054054057E-2</v>
      </c>
    </row>
    <row r="43" spans="1:21">
      <c r="B43" s="83" t="s">
        <v>13</v>
      </c>
      <c r="C43" s="37">
        <f>F31/F32</f>
        <v>0</v>
      </c>
    </row>
  </sheetData>
  <mergeCells count="14">
    <mergeCell ref="A29:I29"/>
    <mergeCell ref="A1:M6"/>
    <mergeCell ref="C8:E9"/>
    <mergeCell ref="A15:I15"/>
    <mergeCell ref="A20:I20"/>
    <mergeCell ref="A24:I24"/>
    <mergeCell ref="H30:I31"/>
    <mergeCell ref="A32:C32"/>
    <mergeCell ref="A33:C33"/>
    <mergeCell ref="B39:C39"/>
    <mergeCell ref="F30:G30"/>
    <mergeCell ref="F31:G31"/>
    <mergeCell ref="F32:G32"/>
    <mergeCell ref="F33:G33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HUIRSE</cp:lastModifiedBy>
  <dcterms:created xsi:type="dcterms:W3CDTF">2015-10-15T17:29:00Z</dcterms:created>
  <dcterms:modified xsi:type="dcterms:W3CDTF">2018-11-14T19:23:02Z</dcterms:modified>
</cp:coreProperties>
</file>