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X:\環境部\GEPC情報\20210513 令和２年度分実態調査（調査・対策）\"/>
    </mc:Choice>
  </mc:AlternateContent>
  <xr:revisionPtr revIDLastSave="0" documentId="13_ncr:1_{98A46619-1835-44E8-AA9D-69ADA7C0D3D6}" xr6:coauthVersionLast="46" xr6:coauthVersionMax="46" xr10:uidLastSave="{00000000-0000-0000-0000-000000000000}"/>
  <bookViews>
    <workbookView xWindow="1350" yWindow="1185" windowWidth="27225" windowHeight="13935" activeTab="2" xr2:uid="{00000000-000D-0000-FFFF-FFFF00000000}"/>
  </bookViews>
  <sheets>
    <sheet name="実施要領" sheetId="1" r:id="rId1"/>
    <sheet name="記入要領" sheetId="6" r:id="rId2"/>
    <sheet name="調査票" sheetId="2" r:id="rId3"/>
    <sheet name="data" sheetId="5" state="hidden" r:id="rId4"/>
  </sheets>
  <definedNames>
    <definedName name="_ftn1" localSheetId="1">記入要領!$C$1</definedName>
    <definedName name="_ftn1" localSheetId="0">実施要領!#REF!</definedName>
    <definedName name="_ftnref1" localSheetId="1">記入要領!#REF!</definedName>
    <definedName name="_ftnref1" localSheetId="0">実施要領!#REF!</definedName>
    <definedName name="_xlnm.Print_Area" localSheetId="1">記入要領!$A$1:$M$311</definedName>
    <definedName name="_xlnm.Print_Area" localSheetId="0">実施要領!$A$1:$L$89</definedName>
    <definedName name="_xlnm.Print_Area" localSheetId="2">調査票!$A$1:$J$357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20" i="2" l="1"/>
  <c r="EC3" i="5" s="1"/>
  <c r="I321" i="2"/>
  <c r="ED3" i="5" s="1"/>
  <c r="I322" i="2"/>
  <c r="EE3" i="5" s="1"/>
  <c r="I323" i="2"/>
  <c r="EF3" i="5" s="1"/>
  <c r="I324" i="2"/>
  <c r="EG3" i="5" s="1"/>
  <c r="I325" i="2"/>
  <c r="EH3" i="5" s="1"/>
  <c r="I326" i="2"/>
  <c r="EI3" i="5" s="1"/>
  <c r="I327" i="2"/>
  <c r="EJ3" i="5" s="1"/>
  <c r="EC2" i="5"/>
  <c r="ED2" i="5"/>
  <c r="EE2" i="5"/>
  <c r="EF2" i="5"/>
  <c r="EG2" i="5"/>
  <c r="EH2" i="5"/>
  <c r="EI2" i="5"/>
  <c r="EJ2" i="5"/>
  <c r="G328" i="2"/>
  <c r="EK2" i="5" s="1"/>
  <c r="G94" i="2"/>
  <c r="G54" i="2"/>
  <c r="I93" i="2" s="1"/>
  <c r="AC3" i="5" s="1"/>
  <c r="AD3" i="5"/>
  <c r="CZ2" i="5"/>
  <c r="CZ3" i="5"/>
  <c r="I262" i="2"/>
  <c r="DC2" i="5"/>
  <c r="G268" i="2"/>
  <c r="DF2" i="5" s="1"/>
  <c r="I265" i="2"/>
  <c r="DC3" i="5" s="1"/>
  <c r="DJ2" i="5"/>
  <c r="DK2" i="5"/>
  <c r="CK2" i="5"/>
  <c r="G102" i="2"/>
  <c r="I118" i="2" s="1"/>
  <c r="AM3" i="5" s="1"/>
  <c r="E186" i="2"/>
  <c r="BP4" i="5" s="1"/>
  <c r="G60" i="2"/>
  <c r="CK3" i="5"/>
  <c r="E285" i="2"/>
  <c r="DJ4" i="5" s="1"/>
  <c r="E228" i="2"/>
  <c r="CJ4" i="5" s="1"/>
  <c r="E150" i="2"/>
  <c r="BA4" i="5" s="1"/>
  <c r="G107" i="2"/>
  <c r="AJ2" i="5" s="1"/>
  <c r="E89" i="2"/>
  <c r="Z4" i="5" s="1"/>
  <c r="G73" i="2"/>
  <c r="E143" i="2"/>
  <c r="AZ4" i="5" s="1"/>
  <c r="I142" i="2"/>
  <c r="AZ3" i="5" s="1"/>
  <c r="I284" i="2"/>
  <c r="DJ3" i="5" s="1"/>
  <c r="I227" i="2"/>
  <c r="CJ3" i="5" s="1"/>
  <c r="I297" i="2"/>
  <c r="DP3" i="5" s="1"/>
  <c r="I296" i="2"/>
  <c r="I295" i="2"/>
  <c r="I294" i="2"/>
  <c r="DM3" i="5" s="1"/>
  <c r="I293" i="2"/>
  <c r="DL3" i="5" s="1"/>
  <c r="I292" i="2"/>
  <c r="DK3" i="5" s="1"/>
  <c r="I275" i="2"/>
  <c r="DH3" i="5" s="1"/>
  <c r="I267" i="2"/>
  <c r="DE3" i="5" s="1"/>
  <c r="I266" i="2"/>
  <c r="DD3" i="5" s="1"/>
  <c r="I264" i="2"/>
  <c r="DB3" i="5" s="1"/>
  <c r="I263" i="2"/>
  <c r="DA3" i="5" s="1"/>
  <c r="I261" i="2"/>
  <c r="CY3" i="5" s="1"/>
  <c r="I260" i="2"/>
  <c r="CX3" i="5" s="1"/>
  <c r="I251" i="2"/>
  <c r="CU3" i="5" s="1"/>
  <c r="I250" i="2"/>
  <c r="CT3" i="5" s="1"/>
  <c r="I249" i="2"/>
  <c r="CS3" i="5" s="1"/>
  <c r="I248" i="2"/>
  <c r="I247" i="2"/>
  <c r="I246" i="2"/>
  <c r="CP3" i="5" s="1"/>
  <c r="I240" i="2"/>
  <c r="CN3" i="5" s="1"/>
  <c r="I239" i="2"/>
  <c r="CM3" i="5" s="1"/>
  <c r="I238" i="2"/>
  <c r="CL3" i="5" s="1"/>
  <c r="I194" i="2"/>
  <c r="BQ3" i="5" s="1"/>
  <c r="I199" i="2"/>
  <c r="BV3" i="5" s="1"/>
  <c r="I198" i="2"/>
  <c r="BU3" i="5" s="1"/>
  <c r="I197" i="2"/>
  <c r="BT3" i="5" s="1"/>
  <c r="I196" i="2"/>
  <c r="BS3" i="5" s="1"/>
  <c r="I195" i="2"/>
  <c r="BR3" i="5" s="1"/>
  <c r="I174" i="2"/>
  <c r="BN3" i="5" s="1"/>
  <c r="I166" i="2"/>
  <c r="BK3" i="5" s="1"/>
  <c r="I165" i="2"/>
  <c r="BJ3" i="5" s="1"/>
  <c r="I164" i="2"/>
  <c r="I163" i="2"/>
  <c r="I162" i="2"/>
  <c r="BG3" i="5" s="1"/>
  <c r="I161" i="2"/>
  <c r="BF3" i="5" s="1"/>
  <c r="I155" i="2"/>
  <c r="I154" i="2"/>
  <c r="BC3" i="5" s="1"/>
  <c r="I153" i="2"/>
  <c r="BB3" i="5" s="1"/>
  <c r="I116" i="2"/>
  <c r="AK3" i="5" s="1"/>
  <c r="I85" i="2"/>
  <c r="I86" i="2"/>
  <c r="X3" i="5" s="1"/>
  <c r="G315" i="2"/>
  <c r="EB2" i="5" s="1"/>
  <c r="G298" i="2"/>
  <c r="G252" i="2"/>
  <c r="G241" i="2"/>
  <c r="CO2" i="5" s="1"/>
  <c r="G217" i="2"/>
  <c r="G200" i="2"/>
  <c r="BW2" i="5" s="1"/>
  <c r="G167" i="2"/>
  <c r="G156" i="2"/>
  <c r="G133" i="2"/>
  <c r="G119" i="2"/>
  <c r="AN2" i="5" s="1"/>
  <c r="G88" i="2"/>
  <c r="Z2" i="5" s="1"/>
  <c r="G80" i="2"/>
  <c r="V2" i="5" s="1"/>
  <c r="EL3" i="5"/>
  <c r="DR3" i="5"/>
  <c r="DG3" i="5"/>
  <c r="CW3" i="5"/>
  <c r="BX3" i="5"/>
  <c r="BM3" i="5"/>
  <c r="EM3" i="5"/>
  <c r="EK3" i="5"/>
  <c r="EB3" i="5"/>
  <c r="EA3" i="5"/>
  <c r="DZ3" i="5"/>
  <c r="DY3" i="5"/>
  <c r="DX3" i="5"/>
  <c r="DW3" i="5"/>
  <c r="DV3" i="5"/>
  <c r="DU3" i="5"/>
  <c r="DT3" i="5"/>
  <c r="DS3" i="5"/>
  <c r="DQ3" i="5"/>
  <c r="DO3" i="5"/>
  <c r="DN3" i="5"/>
  <c r="DI3" i="5"/>
  <c r="DF3" i="5"/>
  <c r="CV3" i="5"/>
  <c r="CR3" i="5"/>
  <c r="CQ3" i="5"/>
  <c r="CO3" i="5"/>
  <c r="CI3" i="5"/>
  <c r="CH3" i="5"/>
  <c r="CG3" i="5"/>
  <c r="CF3" i="5"/>
  <c r="CE3" i="5"/>
  <c r="CD3" i="5"/>
  <c r="CC3" i="5"/>
  <c r="CB3" i="5"/>
  <c r="CA3" i="5"/>
  <c r="BZ3" i="5"/>
  <c r="BY3" i="5"/>
  <c r="BW3" i="5"/>
  <c r="I185" i="2"/>
  <c r="BP3" i="5" s="1"/>
  <c r="BO3" i="5"/>
  <c r="BL3" i="5"/>
  <c r="BI3" i="5"/>
  <c r="BH3" i="5"/>
  <c r="BE3" i="5"/>
  <c r="BD3" i="5"/>
  <c r="BA3" i="5"/>
  <c r="AY3" i="5"/>
  <c r="AX3" i="5"/>
  <c r="AW3" i="5"/>
  <c r="AV3" i="5"/>
  <c r="AU3" i="5"/>
  <c r="AT3" i="5"/>
  <c r="AS3" i="5"/>
  <c r="AR3" i="5"/>
  <c r="AQ3" i="5"/>
  <c r="AP3" i="5"/>
  <c r="AO3" i="5"/>
  <c r="AN3" i="5"/>
  <c r="AI3" i="5"/>
  <c r="AH3" i="5"/>
  <c r="AG3" i="5"/>
  <c r="AF3" i="5"/>
  <c r="AE3" i="5"/>
  <c r="Z3" i="5"/>
  <c r="I87" i="2"/>
  <c r="Y3" i="5" s="1"/>
  <c r="W3" i="5"/>
  <c r="V3" i="5"/>
  <c r="U3" i="5"/>
  <c r="T3" i="5"/>
  <c r="S3" i="5"/>
  <c r="R3" i="5"/>
  <c r="Q3" i="5"/>
  <c r="P3" i="5"/>
  <c r="O3" i="5"/>
  <c r="M3" i="5"/>
  <c r="L3" i="5"/>
  <c r="K3" i="5"/>
  <c r="J3" i="5"/>
  <c r="I3" i="5"/>
  <c r="H3" i="5"/>
  <c r="G3" i="5"/>
  <c r="F3" i="5"/>
  <c r="E3" i="5"/>
  <c r="D3" i="5"/>
  <c r="C3" i="5"/>
  <c r="EM2" i="5"/>
  <c r="EL2" i="5"/>
  <c r="DR2" i="5"/>
  <c r="DG2" i="5"/>
  <c r="CW2" i="5"/>
  <c r="BX2" i="5"/>
  <c r="BM2" i="5"/>
  <c r="EA2" i="5"/>
  <c r="DZ2" i="5"/>
  <c r="DY2" i="5"/>
  <c r="DX2" i="5"/>
  <c r="DW2" i="5"/>
  <c r="DV2" i="5"/>
  <c r="DU2" i="5"/>
  <c r="DT2" i="5"/>
  <c r="DS2" i="5"/>
  <c r="DQ2" i="5"/>
  <c r="DP2" i="5"/>
  <c r="DO2" i="5"/>
  <c r="DN2" i="5"/>
  <c r="DM2" i="5"/>
  <c r="DL2" i="5"/>
  <c r="DI2" i="5"/>
  <c r="DH2" i="5"/>
  <c r="DE2" i="5"/>
  <c r="DD2" i="5"/>
  <c r="DB2" i="5"/>
  <c r="DA2" i="5"/>
  <c r="CY2" i="5"/>
  <c r="CX2" i="5"/>
  <c r="CV2" i="5"/>
  <c r="CU2" i="5"/>
  <c r="CT2" i="5"/>
  <c r="CS2" i="5"/>
  <c r="CR2" i="5"/>
  <c r="CQ2" i="5"/>
  <c r="CP2" i="5"/>
  <c r="CN2" i="5"/>
  <c r="CM2" i="5"/>
  <c r="CL2" i="5"/>
  <c r="CJ2" i="5"/>
  <c r="CI2" i="5"/>
  <c r="CH2" i="5"/>
  <c r="CG2" i="5"/>
  <c r="CF2" i="5"/>
  <c r="CE2" i="5"/>
  <c r="CD2" i="5"/>
  <c r="CC2" i="5"/>
  <c r="CB2" i="5"/>
  <c r="CA2" i="5"/>
  <c r="BZ2" i="5"/>
  <c r="BY2" i="5"/>
  <c r="BV2" i="5"/>
  <c r="BU2" i="5"/>
  <c r="BT2" i="5"/>
  <c r="BS2" i="5"/>
  <c r="BR2" i="5"/>
  <c r="BQ2" i="5"/>
  <c r="BP2" i="5"/>
  <c r="BO2" i="5"/>
  <c r="BN2" i="5"/>
  <c r="BL2" i="5"/>
  <c r="BK2" i="5"/>
  <c r="BJ2" i="5"/>
  <c r="BI2" i="5"/>
  <c r="BH2" i="5"/>
  <c r="BG2" i="5"/>
  <c r="BF2" i="5"/>
  <c r="BE2" i="5"/>
  <c r="BD2" i="5"/>
  <c r="BC2" i="5"/>
  <c r="BB2" i="5"/>
  <c r="BA2" i="5"/>
  <c r="AZ2" i="5"/>
  <c r="AY2" i="5"/>
  <c r="AX2" i="5"/>
  <c r="AW2" i="5"/>
  <c r="AV2" i="5"/>
  <c r="AU2" i="5"/>
  <c r="AT2" i="5"/>
  <c r="AS2" i="5"/>
  <c r="AR2" i="5"/>
  <c r="AQ2" i="5"/>
  <c r="AP2" i="5"/>
  <c r="AO2" i="5"/>
  <c r="AM2" i="5"/>
  <c r="AL2" i="5"/>
  <c r="AK2" i="5"/>
  <c r="AI2" i="5"/>
  <c r="AH2" i="5"/>
  <c r="AF2" i="5"/>
  <c r="AE2" i="5"/>
  <c r="AD2" i="5"/>
  <c r="AC2" i="5"/>
  <c r="AB2" i="5"/>
  <c r="AA2" i="5"/>
  <c r="Y2" i="5"/>
  <c r="X2" i="5"/>
  <c r="W2" i="5"/>
  <c r="U2" i="5"/>
  <c r="T2" i="5"/>
  <c r="S2" i="5"/>
  <c r="R2" i="5"/>
  <c r="Q2" i="5"/>
  <c r="P2" i="5"/>
  <c r="O2" i="5"/>
  <c r="M2" i="5"/>
  <c r="L2" i="5"/>
  <c r="K2" i="5"/>
  <c r="I2" i="5"/>
  <c r="H2" i="5"/>
  <c r="G2" i="5"/>
  <c r="F2" i="5"/>
  <c r="E2" i="5"/>
  <c r="D2" i="5"/>
  <c r="C2" i="5"/>
  <c r="G342" i="2" l="1"/>
  <c r="G344" i="2" s="1"/>
  <c r="I107" i="2"/>
  <c r="AJ3" i="5" s="1"/>
  <c r="N2" i="5"/>
  <c r="E74" i="2"/>
  <c r="O4" i="5" s="1"/>
  <c r="E61" i="2"/>
  <c r="N4" i="5" s="1"/>
  <c r="I117" i="2"/>
  <c r="AL3" i="5" s="1"/>
  <c r="I91" i="2"/>
  <c r="AA3" i="5" s="1"/>
  <c r="AG2" i="5"/>
  <c r="E108" i="2"/>
  <c r="AJ4" i="5" s="1"/>
  <c r="I92" i="2"/>
  <c r="AB3" i="5" s="1"/>
  <c r="J2" i="5"/>
  <c r="I60" i="2"/>
  <c r="N3" i="5" s="1"/>
  <c r="G343" i="2" l="1"/>
</calcChain>
</file>

<file path=xl/sharedStrings.xml><?xml version="1.0" encoding="utf-8"?>
<sst xmlns="http://schemas.openxmlformats.org/spreadsheetml/2006/main" count="859" uniqueCount="594">
  <si>
    <t>５．調査結果の取り扱い</t>
  </si>
  <si>
    <t>６．個別の調査票の取り扱いと管理</t>
  </si>
  <si>
    <t>　実態を調べて統計資料としてとりまとめ、土壌汚染対策事業の推移を把握することを</t>
    <phoneticPr fontId="1"/>
  </si>
  <si>
    <t>　目的としています。</t>
    <phoneticPr fontId="1"/>
  </si>
  <si>
    <t>　　　また、JV（共同企業体）では、スポンサー企業が代表して記入することとします。</t>
    <phoneticPr fontId="1"/>
  </si>
  <si>
    <t>　　　ただし、事業主から、その企業の関連会社（エンジニアリング会社等）を経由して</t>
    <phoneticPr fontId="1"/>
  </si>
  <si>
    <t>　・対象となる対策業務は、「元請」を前提として下記業務も含むこととします。</t>
    <phoneticPr fontId="1"/>
  </si>
  <si>
    <t>　　　①対策業務に係る処理装置等の製作・設置・運転・保守等の業務</t>
    <phoneticPr fontId="1"/>
  </si>
  <si>
    <t>　　　③地下水モニタリング等の業務</t>
    <phoneticPr fontId="1"/>
  </si>
  <si>
    <t>　　　④対策業務に係る監理業務</t>
    <phoneticPr fontId="1"/>
  </si>
  <si>
    <t>　・マスコミ等への公表も行います。</t>
    <phoneticPr fontId="1"/>
  </si>
  <si>
    <t>　　下記の手順により厳重に管理します。</t>
    <phoneticPr fontId="1"/>
  </si>
  <si>
    <t>　・調査票に記入する件数、受注高（概算）は、「受注ベース」かつ「１契約単位毎」を</t>
    <phoneticPr fontId="1"/>
  </si>
  <si>
    <t>　　原則とします。</t>
    <phoneticPr fontId="1"/>
  </si>
  <si>
    <t>　　ついてとします。</t>
    <phoneticPr fontId="1"/>
  </si>
  <si>
    <t xml:space="preserve"> </t>
  </si>
  <si>
    <t>件</t>
    <rPh sb="0" eb="1">
      <t>ケン</t>
    </rPh>
    <phoneticPr fontId="1"/>
  </si>
  <si>
    <t>・汚染あり</t>
    <phoneticPr fontId="1"/>
  </si>
  <si>
    <t>・汚染なし</t>
    <phoneticPr fontId="1"/>
  </si>
  <si>
    <t>・第一種特定有害物質（揮発性有機化合物）</t>
    <phoneticPr fontId="1"/>
  </si>
  <si>
    <t>・第二種特定有害物質（重金属等）</t>
    <phoneticPr fontId="1"/>
  </si>
  <si>
    <t>・第三種特定有害物質（農薬等）</t>
    <phoneticPr fontId="1"/>
  </si>
  <si>
    <t>百万円</t>
  </si>
  <si>
    <t>・第三種特定有害物質（農薬等）</t>
    <phoneticPr fontId="1"/>
  </si>
  <si>
    <t>・ダイオキシン類</t>
    <phoneticPr fontId="1"/>
  </si>
  <si>
    <t>・土地売買</t>
    <phoneticPr fontId="1"/>
  </si>
  <si>
    <t>・土地資産評価</t>
    <phoneticPr fontId="1"/>
  </si>
  <si>
    <t>・上記以外</t>
    <phoneticPr fontId="1"/>
  </si>
  <si>
    <t>・不明</t>
    <phoneticPr fontId="1"/>
  </si>
  <si>
    <t>以下の設問については、該当する　　　　枠内に、数値を直接入力してください。</t>
    <rPh sb="0" eb="2">
      <t>イカ</t>
    </rPh>
    <rPh sb="3" eb="5">
      <t>セツモン</t>
    </rPh>
    <rPh sb="11" eb="13">
      <t>ガイトウ</t>
    </rPh>
    <rPh sb="19" eb="21">
      <t>ワクナイ</t>
    </rPh>
    <rPh sb="23" eb="25">
      <t>スウチ</t>
    </rPh>
    <rPh sb="26" eb="28">
      <t>チョクセツ</t>
    </rPh>
    <rPh sb="28" eb="30">
      <t>ニュウリョク</t>
    </rPh>
    <phoneticPr fontId="1"/>
  </si>
  <si>
    <t>１．調査目的</t>
    <phoneticPr fontId="1"/>
  </si>
  <si>
    <t>　　しております。</t>
    <phoneticPr fontId="1"/>
  </si>
  <si>
    <t>　※事業主体者（「土地所有者等」または「事業主体者の関連会社等であって事業主体者と</t>
    <phoneticPr fontId="1"/>
  </si>
  <si>
    <t>　　同一視でき，かつセンター会員以外である者」）から調査・対策業務を直接請け負った</t>
    <phoneticPr fontId="1"/>
  </si>
  <si>
    <t>ご協力いただき誠にありがとうございました。</t>
    <rPh sb="1" eb="3">
      <t>キョウリョク</t>
    </rPh>
    <rPh sb="7" eb="8">
      <t>マコト</t>
    </rPh>
    <phoneticPr fontId="1"/>
  </si>
  <si>
    <t>　　会社名・部署名・回答者名を記入の上、ご返信下さい。</t>
    <phoneticPr fontId="1"/>
  </si>
  <si>
    <t>　　　　の通知をさせていただきます。</t>
    <rPh sb="5" eb="7">
      <t>ツウチ</t>
    </rPh>
    <phoneticPr fontId="1"/>
  </si>
  <si>
    <t>4.2</t>
    <phoneticPr fontId="1"/>
  </si>
  <si>
    <r>
      <t>件数の場合は整数を、また</t>
    </r>
    <r>
      <rPr>
        <u/>
        <sz val="11"/>
        <rFont val="ＭＳ ゴシック"/>
        <family val="3"/>
        <charset val="128"/>
      </rPr>
      <t>金額の場合は、小数点以下を切り上げ、整数でご回答下さい。</t>
    </r>
    <rPh sb="0" eb="2">
      <t>ケンスウ</t>
    </rPh>
    <rPh sb="3" eb="5">
      <t>バアイ</t>
    </rPh>
    <rPh sb="6" eb="8">
      <t>セイスウ</t>
    </rPh>
    <rPh sb="12" eb="14">
      <t>キンガク</t>
    </rPh>
    <rPh sb="15" eb="17">
      <t>バアイ</t>
    </rPh>
    <rPh sb="19" eb="22">
      <t>ショウスウテン</t>
    </rPh>
    <rPh sb="22" eb="24">
      <t>イカ</t>
    </rPh>
    <rPh sb="25" eb="26">
      <t>キ</t>
    </rPh>
    <rPh sb="27" eb="28">
      <t>ア</t>
    </rPh>
    <rPh sb="30" eb="32">
      <t>セイスウ</t>
    </rPh>
    <rPh sb="34" eb="36">
      <t>カイトウ</t>
    </rPh>
    <rPh sb="36" eb="37">
      <t>クダ</t>
    </rPh>
    <phoneticPr fontId="1"/>
  </si>
  <si>
    <t>2.2</t>
    <phoneticPr fontId="1"/>
  </si>
  <si>
    <t>2.3</t>
    <phoneticPr fontId="1"/>
  </si>
  <si>
    <t>2.4</t>
    <phoneticPr fontId="1"/>
  </si>
  <si>
    <t>3.5</t>
    <phoneticPr fontId="1"/>
  </si>
  <si>
    <t>4.1</t>
    <phoneticPr fontId="1"/>
  </si>
  <si>
    <t>4.3</t>
    <phoneticPr fontId="1"/>
  </si>
  <si>
    <t>＜４．条例・要綱契機による対策＞</t>
    <rPh sb="3" eb="5">
      <t>ジョウレイ</t>
    </rPh>
    <rPh sb="6" eb="8">
      <t>ヨウコウ</t>
    </rPh>
    <rPh sb="8" eb="10">
      <t>ケイキ</t>
    </rPh>
    <phoneticPr fontId="1"/>
  </si>
  <si>
    <t>5.6</t>
    <phoneticPr fontId="1"/>
  </si>
  <si>
    <t>5.4</t>
    <phoneticPr fontId="1"/>
  </si>
  <si>
    <t>5.5</t>
    <phoneticPr fontId="1"/>
  </si>
  <si>
    <t>＜６．自主対策＞</t>
    <rPh sb="3" eb="5">
      <t>ジシュ</t>
    </rPh>
    <phoneticPr fontId="1"/>
  </si>
  <si>
    <t>6.1</t>
    <phoneticPr fontId="1"/>
  </si>
  <si>
    <t>6.2</t>
    <phoneticPr fontId="1"/>
  </si>
  <si>
    <t>6.3</t>
    <phoneticPr fontId="1"/>
  </si>
  <si>
    <t>＜７．本調査に関する自由記入＞</t>
    <phoneticPr fontId="1"/>
  </si>
  <si>
    <t>＜３．条例・要綱契機による調査＞</t>
    <rPh sb="3" eb="5">
      <t>ジョウレイ</t>
    </rPh>
    <rPh sb="6" eb="8">
      <t>ヨウコウ</t>
    </rPh>
    <rPh sb="8" eb="10">
      <t>ケイキ</t>
    </rPh>
    <rPh sb="13" eb="15">
      <t>チョウサ</t>
    </rPh>
    <phoneticPr fontId="1"/>
  </si>
  <si>
    <t>3.1</t>
    <phoneticPr fontId="1"/>
  </si>
  <si>
    <t>・油類</t>
    <phoneticPr fontId="1"/>
  </si>
  <si>
    <t>5.1</t>
    <phoneticPr fontId="1"/>
  </si>
  <si>
    <t>5.2</t>
    <phoneticPr fontId="1"/>
  </si>
  <si>
    <t>5.3</t>
    <phoneticPr fontId="1"/>
  </si>
  <si>
    <t>２．対象業務の受注範囲が一般的でない場合の扱い方</t>
  </si>
  <si>
    <t>(b)　契約数が複数の場合は、契約数を件数としてカウントして下さい。</t>
  </si>
  <si>
    <t>(c)　上記の一部だけを契約した場合は、対策としてカウントして下さい。</t>
  </si>
  <si>
    <t>次のいずれかに該当する業務を対象として下さい。</t>
  </si>
  <si>
    <t>(a)　設問１．１について</t>
  </si>
  <si>
    <t>「汚染あり」</t>
  </si>
  <si>
    <t>「汚染なし」</t>
  </si>
  <si>
    <t>「調査中」</t>
  </si>
  <si>
    <t>調査結果</t>
  </si>
  <si>
    <t>記入例</t>
  </si>
  <si>
    <t>第一種・・・・・・・・・（　　１）件</t>
  </si>
  <si>
    <t>第二種・・・・・・・・・（　　１）件</t>
  </si>
  <si>
    <t>第三種・・・・・・・・・（　　０）件</t>
  </si>
  <si>
    <t>(a)　設問２．１について</t>
  </si>
  <si>
    <t>(a)　設問３．１について</t>
  </si>
  <si>
    <t>以下の場合の調査業務件数をカウントして下さい。</t>
  </si>
  <si>
    <t>(a)　設問４．１について</t>
  </si>
  <si>
    <t>(b)　設問４．２について</t>
  </si>
  <si>
    <t>(c)　設問４．３について</t>
  </si>
  <si>
    <t>(d)　設問４．４について</t>
  </si>
  <si>
    <t>―以上―</t>
  </si>
  <si>
    <t>　(1)　受注した調査あるいは対策業務の範囲が、対象区域（サイト）毎でない場合</t>
    <phoneticPr fontId="1"/>
  </si>
  <si>
    <t>(a)　対象区域（サイト）が一ヶ所であるが、</t>
    <phoneticPr fontId="1"/>
  </si>
  <si>
    <t>　　　契約として分割されている場合。</t>
    <phoneticPr fontId="1"/>
  </si>
  <si>
    <t>　　</t>
    <phoneticPr fontId="1"/>
  </si>
  <si>
    <t>２．調査対象</t>
    <rPh sb="4" eb="6">
      <t>タイショウ</t>
    </rPh>
    <phoneticPr fontId="1"/>
  </si>
  <si>
    <t>４．調査票入力にあたっての前提条件</t>
    <rPh sb="5" eb="7">
      <t>ニュウリョク</t>
    </rPh>
    <phoneticPr fontId="1"/>
  </si>
  <si>
    <t>　　　　クロスが行います。</t>
    <phoneticPr fontId="1"/>
  </si>
  <si>
    <t>　　　　・センターの関係者は、集計作業自体に一切関わらず、個別の調査票を見ることは</t>
    <phoneticPr fontId="1"/>
  </si>
  <si>
    <t>　　　　　ありません。</t>
    <phoneticPr fontId="1"/>
  </si>
  <si>
    <t>　　　　・守秘義務契約により、（株）アクロスから調査票のデータが外部に漏れることは</t>
    <rPh sb="16" eb="17">
      <t>カブ</t>
    </rPh>
    <phoneticPr fontId="1"/>
  </si>
  <si>
    <t>　　　　・センターは、（株）アクロスから、集計結果のみを受け取ります。</t>
    <phoneticPr fontId="1"/>
  </si>
  <si>
    <t>　　　　・必要な場合に限って、（株）アクロスが見直し作業に用います。</t>
    <phoneticPr fontId="1"/>
  </si>
  <si>
    <t>　　　　・この間、センターの関係者も含め外部からの閲覧を一切禁止します。</t>
    <phoneticPr fontId="1"/>
  </si>
  <si>
    <t>＜３．条例・要綱契機による調査＞の記入法</t>
    <rPh sb="3" eb="5">
      <t>ジョウレイ</t>
    </rPh>
    <rPh sb="6" eb="8">
      <t>ヨウコウ</t>
    </rPh>
    <phoneticPr fontId="1"/>
  </si>
  <si>
    <t>＜５．自主調査＞の記入法</t>
    <rPh sb="3" eb="5">
      <t>ジシュ</t>
    </rPh>
    <rPh sb="5" eb="7">
      <t>チョウサ</t>
    </rPh>
    <phoneticPr fontId="1"/>
  </si>
  <si>
    <t>　　　　「条例・要綱等」契機の調査に該当する業務を対象として下さい。</t>
    <rPh sb="18" eb="19">
      <t>ガイ</t>
    </rPh>
    <rPh sb="19" eb="20">
      <t>トウ</t>
    </rPh>
    <phoneticPr fontId="1"/>
  </si>
  <si>
    <t>＜６．自主対策＞の記入法</t>
    <rPh sb="3" eb="5">
      <t>ジシュ</t>
    </rPh>
    <phoneticPr fontId="1"/>
  </si>
  <si>
    <t>＜４．条例・要綱契機による対策＞の記入法</t>
    <rPh sb="3" eb="5">
      <t>ジョウレイ</t>
    </rPh>
    <rPh sb="6" eb="8">
      <t>ヨウコウ</t>
    </rPh>
    <phoneticPr fontId="1"/>
  </si>
  <si>
    <t xml:space="preserve">   　「自主対策」を受注した件数をカウントして下さい。</t>
    <rPh sb="5" eb="7">
      <t>ジシュ</t>
    </rPh>
    <rPh sb="7" eb="9">
      <t>タイサク</t>
    </rPh>
    <phoneticPr fontId="1"/>
  </si>
  <si>
    <t xml:space="preserve">   　「自主調査」を受注した件数をカウントして下さい。</t>
    <rPh sb="5" eb="7">
      <t>ジシュ</t>
    </rPh>
    <phoneticPr fontId="1"/>
  </si>
  <si>
    <t>　本調査の今後の参考にするため、ご意見・ご要望等を記入願います。</t>
    <rPh sb="25" eb="27">
      <t>キニュウ</t>
    </rPh>
    <phoneticPr fontId="1"/>
  </si>
  <si>
    <t>　　業務です。</t>
    <rPh sb="2" eb="4">
      <t>ギョウム</t>
    </rPh>
    <phoneticPr fontId="1"/>
  </si>
  <si>
    <t>３．「調査・対策」に関する記入法</t>
    <rPh sb="3" eb="5">
      <t>チョウサ</t>
    </rPh>
    <rPh sb="6" eb="8">
      <t>タイサク</t>
    </rPh>
    <rPh sb="10" eb="11">
      <t>カン</t>
    </rPh>
    <phoneticPr fontId="1"/>
  </si>
  <si>
    <t>　　アドレスにメールで返信して下さい。</t>
    <rPh sb="11" eb="13">
      <t>ヘンシン</t>
    </rPh>
    <rPh sb="15" eb="16">
      <t>クダ</t>
    </rPh>
    <phoneticPr fontId="1"/>
  </si>
  <si>
    <t>返信先アドレス　：　</t>
    <rPh sb="0" eb="2">
      <t>ヘンシン</t>
    </rPh>
    <rPh sb="2" eb="3">
      <t>サキ</t>
    </rPh>
    <phoneticPr fontId="1"/>
  </si>
  <si>
    <t>３．回答の返信</t>
    <rPh sb="2" eb="4">
      <t>カイトウ</t>
    </rPh>
    <rPh sb="5" eb="7">
      <t>ヘンシン</t>
    </rPh>
    <phoneticPr fontId="1"/>
  </si>
  <si>
    <t>７．調査についての問合せ</t>
    <rPh sb="2" eb="4">
      <t>チョウサ</t>
    </rPh>
    <rPh sb="9" eb="11">
      <t>トイアワ</t>
    </rPh>
    <phoneticPr fontId="1"/>
  </si>
  <si>
    <t>　　調査についての問合せは、以下にお願いいたします。</t>
    <rPh sb="2" eb="4">
      <t>チョウサ</t>
    </rPh>
    <rPh sb="9" eb="11">
      <t>トイアワ</t>
    </rPh>
    <rPh sb="14" eb="16">
      <t>イカ</t>
    </rPh>
    <rPh sb="18" eb="19">
      <t>ネガ</t>
    </rPh>
    <phoneticPr fontId="1"/>
  </si>
  <si>
    <t>　　　TEL03-5215-5955　/　FAX03-5215-5954</t>
    <phoneticPr fontId="1"/>
  </si>
  <si>
    <t>1.1.2</t>
    <phoneticPr fontId="1"/>
  </si>
  <si>
    <t>1.1.3</t>
    <phoneticPr fontId="1"/>
  </si>
  <si>
    <t>1.2.1</t>
    <phoneticPr fontId="1"/>
  </si>
  <si>
    <t>1.2.2</t>
    <phoneticPr fontId="1"/>
  </si>
  <si>
    <t>1.2.3</t>
    <phoneticPr fontId="1"/>
  </si>
  <si>
    <t>1.1.1</t>
    <phoneticPr fontId="1"/>
  </si>
  <si>
    <t>1.3</t>
    <phoneticPr fontId="1"/>
  </si>
  <si>
    <t>2.3.1</t>
    <phoneticPr fontId="1"/>
  </si>
  <si>
    <t>2.3.2</t>
    <phoneticPr fontId="1"/>
  </si>
  <si>
    <t>2.3.3</t>
    <phoneticPr fontId="1"/>
  </si>
  <si>
    <t>2.4.1</t>
    <phoneticPr fontId="1"/>
  </si>
  <si>
    <t>2.4.2</t>
    <phoneticPr fontId="1"/>
  </si>
  <si>
    <t>3.2</t>
    <phoneticPr fontId="1"/>
  </si>
  <si>
    <t>3.3</t>
    <phoneticPr fontId="1"/>
  </si>
  <si>
    <t>3.4.1</t>
    <phoneticPr fontId="1"/>
  </si>
  <si>
    <t>3.4.2</t>
    <phoneticPr fontId="1"/>
  </si>
  <si>
    <t>3.4.3</t>
    <phoneticPr fontId="1"/>
  </si>
  <si>
    <t>3.5.1</t>
    <phoneticPr fontId="1"/>
  </si>
  <si>
    <t>3.5.2</t>
    <phoneticPr fontId="1"/>
  </si>
  <si>
    <t>3.5.3</t>
  </si>
  <si>
    <t>3.5.4</t>
  </si>
  <si>
    <t>3.5.5</t>
  </si>
  <si>
    <t>4.3.1</t>
    <phoneticPr fontId="1"/>
  </si>
  <si>
    <t>4.3.2</t>
    <phoneticPr fontId="1"/>
  </si>
  <si>
    <t>4.3.3</t>
  </si>
  <si>
    <t>4.3.4</t>
  </si>
  <si>
    <t>4.3.5</t>
  </si>
  <si>
    <t>4.4.1</t>
    <phoneticPr fontId="1"/>
  </si>
  <si>
    <t>4.4.2</t>
    <phoneticPr fontId="1"/>
  </si>
  <si>
    <t>5.4.1</t>
    <phoneticPr fontId="1"/>
  </si>
  <si>
    <t>5.4.2</t>
    <phoneticPr fontId="1"/>
  </si>
  <si>
    <t>5.4.3</t>
    <phoneticPr fontId="1"/>
  </si>
  <si>
    <t>5.5.1</t>
    <phoneticPr fontId="1"/>
  </si>
  <si>
    <t>5.5.2</t>
    <phoneticPr fontId="1"/>
  </si>
  <si>
    <t>5.5.3</t>
  </si>
  <si>
    <t>5.5.4</t>
  </si>
  <si>
    <t>5.5.5</t>
  </si>
  <si>
    <t>5.6.1</t>
    <phoneticPr fontId="1"/>
  </si>
  <si>
    <t>5.6.2</t>
    <phoneticPr fontId="1"/>
  </si>
  <si>
    <t>5.6.3</t>
  </si>
  <si>
    <t>5.6.4</t>
  </si>
  <si>
    <t>5.6.5</t>
  </si>
  <si>
    <t>5.6.6</t>
  </si>
  <si>
    <t>6.3.1</t>
    <phoneticPr fontId="1"/>
  </si>
  <si>
    <t>6.3.2</t>
    <phoneticPr fontId="1"/>
  </si>
  <si>
    <t>6.3.4</t>
  </si>
  <si>
    <t>6.3.5</t>
  </si>
  <si>
    <t>6.4.1</t>
    <phoneticPr fontId="1"/>
  </si>
  <si>
    <t>6.4.2</t>
    <phoneticPr fontId="1"/>
  </si>
  <si>
    <t>6.5.1</t>
    <phoneticPr fontId="1"/>
  </si>
  <si>
    <t>6.5.2</t>
    <phoneticPr fontId="1"/>
  </si>
  <si>
    <t>5.6.FA</t>
    <phoneticPr fontId="1"/>
  </si>
  <si>
    <t>7.FA</t>
    <phoneticPr fontId="1"/>
  </si>
  <si>
    <t>SEQ</t>
    <phoneticPr fontId="1"/>
  </si>
  <si>
    <t xml:space="preserve"> </t>
    <phoneticPr fontId="1"/>
  </si>
  <si>
    <t>項目</t>
    <rPh sb="0" eb="2">
      <t>コウモク</t>
    </rPh>
    <phoneticPr fontId="1"/>
  </si>
  <si>
    <t>データ</t>
    <phoneticPr fontId="1"/>
  </si>
  <si>
    <t>右側エラー</t>
    <rPh sb="0" eb="2">
      <t>ミギガワ</t>
    </rPh>
    <phoneticPr fontId="1"/>
  </si>
  <si>
    <t>下側エラー</t>
    <rPh sb="0" eb="1">
      <t>シタ</t>
    </rPh>
    <rPh sb="1" eb="2">
      <t>ガワ</t>
    </rPh>
    <phoneticPr fontId="1"/>
  </si>
  <si>
    <t>・調査中・不明</t>
    <rPh sb="5" eb="7">
      <t>フメイ</t>
    </rPh>
    <phoneticPr fontId="1"/>
  </si>
  <si>
    <t>　・回答を返信頂いたときは、受領確認のメールを調査実施委託機関よりお送り致します。</t>
    <rPh sb="2" eb="4">
      <t>カイトウ</t>
    </rPh>
    <rPh sb="5" eb="7">
      <t>ヘンシン</t>
    </rPh>
    <rPh sb="7" eb="8">
      <t>イタダ</t>
    </rPh>
    <rPh sb="14" eb="16">
      <t>ジュリョウ</t>
    </rPh>
    <rPh sb="16" eb="18">
      <t>カクニン</t>
    </rPh>
    <rPh sb="23" eb="25">
      <t>チョウサ</t>
    </rPh>
    <rPh sb="25" eb="27">
      <t>ジッシ</t>
    </rPh>
    <rPh sb="27" eb="29">
      <t>イタク</t>
    </rPh>
    <rPh sb="29" eb="31">
      <t>キカン</t>
    </rPh>
    <rPh sb="34" eb="35">
      <t>オク</t>
    </rPh>
    <rPh sb="36" eb="37">
      <t>イタ</t>
    </rPh>
    <phoneticPr fontId="1"/>
  </si>
  <si>
    <t>・その他</t>
    <rPh sb="3" eb="4">
      <t>タ</t>
    </rPh>
    <phoneticPr fontId="1"/>
  </si>
  <si>
    <t>・ISO、事故、自主的環境調査等</t>
    <rPh sb="5" eb="7">
      <t>ジコ</t>
    </rPh>
    <phoneticPr fontId="1"/>
  </si>
  <si>
    <t>・土地改変</t>
    <phoneticPr fontId="1"/>
  </si>
  <si>
    <t>　・回答を入力した調査票は、本調査実施委託機関である（株）アクロスが送信した</t>
    <rPh sb="2" eb="4">
      <t>カイトウ</t>
    </rPh>
    <rPh sb="5" eb="7">
      <t>ニュウリョク</t>
    </rPh>
    <rPh sb="9" eb="11">
      <t>チョウサ</t>
    </rPh>
    <rPh sb="11" eb="12">
      <t>ヒョウ</t>
    </rPh>
    <rPh sb="34" eb="36">
      <t>ソウシン</t>
    </rPh>
    <phoneticPr fontId="1"/>
  </si>
  <si>
    <t>(b)　複数の対象区域（サイト）を、一括受注した場合。</t>
    <phoneticPr fontId="1"/>
  </si>
  <si>
    <t>　(2)　調査あるいは対策業務で、「法契機」と「法以外の契機」の業務を一括受注している場合</t>
    <phoneticPr fontId="1"/>
  </si>
  <si>
    <t xml:space="preserve"> 「法契機」の業務として１件とカウントして下さい。</t>
    <phoneticPr fontId="1"/>
  </si>
  <si>
    <t>　(3)　対策業務で、詳細調査／対策工事／モニタリングを受注した場合</t>
    <phoneticPr fontId="1"/>
  </si>
  <si>
    <t>(a)　上記３つの業務を１つの契約で受注した場合は、対策１件とカウントして下さい。</t>
    <phoneticPr fontId="1"/>
  </si>
  <si>
    <t>　(4)　受注高（概算）の記入に際して、付帯工事の扱い方</t>
    <phoneticPr fontId="1"/>
  </si>
  <si>
    <t>＜１．土壌汚染対策法が契機の調査＞の記入法</t>
    <phoneticPr fontId="1"/>
  </si>
  <si>
    <t>　(1)　対象業務</t>
    <phoneticPr fontId="1"/>
  </si>
  <si>
    <t>　(2)　記入方法</t>
    <phoneticPr fontId="1"/>
  </si>
  <si>
    <t>結果が「汚染あり」にならなかった場合の調査業務の件数を
カウントして下さい。</t>
    <phoneticPr fontId="1"/>
  </si>
  <si>
    <t>受注はしているが、調査結果が出ていない調査業務の件数を
カウントして下さい。</t>
    <phoneticPr fontId="1"/>
  </si>
  <si>
    <t>　　第一種特定有害物質　：　１物質</t>
    <phoneticPr fontId="1"/>
  </si>
  <si>
    <t>　　第二種特定有害物質　：　３物質</t>
    <phoneticPr fontId="1"/>
  </si>
  <si>
    <t>　　第三種特定有害物質　：　なし</t>
    <phoneticPr fontId="1"/>
  </si>
  <si>
    <t>　次のいずれかに該当する業務を対象として下さい。</t>
    <phoneticPr fontId="1"/>
  </si>
  <si>
    <t>(b)　設問２．２について</t>
    <phoneticPr fontId="1"/>
  </si>
  <si>
    <t xml:space="preserve">   　受注の概算金額を記入下さい。</t>
    <phoneticPr fontId="1"/>
  </si>
  <si>
    <t>(c)　設問２．３について</t>
    <phoneticPr fontId="1"/>
  </si>
  <si>
    <t>(d)　設問２．４について</t>
    <phoneticPr fontId="1"/>
  </si>
  <si>
    <t>　(1)　対象業務</t>
    <phoneticPr fontId="1"/>
  </si>
  <si>
    <t>　(2)　記入方法</t>
    <phoneticPr fontId="1"/>
  </si>
  <si>
    <t>(b)　設問３．２について</t>
    <phoneticPr fontId="1"/>
  </si>
  <si>
    <t xml:space="preserve">   　受注の概算金額を記入下さい。</t>
    <phoneticPr fontId="1"/>
  </si>
  <si>
    <t>(c)　設問３．３について</t>
    <phoneticPr fontId="1"/>
  </si>
  <si>
    <t>(d)　設問３．４について</t>
    <phoneticPr fontId="1"/>
  </si>
  <si>
    <t>「汚染あり」</t>
    <phoneticPr fontId="1"/>
  </si>
  <si>
    <t>「汚染なし」</t>
    <phoneticPr fontId="1"/>
  </si>
  <si>
    <t>「調査中」</t>
    <phoneticPr fontId="1"/>
  </si>
  <si>
    <t>(e）　設問３．５について</t>
    <phoneticPr fontId="1"/>
  </si>
  <si>
    <t>　(2)　記入方法</t>
    <phoneticPr fontId="1"/>
  </si>
  <si>
    <t>　　　（注）１つの契約に「条例・要綱契機の対策」と「自主対策」が含まれる場合は、「条例・要綱契機の</t>
    <phoneticPr fontId="1"/>
  </si>
  <si>
    <t>　　　　　　対策」としてカウントして下さい。</t>
    <phoneticPr fontId="1"/>
  </si>
  <si>
    <t xml:space="preserve">   　受注の概算金額を記入下さい。</t>
    <phoneticPr fontId="1"/>
  </si>
  <si>
    <t>　　　　法令、条例・要綱等の契機外で行った「自主調査」に該当する業務を対象として下さい。</t>
    <phoneticPr fontId="1"/>
  </si>
  <si>
    <t>(a)　設問５．１について</t>
    <phoneticPr fontId="1"/>
  </si>
  <si>
    <t>(b)　設問５．２について</t>
    <phoneticPr fontId="1"/>
  </si>
  <si>
    <t>(c)　設問５．３について</t>
    <phoneticPr fontId="1"/>
  </si>
  <si>
    <t>(d)　設問５．４について</t>
    <phoneticPr fontId="1"/>
  </si>
  <si>
    <t>　 　設問３．４に対する記入要領を参照して下さい。</t>
    <phoneticPr fontId="1"/>
  </si>
  <si>
    <t>(e）　設問５．５について</t>
    <phoneticPr fontId="1"/>
  </si>
  <si>
    <t>　  　設問３．５に対する記入要領を参照して下さい。</t>
    <phoneticPr fontId="1"/>
  </si>
  <si>
    <t>（ｆ）　設問５．６について</t>
    <phoneticPr fontId="1"/>
  </si>
  <si>
    <t>　(1)　対象業務</t>
    <phoneticPr fontId="1"/>
  </si>
  <si>
    <t>　(2)　記入方法</t>
    <phoneticPr fontId="1"/>
  </si>
  <si>
    <t>(a)　設問６．１について</t>
    <phoneticPr fontId="1"/>
  </si>
  <si>
    <t>(b)　設問６．２について</t>
    <phoneticPr fontId="1"/>
  </si>
  <si>
    <t>(c)　設問６．３について</t>
    <phoneticPr fontId="1"/>
  </si>
  <si>
    <t>(d)　設問６．４について</t>
    <phoneticPr fontId="1"/>
  </si>
  <si>
    <t>(e)　設問６．５について</t>
    <phoneticPr fontId="1"/>
  </si>
  <si>
    <t>　　　①「回答を入力した調査票」は、各社から、（株）アクロスへメールで直接返信</t>
    <rPh sb="8" eb="10">
      <t>ニュウリョク</t>
    </rPh>
    <rPh sb="24" eb="25">
      <t>カブ</t>
    </rPh>
    <phoneticPr fontId="1"/>
  </si>
  <si>
    <t>　　　②調査票回収締め切り付近で、まだ返信がない各社には、メールにてご協力のお願い</t>
    <rPh sb="4" eb="7">
      <t>チョウサヒョウ</t>
    </rPh>
    <rPh sb="7" eb="9">
      <t>カイシュウ</t>
    </rPh>
    <rPh sb="9" eb="10">
      <t>シ</t>
    </rPh>
    <rPh sb="11" eb="12">
      <t>キ</t>
    </rPh>
    <rPh sb="13" eb="15">
      <t>フキン</t>
    </rPh>
    <rPh sb="19" eb="21">
      <t>ヘンシン</t>
    </rPh>
    <rPh sb="35" eb="37">
      <t>キョウリョク</t>
    </rPh>
    <rPh sb="39" eb="40">
      <t>ネガ</t>
    </rPh>
    <phoneticPr fontId="1"/>
  </si>
  <si>
    <t>　　　③返信された調査票に基づく集計作業は、センターが指定した方法に従って（株）ア</t>
    <rPh sb="4" eb="6">
      <t>ヘンシン</t>
    </rPh>
    <rPh sb="38" eb="39">
      <t>カブ</t>
    </rPh>
    <phoneticPr fontId="1"/>
  </si>
  <si>
    <r>
      <t>　　　</t>
    </r>
    <r>
      <rPr>
        <sz val="12"/>
        <rFont val="HG丸ｺﾞｼｯｸM-PRO"/>
        <family val="3"/>
        <charset val="128"/>
      </rPr>
      <t>　とします。</t>
    </r>
    <r>
      <rPr>
        <sz val="12"/>
        <color indexed="12"/>
        <rFont val="HG丸ｺﾞｼｯｸM-PRO"/>
        <family val="3"/>
        <charset val="128"/>
      </rPr>
      <t xml:space="preserve"> 返信先アドレス</t>
    </r>
    <rPh sb="10" eb="12">
      <t>ヘンシン</t>
    </rPh>
    <rPh sb="12" eb="13">
      <t>サキ</t>
    </rPh>
    <phoneticPr fontId="1"/>
  </si>
  <si>
    <t>これで、今回の調査は終了しました。</t>
    <phoneticPr fontId="1"/>
  </si>
  <si>
    <t>　・集計結果は、会員企業全社に報告します。</t>
    <phoneticPr fontId="1"/>
  </si>
  <si>
    <t>　・継続的な統計資料としての有意性を保つため、調査対象をセンター会員各社に限定</t>
    <rPh sb="2" eb="4">
      <t>ケイゾク</t>
    </rPh>
    <rPh sb="4" eb="5">
      <t>テキ</t>
    </rPh>
    <rPh sb="6" eb="8">
      <t>トウケイ</t>
    </rPh>
    <rPh sb="8" eb="10">
      <t>シリョウ</t>
    </rPh>
    <rPh sb="14" eb="17">
      <t>ユウイセイ</t>
    </rPh>
    <rPh sb="18" eb="19">
      <t>タモ</t>
    </rPh>
    <rPh sb="23" eb="25">
      <t>チョウサ</t>
    </rPh>
    <rPh sb="25" eb="27">
      <t>タイショウ</t>
    </rPh>
    <rPh sb="32" eb="34">
      <t>カイイン</t>
    </rPh>
    <rPh sb="34" eb="36">
      <t>カクシャ</t>
    </rPh>
    <rPh sb="37" eb="39">
      <t>ゲンテイ</t>
    </rPh>
    <phoneticPr fontId="1"/>
  </si>
  <si>
    <t>0.1</t>
    <phoneticPr fontId="1"/>
  </si>
  <si>
    <t>貴社は、土壌汚染の調査あるいは対策を業務としていますか？</t>
    <rPh sb="0" eb="2">
      <t>キシャ</t>
    </rPh>
    <rPh sb="4" eb="6">
      <t>ドジョウ</t>
    </rPh>
    <rPh sb="6" eb="8">
      <t>オセン</t>
    </rPh>
    <rPh sb="9" eb="11">
      <t>チョウサ</t>
    </rPh>
    <rPh sb="15" eb="17">
      <t>タイサク</t>
    </rPh>
    <rPh sb="18" eb="20">
      <t>ギョウム</t>
    </rPh>
    <phoneticPr fontId="1"/>
  </si>
  <si>
    <t>0.2</t>
    <phoneticPr fontId="1"/>
  </si>
  <si>
    <t>貴社は、指定調査機関の指定を受けていますか？</t>
    <rPh sb="0" eb="2">
      <t>キシャ</t>
    </rPh>
    <rPh sb="4" eb="6">
      <t>シテイ</t>
    </rPh>
    <rPh sb="6" eb="8">
      <t>チョウサ</t>
    </rPh>
    <rPh sb="8" eb="10">
      <t>キカン</t>
    </rPh>
    <rPh sb="11" eb="13">
      <t>シテイ</t>
    </rPh>
    <rPh sb="14" eb="15">
      <t>ウ</t>
    </rPh>
    <phoneticPr fontId="1"/>
  </si>
  <si>
    <t>(元請けとして「受注実績なし」と回答の方のみに対する質問）</t>
    <rPh sb="1" eb="3">
      <t>モトウ</t>
    </rPh>
    <rPh sb="8" eb="10">
      <t>ジュチュウ</t>
    </rPh>
    <rPh sb="10" eb="12">
      <t>ジッセキ</t>
    </rPh>
    <rPh sb="16" eb="18">
      <t>カイトウ</t>
    </rPh>
    <rPh sb="19" eb="20">
      <t>カタ</t>
    </rPh>
    <rPh sb="23" eb="24">
      <t>タイ</t>
    </rPh>
    <rPh sb="26" eb="28">
      <t>シツモン</t>
    </rPh>
    <phoneticPr fontId="1"/>
  </si>
  <si>
    <t>「元請」としての受注はないが、土壌汚染状況調査・対策業務に関し</t>
    <rPh sb="29" eb="30">
      <t>カン</t>
    </rPh>
    <phoneticPr fontId="1"/>
  </si>
  <si>
    <t>「下請」または「ＪＶのサブ企業」等としての受注実績はありますか？</t>
    <rPh sb="16" eb="17">
      <t>トウ</t>
    </rPh>
    <phoneticPr fontId="1"/>
  </si>
  <si>
    <t>貴重な統計データとなりますので、調査票は提出願います。</t>
    <rPh sb="0" eb="2">
      <t>キチョウ</t>
    </rPh>
    <rPh sb="3" eb="5">
      <t>トウケイ</t>
    </rPh>
    <rPh sb="16" eb="18">
      <t>チョウサ</t>
    </rPh>
    <rPh sb="18" eb="19">
      <t>ヒョウ</t>
    </rPh>
    <rPh sb="20" eb="22">
      <t>テイシュツ</t>
    </rPh>
    <rPh sb="22" eb="23">
      <t>ネガ</t>
    </rPh>
    <phoneticPr fontId="1"/>
  </si>
  <si>
    <t>「上記1.1」の調査の結果、汚染の有無について記入願います。</t>
    <rPh sb="1" eb="3">
      <t>ジョウキ</t>
    </rPh>
    <rPh sb="8" eb="10">
      <t>チョウサ</t>
    </rPh>
    <rPh sb="11" eb="13">
      <t>ケッカ</t>
    </rPh>
    <rPh sb="14" eb="16">
      <t>オセン</t>
    </rPh>
    <rPh sb="17" eb="19">
      <t>ウム</t>
    </rPh>
    <rPh sb="23" eb="25">
      <t>キニュウ</t>
    </rPh>
    <rPh sb="25" eb="26">
      <t>ネガ</t>
    </rPh>
    <phoneticPr fontId="1"/>
  </si>
  <si>
    <t>1.4</t>
    <phoneticPr fontId="1"/>
  </si>
  <si>
    <t>百万円</t>
    <rPh sb="0" eb="1">
      <t>ヒャク</t>
    </rPh>
    <rPh sb="1" eb="2">
      <t>マン</t>
    </rPh>
    <rPh sb="2" eb="3">
      <t>エン</t>
    </rPh>
    <phoneticPr fontId="1"/>
  </si>
  <si>
    <t>（注）法第５条契機の調査は、件数が少ないと予想され案件が特定される可能性が</t>
    <rPh sb="1" eb="2">
      <t>チュウ</t>
    </rPh>
    <rPh sb="3" eb="4">
      <t>ホウ</t>
    </rPh>
    <rPh sb="4" eb="5">
      <t>ダイ</t>
    </rPh>
    <rPh sb="6" eb="7">
      <t>ジョウ</t>
    </rPh>
    <rPh sb="7" eb="9">
      <t>ケイキ</t>
    </rPh>
    <rPh sb="10" eb="12">
      <t>チョウサ</t>
    </rPh>
    <rPh sb="14" eb="16">
      <t>ケンスウ</t>
    </rPh>
    <rPh sb="17" eb="18">
      <t>スク</t>
    </rPh>
    <rPh sb="21" eb="23">
      <t>ヨソウ</t>
    </rPh>
    <rPh sb="25" eb="27">
      <t>アンケン</t>
    </rPh>
    <rPh sb="28" eb="30">
      <t>トクテイ</t>
    </rPh>
    <rPh sb="33" eb="36">
      <t>カノウセイ</t>
    </rPh>
    <phoneticPr fontId="1"/>
  </si>
  <si>
    <t>　　　あるため、当面記入しなくても良いこととします。</t>
    <rPh sb="8" eb="10">
      <t>トウメン</t>
    </rPh>
    <rPh sb="10" eb="12">
      <t>キニュウ</t>
    </rPh>
    <rPh sb="17" eb="18">
      <t>ヨ</t>
    </rPh>
    <phoneticPr fontId="1"/>
  </si>
  <si>
    <r>
      <t>＜２．土壌汚染対策法が契機の対策＞</t>
    </r>
    <r>
      <rPr>
        <b/>
        <sz val="11"/>
        <color indexed="10"/>
        <rFont val="ＭＳ ゴシック"/>
        <family val="3"/>
        <charset val="128"/>
      </rPr>
      <t/>
    </r>
    <phoneticPr fontId="1"/>
  </si>
  <si>
    <t>　合　計</t>
    <rPh sb="1" eb="2">
      <t>ゴウ</t>
    </rPh>
    <rPh sb="3" eb="4">
      <t>ケイ</t>
    </rPh>
    <phoneticPr fontId="1"/>
  </si>
  <si>
    <t>・要措置区域の対策</t>
    <rPh sb="1" eb="2">
      <t>ヨウ</t>
    </rPh>
    <rPh sb="2" eb="4">
      <t>ソチ</t>
    </rPh>
    <rPh sb="4" eb="6">
      <t>クイキ</t>
    </rPh>
    <rPh sb="7" eb="9">
      <t>タイサク</t>
    </rPh>
    <phoneticPr fontId="1"/>
  </si>
  <si>
    <t>・形質変更時要届出区域の対策</t>
    <rPh sb="1" eb="3">
      <t>ケイシツ</t>
    </rPh>
    <rPh sb="3" eb="5">
      <t>ヘンコウ</t>
    </rPh>
    <rPh sb="5" eb="6">
      <t>ジ</t>
    </rPh>
    <rPh sb="6" eb="7">
      <t>ヨウ</t>
    </rPh>
    <rPh sb="7" eb="8">
      <t>トド</t>
    </rPh>
    <rPh sb="8" eb="9">
      <t>デ</t>
    </rPh>
    <rPh sb="9" eb="11">
      <t>クイキ</t>
    </rPh>
    <rPh sb="12" eb="14">
      <t>タイサク</t>
    </rPh>
    <phoneticPr fontId="1"/>
  </si>
  <si>
    <t>土壌汚染対策法が契機となった対策業務の受注件数を、対策区域別に記入願います。</t>
    <rPh sb="0" eb="2">
      <t>ドジョウ</t>
    </rPh>
    <rPh sb="2" eb="4">
      <t>オセン</t>
    </rPh>
    <rPh sb="4" eb="6">
      <t>タイサク</t>
    </rPh>
    <rPh sb="6" eb="7">
      <t>ホウ</t>
    </rPh>
    <rPh sb="19" eb="21">
      <t>ジュチュウ</t>
    </rPh>
    <rPh sb="25" eb="27">
      <t>タイサク</t>
    </rPh>
    <rPh sb="27" eb="29">
      <t>クイキ</t>
    </rPh>
    <rPh sb="29" eb="30">
      <t>ベツ</t>
    </rPh>
    <phoneticPr fontId="1"/>
  </si>
  <si>
    <t>「上記2.1」の対策業務の受注高（概算）を、対策区域別に記入願います。</t>
    <rPh sb="17" eb="19">
      <t>ガイサン</t>
    </rPh>
    <rPh sb="22" eb="24">
      <t>タイサク</t>
    </rPh>
    <rPh sb="24" eb="26">
      <t>クイキ</t>
    </rPh>
    <rPh sb="26" eb="27">
      <t>ベツ</t>
    </rPh>
    <phoneticPr fontId="1"/>
  </si>
  <si>
    <t>地下水の水質の測定</t>
    <rPh sb="0" eb="3">
      <t>チカスイ</t>
    </rPh>
    <rPh sb="4" eb="6">
      <t>スイシツ</t>
    </rPh>
    <rPh sb="7" eb="9">
      <t>ソクテイ</t>
    </rPh>
    <phoneticPr fontId="1"/>
  </si>
  <si>
    <t>掘削を伴う措置</t>
    <rPh sb="0" eb="2">
      <t>クッサク</t>
    </rPh>
    <rPh sb="3" eb="4">
      <t>トモナ</t>
    </rPh>
    <rPh sb="5" eb="7">
      <t>ソチ</t>
    </rPh>
    <phoneticPr fontId="1"/>
  </si>
  <si>
    <t>掘削場外搬出</t>
    <rPh sb="0" eb="2">
      <t>クッサク</t>
    </rPh>
    <rPh sb="2" eb="4">
      <t>ジョウガイ</t>
    </rPh>
    <rPh sb="4" eb="6">
      <t>ハンシュツ</t>
    </rPh>
    <phoneticPr fontId="1"/>
  </si>
  <si>
    <t>場外搬出を伴わない措置</t>
    <rPh sb="0" eb="2">
      <t>ジョウガイ</t>
    </rPh>
    <rPh sb="2" eb="4">
      <t>ハンシュツ</t>
    </rPh>
    <rPh sb="5" eb="6">
      <t>トモナ</t>
    </rPh>
    <rPh sb="9" eb="11">
      <t>ソチ</t>
    </rPh>
    <phoneticPr fontId="1"/>
  </si>
  <si>
    <t>それ以外</t>
    <rPh sb="2" eb="4">
      <t>イガイ</t>
    </rPh>
    <phoneticPr fontId="1"/>
  </si>
  <si>
    <t>掘削を伴わない措置</t>
    <rPh sb="0" eb="2">
      <t>クッサク</t>
    </rPh>
    <rPh sb="3" eb="4">
      <t>トモナ</t>
    </rPh>
    <rPh sb="7" eb="9">
      <t>ソチ</t>
    </rPh>
    <phoneticPr fontId="1"/>
  </si>
  <si>
    <t>原位置浄化</t>
    <rPh sb="0" eb="1">
      <t>ゲン</t>
    </rPh>
    <rPh sb="1" eb="3">
      <t>イチ</t>
    </rPh>
    <rPh sb="3" eb="5">
      <t>ジョウカ</t>
    </rPh>
    <phoneticPr fontId="1"/>
  </si>
  <si>
    <t>その他</t>
    <rPh sb="2" eb="3">
      <t>タ</t>
    </rPh>
    <phoneticPr fontId="1"/>
  </si>
  <si>
    <t>「上記2.1」の対策業務で、実施または計画中の措置の種類について、</t>
    <rPh sb="14" eb="16">
      <t>ジッシ</t>
    </rPh>
    <rPh sb="19" eb="21">
      <t>ケイカク</t>
    </rPh>
    <rPh sb="21" eb="22">
      <t>チュウ</t>
    </rPh>
    <rPh sb="23" eb="25">
      <t>ソチ</t>
    </rPh>
    <rPh sb="26" eb="28">
      <t>シュルイ</t>
    </rPh>
    <phoneticPr fontId="1"/>
  </si>
  <si>
    <t>件数</t>
    <rPh sb="0" eb="2">
      <t>ケンスウ</t>
    </rPh>
    <phoneticPr fontId="1"/>
  </si>
  <si>
    <t>措置の区分</t>
    <rPh sb="0" eb="2">
      <t>ソチ</t>
    </rPh>
    <rPh sb="3" eb="5">
      <t>クブン</t>
    </rPh>
    <phoneticPr fontId="1"/>
  </si>
  <si>
    <t>下の措置区分ごとに件数を記入願います　（複数区分の回答あり）。</t>
    <rPh sb="0" eb="1">
      <t>シタ</t>
    </rPh>
    <rPh sb="2" eb="4">
      <t>ソチ</t>
    </rPh>
    <rPh sb="4" eb="6">
      <t>クブン</t>
    </rPh>
    <rPh sb="9" eb="11">
      <t>ケンスウ</t>
    </rPh>
    <rPh sb="22" eb="24">
      <t>クブン</t>
    </rPh>
    <phoneticPr fontId="1"/>
  </si>
  <si>
    <t>「上記3.1」の調査業務の受注高（概算）を記入願います。</t>
    <phoneticPr fontId="1"/>
  </si>
  <si>
    <t>合　計</t>
    <rPh sb="0" eb="1">
      <t>ゴウ</t>
    </rPh>
    <rPh sb="2" eb="3">
      <t>ケイ</t>
    </rPh>
    <phoneticPr fontId="1"/>
  </si>
  <si>
    <t>1.2</t>
    <phoneticPr fontId="1"/>
  </si>
  <si>
    <t>｢上記1.1」の調査業務の受注高（概算）を契機別に記入願います。</t>
    <rPh sb="21" eb="23">
      <t>ケイキ</t>
    </rPh>
    <rPh sb="23" eb="24">
      <t>ベツ</t>
    </rPh>
    <phoneticPr fontId="1"/>
  </si>
  <si>
    <t>合  計</t>
    <rPh sb="0" eb="1">
      <t>ゴウ</t>
    </rPh>
    <rPh sb="3" eb="4">
      <t>ケイ</t>
    </rPh>
    <phoneticPr fontId="1"/>
  </si>
  <si>
    <t>1.5</t>
    <phoneticPr fontId="1"/>
  </si>
  <si>
    <t>3.2</t>
    <phoneticPr fontId="1"/>
  </si>
  <si>
    <t>3.3</t>
    <phoneticPr fontId="1"/>
  </si>
  <si>
    <t>3.4</t>
    <phoneticPr fontId="1"/>
  </si>
  <si>
    <t>「上記3.1」の調査の結果、汚染の有無について記入願います。</t>
    <rPh sb="1" eb="2">
      <t>ウエ</t>
    </rPh>
    <rPh sb="2" eb="3">
      <t>キ</t>
    </rPh>
    <rPh sb="8" eb="10">
      <t>チョウサ</t>
    </rPh>
    <rPh sb="11" eb="13">
      <t>ケッカ</t>
    </rPh>
    <rPh sb="14" eb="16">
      <t>オセン</t>
    </rPh>
    <rPh sb="17" eb="19">
      <t>ウム</t>
    </rPh>
    <rPh sb="23" eb="25">
      <t>キニュウ</t>
    </rPh>
    <rPh sb="25" eb="26">
      <t>ネガ</t>
    </rPh>
    <phoneticPr fontId="1"/>
  </si>
  <si>
    <t>その他の場合は、対象物質名を記入願います。</t>
    <rPh sb="2" eb="3">
      <t>タ</t>
    </rPh>
    <rPh sb="4" eb="6">
      <t>バアイ</t>
    </rPh>
    <rPh sb="8" eb="10">
      <t>タイショウ</t>
    </rPh>
    <rPh sb="10" eb="12">
      <t>ブッシツ</t>
    </rPh>
    <rPh sb="12" eb="13">
      <t>メイ</t>
    </rPh>
    <rPh sb="14" eb="16">
      <t>キニュウ</t>
    </rPh>
    <rPh sb="16" eb="17">
      <t>ネガ</t>
    </rPh>
    <phoneticPr fontId="1"/>
  </si>
  <si>
    <t>｢上記4.1」の対策業務の受注高（概算）を記入願います。</t>
    <phoneticPr fontId="1"/>
  </si>
  <si>
    <t>｢条例・要綱契機の対策」業務の受注件数を記入願います。</t>
    <rPh sb="12" eb="14">
      <t>ギョウム</t>
    </rPh>
    <rPh sb="15" eb="17">
      <t>ジュチュウ</t>
    </rPh>
    <phoneticPr fontId="1"/>
  </si>
  <si>
    <t>4.4</t>
    <phoneticPr fontId="1"/>
  </si>
  <si>
    <t>「上記4.1」の対策業務で、実施または計画中の措置の種類について、</t>
    <rPh sb="14" eb="16">
      <t>ジッシ</t>
    </rPh>
    <rPh sb="19" eb="21">
      <t>ケイカク</t>
    </rPh>
    <rPh sb="21" eb="22">
      <t>チュウ</t>
    </rPh>
    <rPh sb="23" eb="25">
      <t>ソチ</t>
    </rPh>
    <rPh sb="26" eb="28">
      <t>シュルイ</t>
    </rPh>
    <phoneticPr fontId="1"/>
  </si>
  <si>
    <t>1.6</t>
    <phoneticPr fontId="1"/>
  </si>
  <si>
    <t>「上記1.1」のうち、区域の指定がなされた件数を記入願います。</t>
    <rPh sb="1" eb="3">
      <t>ジョウキ</t>
    </rPh>
    <rPh sb="11" eb="13">
      <t>クイキ</t>
    </rPh>
    <rPh sb="14" eb="16">
      <t>シテイ</t>
    </rPh>
    <rPh sb="21" eb="23">
      <t>ケンスウ</t>
    </rPh>
    <rPh sb="24" eb="26">
      <t>キニュウ</t>
    </rPh>
    <rPh sb="26" eb="27">
      <t>ネガ</t>
    </rPh>
    <phoneticPr fontId="1"/>
  </si>
  <si>
    <t>・要措置区域に指定された件数</t>
    <rPh sb="1" eb="2">
      <t>ヨウ</t>
    </rPh>
    <rPh sb="2" eb="4">
      <t>ソチ</t>
    </rPh>
    <rPh sb="4" eb="6">
      <t>クイキ</t>
    </rPh>
    <rPh sb="7" eb="9">
      <t>シテイ</t>
    </rPh>
    <rPh sb="12" eb="14">
      <t>ケンスウ</t>
    </rPh>
    <phoneticPr fontId="1"/>
  </si>
  <si>
    <t>・形質変更時要届出区域に指定された件数</t>
    <rPh sb="1" eb="3">
      <t>ケイシツ</t>
    </rPh>
    <rPh sb="3" eb="5">
      <t>ヘンコウ</t>
    </rPh>
    <rPh sb="5" eb="6">
      <t>ジ</t>
    </rPh>
    <rPh sb="6" eb="7">
      <t>ヨウ</t>
    </rPh>
    <rPh sb="7" eb="9">
      <t>トドケデ</t>
    </rPh>
    <rPh sb="9" eb="11">
      <t>クイキ</t>
    </rPh>
    <rPh sb="12" eb="14">
      <t>シテイ</t>
    </rPh>
    <rPh sb="17" eb="19">
      <t>ケンスウ</t>
    </rPh>
    <phoneticPr fontId="1"/>
  </si>
  <si>
    <t>・調査中または手続き中の件数</t>
    <rPh sb="1" eb="3">
      <t>チョウサ</t>
    </rPh>
    <rPh sb="3" eb="4">
      <t>チュウ</t>
    </rPh>
    <rPh sb="7" eb="8">
      <t>テ</t>
    </rPh>
    <rPh sb="8" eb="9">
      <t>ツヅ</t>
    </rPh>
    <rPh sb="10" eb="11">
      <t>チュウ</t>
    </rPh>
    <rPh sb="12" eb="14">
      <t>ケンスウ</t>
    </rPh>
    <phoneticPr fontId="1"/>
  </si>
  <si>
    <t>｢上記5.1」の調査業務の受注高（概算）を記入願います。</t>
    <rPh sb="8" eb="10">
      <t>チョウサ</t>
    </rPh>
    <phoneticPr fontId="1"/>
  </si>
  <si>
    <t>「上記5.1」の調査の結果、汚染の有無について記入願います。</t>
    <rPh sb="1" eb="2">
      <t>ウエ</t>
    </rPh>
    <rPh sb="2" eb="3">
      <t>キ</t>
    </rPh>
    <rPh sb="8" eb="10">
      <t>チョウサ</t>
    </rPh>
    <rPh sb="11" eb="13">
      <t>ケッカ</t>
    </rPh>
    <rPh sb="14" eb="16">
      <t>オセン</t>
    </rPh>
    <rPh sb="17" eb="19">
      <t>ウム</t>
    </rPh>
    <rPh sb="23" eb="25">
      <t>キニュウ</t>
    </rPh>
    <rPh sb="25" eb="26">
      <t>ネガ</t>
    </rPh>
    <phoneticPr fontId="1"/>
  </si>
  <si>
    <t>｢上記6.1」の対策業務の受注高（概算）を記入願います。</t>
    <phoneticPr fontId="1"/>
  </si>
  <si>
    <t>「上記以外」の場合は、その契機を記入願います。</t>
    <rPh sb="7" eb="9">
      <t>バアイ</t>
    </rPh>
    <rPh sb="16" eb="18">
      <t>キニュウ</t>
    </rPh>
    <rPh sb="18" eb="19">
      <t>ネガ</t>
    </rPh>
    <phoneticPr fontId="1"/>
  </si>
  <si>
    <t>　※各理由分類の定義は、記入要領を参照願います。</t>
    <rPh sb="2" eb="3">
      <t>カク</t>
    </rPh>
    <rPh sb="3" eb="5">
      <t>リユウ</t>
    </rPh>
    <rPh sb="5" eb="7">
      <t>ブンルイ</t>
    </rPh>
    <rPh sb="8" eb="10">
      <t>テイギ</t>
    </rPh>
    <rPh sb="12" eb="14">
      <t>キニュウ</t>
    </rPh>
    <rPh sb="14" eb="16">
      <t>ヨウリョウ</t>
    </rPh>
    <rPh sb="17" eb="19">
      <t>サンショウ</t>
    </rPh>
    <rPh sb="19" eb="20">
      <t>ネガ</t>
    </rPh>
    <phoneticPr fontId="1"/>
  </si>
  <si>
    <t>「上記以外」の場合は、その契機を記入願います。</t>
    <rPh sb="7" eb="9">
      <t>バアイ</t>
    </rPh>
    <phoneticPr fontId="1"/>
  </si>
  <si>
    <t>次ページ以降にお進み願います。</t>
    <rPh sb="0" eb="1">
      <t>ツギ</t>
    </rPh>
    <rPh sb="4" eb="6">
      <t>イコウ</t>
    </rPh>
    <rPh sb="8" eb="9">
      <t>スス</t>
    </rPh>
    <rPh sb="10" eb="11">
      <t>ネガ</t>
    </rPh>
    <phoneticPr fontId="1"/>
  </si>
  <si>
    <t>調査は終了です。次ページ以降に記入の必要はありません。</t>
    <rPh sb="0" eb="2">
      <t>チョウサ</t>
    </rPh>
    <rPh sb="3" eb="5">
      <t>シュウリョウ</t>
    </rPh>
    <rPh sb="8" eb="9">
      <t>ツギ</t>
    </rPh>
    <phoneticPr fontId="1"/>
  </si>
  <si>
    <t>「3.1」の件数＝「3.3」の件数＋「3.4」の合計件数であることを確認願います。</t>
    <phoneticPr fontId="1"/>
  </si>
  <si>
    <t>「4.3」の合計件数が、「4.1」の件数またはそれ以上であることを確認願います。</t>
    <phoneticPr fontId="1"/>
  </si>
  <si>
    <t xml:space="preserve">　※各理由の定義は、記入要領を参照願います。
</t>
    <rPh sb="2" eb="3">
      <t>カク</t>
    </rPh>
    <rPh sb="3" eb="5">
      <t>リユウ</t>
    </rPh>
    <rPh sb="6" eb="8">
      <t>テイギ</t>
    </rPh>
    <rPh sb="10" eb="12">
      <t>キニュウ</t>
    </rPh>
    <rPh sb="12" eb="14">
      <t>ヨウリョウ</t>
    </rPh>
    <rPh sb="15" eb="17">
      <t>サンショウ</t>
    </rPh>
    <rPh sb="17" eb="18">
      <t>ネガ</t>
    </rPh>
    <phoneticPr fontId="1"/>
  </si>
  <si>
    <t xml:space="preserve">＜２．土壌汚染対策法が契機の対策＞の記入法 </t>
    <phoneticPr fontId="1"/>
  </si>
  <si>
    <t>(a)　要措置区域の対策。</t>
    <rPh sb="4" eb="5">
      <t>ヨウ</t>
    </rPh>
    <rPh sb="5" eb="7">
      <t>ソチ</t>
    </rPh>
    <rPh sb="7" eb="9">
      <t>クイキ</t>
    </rPh>
    <phoneticPr fontId="1"/>
  </si>
  <si>
    <t>(b)　形質変更時要届出区域の対策。</t>
    <rPh sb="4" eb="6">
      <t>ケイシツ</t>
    </rPh>
    <rPh sb="6" eb="8">
      <t>ヘンコウ</t>
    </rPh>
    <rPh sb="8" eb="9">
      <t>ジ</t>
    </rPh>
    <rPh sb="9" eb="10">
      <t>ヨウ</t>
    </rPh>
    <rPh sb="10" eb="12">
      <t>トドケデ</t>
    </rPh>
    <rPh sb="12" eb="14">
      <t>クイキ</t>
    </rPh>
    <phoneticPr fontId="1"/>
  </si>
  <si>
    <t>(b)設問１．２について</t>
    <rPh sb="3" eb="5">
      <t>セツモン</t>
    </rPh>
    <phoneticPr fontId="1"/>
  </si>
  <si>
    <t>　　但し、法第５条契機の調査は、件数が少ないと予想され案件が特定される</t>
    <rPh sb="2" eb="3">
      <t>タダ</t>
    </rPh>
    <rPh sb="5" eb="6">
      <t>ホウ</t>
    </rPh>
    <rPh sb="6" eb="7">
      <t>ダイ</t>
    </rPh>
    <rPh sb="8" eb="9">
      <t>ジョウ</t>
    </rPh>
    <rPh sb="9" eb="11">
      <t>ケイキ</t>
    </rPh>
    <rPh sb="12" eb="14">
      <t>チョウサ</t>
    </rPh>
    <rPh sb="16" eb="18">
      <t>ケンスウ</t>
    </rPh>
    <rPh sb="19" eb="20">
      <t>スク</t>
    </rPh>
    <rPh sb="23" eb="25">
      <t>ヨソウ</t>
    </rPh>
    <rPh sb="27" eb="29">
      <t>アンケン</t>
    </rPh>
    <rPh sb="30" eb="32">
      <t>トクテイ</t>
    </rPh>
    <phoneticPr fontId="1"/>
  </si>
  <si>
    <t>　　　法契機の調査の受注件数を契機となった法の条項別に記入下さい。</t>
    <rPh sb="3" eb="4">
      <t>ホウ</t>
    </rPh>
    <rPh sb="4" eb="6">
      <t>ケイキ</t>
    </rPh>
    <rPh sb="7" eb="9">
      <t>チョウサ</t>
    </rPh>
    <rPh sb="10" eb="12">
      <t>ジュチュウ</t>
    </rPh>
    <rPh sb="12" eb="14">
      <t>ケンスウ</t>
    </rPh>
    <rPh sb="15" eb="17">
      <t>ケイキ</t>
    </rPh>
    <rPh sb="21" eb="22">
      <t>ホウ</t>
    </rPh>
    <rPh sb="23" eb="25">
      <t>ジョウコウ</t>
    </rPh>
    <rPh sb="25" eb="26">
      <t>ベツ</t>
    </rPh>
    <rPh sb="27" eb="29">
      <t>キニュウ</t>
    </rPh>
    <rPh sb="29" eb="30">
      <t>クダ</t>
    </rPh>
    <phoneticPr fontId="1"/>
  </si>
  <si>
    <t>　　　受注の概算金額を調査の契機となった法の条項別に記入下さい。</t>
    <rPh sb="11" eb="13">
      <t>チョウサ</t>
    </rPh>
    <rPh sb="14" eb="16">
      <t>ケイキ</t>
    </rPh>
    <rPh sb="20" eb="21">
      <t>ホウ</t>
    </rPh>
    <rPh sb="22" eb="23">
      <t>ジョウ</t>
    </rPh>
    <rPh sb="23" eb="24">
      <t>コウ</t>
    </rPh>
    <rPh sb="24" eb="25">
      <t>ベツ</t>
    </rPh>
    <phoneticPr fontId="1"/>
  </si>
  <si>
    <t>　　　地歴調査のみの受注件数を契機となった法の条項別に記入下さい。</t>
    <rPh sb="3" eb="5">
      <t>チレキ</t>
    </rPh>
    <rPh sb="5" eb="7">
      <t>チョウサ</t>
    </rPh>
    <rPh sb="10" eb="12">
      <t>ジュチュウ</t>
    </rPh>
    <rPh sb="12" eb="14">
      <t>ケンスウ</t>
    </rPh>
    <rPh sb="15" eb="17">
      <t>ケイキ</t>
    </rPh>
    <rPh sb="21" eb="22">
      <t>ホウ</t>
    </rPh>
    <rPh sb="23" eb="25">
      <t>ジョウコウ</t>
    </rPh>
    <rPh sb="25" eb="26">
      <t>ベツ</t>
    </rPh>
    <rPh sb="27" eb="29">
      <t>キニュウ</t>
    </rPh>
    <rPh sb="29" eb="30">
      <t>クダ</t>
    </rPh>
    <phoneticPr fontId="1"/>
  </si>
  <si>
    <t>(ｄ)設問１．４について</t>
    <rPh sb="3" eb="5">
      <t>セツモン</t>
    </rPh>
    <phoneticPr fontId="1"/>
  </si>
  <si>
    <t>　　　下表の考えに基づき汚染の有無の件数を記入下さい。</t>
    <rPh sb="3" eb="4">
      <t>シタ</t>
    </rPh>
    <rPh sb="4" eb="5">
      <t>ヒョウ</t>
    </rPh>
    <rPh sb="6" eb="7">
      <t>カンガ</t>
    </rPh>
    <rPh sb="9" eb="10">
      <t>モト</t>
    </rPh>
    <rPh sb="12" eb="14">
      <t>オセン</t>
    </rPh>
    <rPh sb="15" eb="17">
      <t>ウム</t>
    </rPh>
    <rPh sb="18" eb="20">
      <t>ケンスウ</t>
    </rPh>
    <rPh sb="21" eb="23">
      <t>キニュウ</t>
    </rPh>
    <rPh sb="23" eb="24">
      <t>クダ</t>
    </rPh>
    <phoneticPr fontId="1"/>
  </si>
  <si>
    <t>　　　地歴調査のみの場合は、件数に含めないで下さい。</t>
    <rPh sb="3" eb="5">
      <t>チレキ</t>
    </rPh>
    <rPh sb="5" eb="7">
      <t>チョウサ</t>
    </rPh>
    <rPh sb="10" eb="12">
      <t>バアイ</t>
    </rPh>
    <rPh sb="14" eb="16">
      <t>ケンスウ</t>
    </rPh>
    <rPh sb="17" eb="18">
      <t>フク</t>
    </rPh>
    <rPh sb="22" eb="23">
      <t>クダ</t>
    </rPh>
    <phoneticPr fontId="1"/>
  </si>
  <si>
    <t>　(f)　設問１．６について</t>
    <phoneticPr fontId="1"/>
  </si>
  <si>
    <t>　調査の結果、区域指定がなされた件数を記入下さい。</t>
    <rPh sb="1" eb="3">
      <t>チョウサ</t>
    </rPh>
    <rPh sb="4" eb="6">
      <t>ケッカ</t>
    </rPh>
    <rPh sb="7" eb="9">
      <t>クイキ</t>
    </rPh>
    <rPh sb="9" eb="11">
      <t>シテイ</t>
    </rPh>
    <rPh sb="16" eb="18">
      <t>ケンスウ</t>
    </rPh>
    <rPh sb="19" eb="21">
      <t>キニュウ</t>
    </rPh>
    <rPh sb="21" eb="22">
      <t>クダ</t>
    </rPh>
    <phoneticPr fontId="1"/>
  </si>
  <si>
    <t>１．記入の流れ</t>
    <rPh sb="5" eb="6">
      <t>ナガ</t>
    </rPh>
    <phoneticPr fontId="1"/>
  </si>
  <si>
    <t>設問 &lt;0. 貴社について伺います。&gt; は、全員回答願います。</t>
    <rPh sb="0" eb="2">
      <t>セツモン</t>
    </rPh>
    <rPh sb="7" eb="8">
      <t>キ</t>
    </rPh>
    <rPh sb="8" eb="9">
      <t>シャ</t>
    </rPh>
    <rPh sb="13" eb="14">
      <t>ウカガ</t>
    </rPh>
    <rPh sb="22" eb="24">
      <t>ゼンイン</t>
    </rPh>
    <rPh sb="24" eb="26">
      <t>カイトウ</t>
    </rPh>
    <rPh sb="26" eb="27">
      <t>ネガ</t>
    </rPh>
    <phoneticPr fontId="1"/>
  </si>
  <si>
    <t>設問「０．１」において「９．業務とはしていない」と回答の方、および</t>
    <rPh sb="0" eb="2">
      <t>セツモン</t>
    </rPh>
    <rPh sb="14" eb="16">
      <t>ギョウム</t>
    </rPh>
    <rPh sb="25" eb="27">
      <t>カイトウ</t>
    </rPh>
    <rPh sb="28" eb="29">
      <t>カタ</t>
    </rPh>
    <phoneticPr fontId="1"/>
  </si>
  <si>
    <t>　　調査は終了です。設問1以降に記入の必要はありません。</t>
    <rPh sb="2" eb="4">
      <t>チョウサ</t>
    </rPh>
    <rPh sb="5" eb="7">
      <t>シュウリョウ</t>
    </rPh>
    <rPh sb="10" eb="12">
      <t>セツモン</t>
    </rPh>
    <rPh sb="13" eb="15">
      <t>イコウ</t>
    </rPh>
    <phoneticPr fontId="1"/>
  </si>
  <si>
    <t>　　引き続き設問1以降に回答願います。</t>
    <rPh sb="2" eb="3">
      <t>ヒ</t>
    </rPh>
    <rPh sb="4" eb="5">
      <t>ツヅ</t>
    </rPh>
    <rPh sb="6" eb="8">
      <t>セツモン</t>
    </rPh>
    <rPh sb="9" eb="11">
      <t>イコウ</t>
    </rPh>
    <rPh sb="12" eb="14">
      <t>カイトウ</t>
    </rPh>
    <rPh sb="14" eb="15">
      <t>ネガ</t>
    </rPh>
    <phoneticPr fontId="1"/>
  </si>
  <si>
    <t xml:space="preserve">   　「土壌汚染対策法が契機の対策」の受注件数を対策区域別にカウントして下さい。</t>
    <rPh sb="22" eb="24">
      <t>ケンスウ</t>
    </rPh>
    <rPh sb="25" eb="27">
      <t>タイサク</t>
    </rPh>
    <rPh sb="27" eb="29">
      <t>クイキ</t>
    </rPh>
    <rPh sb="29" eb="30">
      <t>ベツ</t>
    </rPh>
    <phoneticPr fontId="1"/>
  </si>
  <si>
    <t xml:space="preserve">   　受注の概算金額を対策区域別に記入下さい。</t>
    <rPh sb="12" eb="14">
      <t>タイサク</t>
    </rPh>
    <rPh sb="14" eb="16">
      <t>クイキ</t>
    </rPh>
    <rPh sb="16" eb="17">
      <t>ベツ</t>
    </rPh>
    <phoneticPr fontId="1"/>
  </si>
  <si>
    <t>　   設問１．５の記入要領を参照して下さい。</t>
    <phoneticPr fontId="1"/>
  </si>
  <si>
    <t xml:space="preserve">   　「条例・要綱契機の調査」の受注件数を記入下さい。</t>
    <rPh sb="22" eb="24">
      <t>キニュウ</t>
    </rPh>
    <rPh sb="24" eb="25">
      <t>クダ</t>
    </rPh>
    <phoneticPr fontId="1"/>
  </si>
  <si>
    <t xml:space="preserve">   　「条例・要綱契機の調査」で地歴調査のみを受注した件数を記入下さい。</t>
    <rPh sb="17" eb="19">
      <t>チレキ</t>
    </rPh>
    <rPh sb="31" eb="33">
      <t>キニュウ</t>
    </rPh>
    <rPh sb="33" eb="34">
      <t>クダ</t>
    </rPh>
    <phoneticPr fontId="1"/>
  </si>
  <si>
    <t>結果が「汚染あり」にならなかった場合の調査業務の件数を記入下さい。</t>
    <rPh sb="27" eb="29">
      <t>キニュウ</t>
    </rPh>
    <rPh sb="29" eb="30">
      <t>クダ</t>
    </rPh>
    <phoneticPr fontId="1"/>
  </si>
  <si>
    <t>調査票の記入時点で、結果が出ていない調査業務の件数を記入下さい。</t>
    <rPh sb="26" eb="28">
      <t>キニュウ</t>
    </rPh>
    <rPh sb="28" eb="29">
      <t>クダ</t>
    </rPh>
    <phoneticPr fontId="1"/>
  </si>
  <si>
    <t>・ダイオキシン類 ・・・・・・・「ダイオキシン類による土壌汚染環境基準」に適合しない場合。</t>
    <phoneticPr fontId="1"/>
  </si>
  <si>
    <t>　    設問１．５の記入要領を参照して下さい。</t>
    <phoneticPr fontId="1"/>
  </si>
  <si>
    <t xml:space="preserve">      その他の場合は、対象物質名を記入下さい。</t>
    <rPh sb="8" eb="9">
      <t>タ</t>
    </rPh>
    <rPh sb="10" eb="12">
      <t>バアイ</t>
    </rPh>
    <rPh sb="14" eb="16">
      <t>タイショウ</t>
    </rPh>
    <rPh sb="16" eb="18">
      <t>ブッシツ</t>
    </rPh>
    <rPh sb="18" eb="19">
      <t>メイ</t>
    </rPh>
    <rPh sb="20" eb="22">
      <t>キニュウ</t>
    </rPh>
    <rPh sb="22" eb="23">
      <t>クダ</t>
    </rPh>
    <phoneticPr fontId="1"/>
  </si>
  <si>
    <t>(f）　設問３．６について</t>
    <phoneticPr fontId="1"/>
  </si>
  <si>
    <t>　　法第14条に基づく指定の申請を行った件数について記入下さい。</t>
    <rPh sb="2" eb="3">
      <t>ホウ</t>
    </rPh>
    <rPh sb="3" eb="4">
      <t>ダイ</t>
    </rPh>
    <rPh sb="6" eb="7">
      <t>ジョウ</t>
    </rPh>
    <rPh sb="8" eb="9">
      <t>モト</t>
    </rPh>
    <rPh sb="11" eb="13">
      <t>シテイ</t>
    </rPh>
    <rPh sb="14" eb="16">
      <t>シンセイ</t>
    </rPh>
    <rPh sb="17" eb="18">
      <t>オコナ</t>
    </rPh>
    <rPh sb="20" eb="22">
      <t>ケンスウ</t>
    </rPh>
    <rPh sb="26" eb="28">
      <t>キニュウ</t>
    </rPh>
    <rPh sb="28" eb="29">
      <t>クダ</t>
    </rPh>
    <phoneticPr fontId="1"/>
  </si>
  <si>
    <t>　　条例・要綱等の契機で行った対策業務を対象として下さい。</t>
    <phoneticPr fontId="1"/>
  </si>
  <si>
    <t xml:space="preserve">  　　「条例・要綱契機の対策」の受注件数を記入下さい。</t>
    <rPh sb="22" eb="24">
      <t>キニュウ</t>
    </rPh>
    <rPh sb="24" eb="25">
      <t>クダ</t>
    </rPh>
    <phoneticPr fontId="1"/>
  </si>
  <si>
    <t>　　（注）１つの契約に「条例・要綱契機の調査」と「自主調査」が含まれる場合は、「条例・要綱契機の調査」</t>
    <rPh sb="48" eb="50">
      <t>チョウサ</t>
    </rPh>
    <phoneticPr fontId="1"/>
  </si>
  <si>
    <t>　　　　　としてカウントして下さい。</t>
    <phoneticPr fontId="1"/>
  </si>
  <si>
    <t xml:space="preserve">   　「自主調査」で地歴調査のみを受注した件数を記入下さい。</t>
    <rPh sb="5" eb="7">
      <t>ジシュ</t>
    </rPh>
    <rPh sb="11" eb="13">
      <t>チレキ</t>
    </rPh>
    <rPh sb="25" eb="27">
      <t>キニュウ</t>
    </rPh>
    <rPh sb="27" eb="28">
      <t>クダ</t>
    </rPh>
    <phoneticPr fontId="1"/>
  </si>
  <si>
    <t>　　　下表の考えに基づき自主調査の契機となった理由を記入下さい。</t>
    <rPh sb="3" eb="4">
      <t>シタ</t>
    </rPh>
    <rPh sb="4" eb="5">
      <t>ヒョウ</t>
    </rPh>
    <rPh sb="6" eb="7">
      <t>カンガ</t>
    </rPh>
    <rPh sb="9" eb="10">
      <t>モト</t>
    </rPh>
    <rPh sb="12" eb="14">
      <t>ジシュ</t>
    </rPh>
    <rPh sb="14" eb="16">
      <t>チョウサ</t>
    </rPh>
    <rPh sb="17" eb="19">
      <t>ケイキ</t>
    </rPh>
    <rPh sb="23" eb="25">
      <t>リユウ</t>
    </rPh>
    <rPh sb="26" eb="28">
      <t>キニュウ</t>
    </rPh>
    <rPh sb="28" eb="29">
      <t>クダ</t>
    </rPh>
    <phoneticPr fontId="1"/>
  </si>
  <si>
    <t>土地売買</t>
    <phoneticPr fontId="1"/>
  </si>
  <si>
    <t>土地改変</t>
    <phoneticPr fontId="1"/>
  </si>
  <si>
    <t>土地資産評価</t>
    <phoneticPr fontId="1"/>
  </si>
  <si>
    <t>上記以外</t>
    <phoneticPr fontId="1"/>
  </si>
  <si>
    <t>不明</t>
    <phoneticPr fontId="1"/>
  </si>
  <si>
    <t>ISO14001の活動のみならず、環境管理全般による場合（配管等からの漏洩といった事故起因も含む）を対象。</t>
    <phoneticPr fontId="1"/>
  </si>
  <si>
    <t>ISO、事故、　　　　　　　自主的環境調査等</t>
    <rPh sb="4" eb="6">
      <t>ジコ</t>
    </rPh>
    <phoneticPr fontId="1"/>
  </si>
  <si>
    <t>　　　（注）１つの契約に「条例・要綱契機の対策」と「自主対策」が含まれる場合は、「条例・要綱契機の</t>
    <rPh sb="21" eb="23">
      <t>タイサク</t>
    </rPh>
    <rPh sb="28" eb="30">
      <t>タイサク</t>
    </rPh>
    <phoneticPr fontId="1"/>
  </si>
  <si>
    <t>　　　　　　対策」としてカウントして下さい。</t>
    <rPh sb="6" eb="8">
      <t>タイサク</t>
    </rPh>
    <phoneticPr fontId="1"/>
  </si>
  <si>
    <t>6.4</t>
    <phoneticPr fontId="1"/>
  </si>
  <si>
    <t>6.5</t>
    <phoneticPr fontId="1"/>
  </si>
  <si>
    <t>3.6</t>
    <phoneticPr fontId="1"/>
  </si>
  <si>
    <t>（注）このように複数種別の回答のため、設問1.5項の合計件数は、設問1.4項の”汚染あり”の</t>
    <rPh sb="40" eb="42">
      <t>オセン</t>
    </rPh>
    <phoneticPr fontId="1"/>
  </si>
  <si>
    <t>　　　件数と同じかより多くなります。記入数値の大小関係をご確認ください。</t>
    <rPh sb="3" eb="5">
      <t>ケンスウ</t>
    </rPh>
    <phoneticPr fontId="1"/>
  </si>
  <si>
    <t xml:space="preserve">  　＊一つの調査業務で、汚染ありと評価された調査対象物質が一つ以上ある種別を１件として</t>
    <phoneticPr fontId="1"/>
  </si>
  <si>
    <t xml:space="preserve"> 　 　　カウントして下さい。</t>
    <phoneticPr fontId="1"/>
  </si>
  <si>
    <t xml:space="preserve"> 　 ＊記入例　：　一つの調査業務における調査結果と件数の数え方を下記に示します。</t>
    <phoneticPr fontId="1"/>
  </si>
  <si>
    <t>具体的な工法</t>
    <rPh sb="0" eb="3">
      <t>グタイテキ</t>
    </rPh>
    <rPh sb="4" eb="6">
      <t>コウホウ</t>
    </rPh>
    <phoneticPr fontId="1"/>
  </si>
  <si>
    <t>地下水揚水、透過性地下水浄化壁等</t>
    <rPh sb="0" eb="3">
      <t>チカスイ</t>
    </rPh>
    <rPh sb="3" eb="5">
      <t>ヨウスイ</t>
    </rPh>
    <rPh sb="6" eb="8">
      <t>トウカ</t>
    </rPh>
    <rPh sb="8" eb="9">
      <t>セイ</t>
    </rPh>
    <rPh sb="9" eb="12">
      <t>チカスイ</t>
    </rPh>
    <rPh sb="12" eb="14">
      <t>ジョウカ</t>
    </rPh>
    <rPh sb="14" eb="15">
      <t>カベ</t>
    </rPh>
    <rPh sb="15" eb="16">
      <t>ナド</t>
    </rPh>
    <phoneticPr fontId="1"/>
  </si>
  <si>
    <t>　　　＊下表の区分に基づき、措置区分別の件数を記入下さい。</t>
    <rPh sb="4" eb="5">
      <t>シタ</t>
    </rPh>
    <rPh sb="5" eb="6">
      <t>ヒョウ</t>
    </rPh>
    <rPh sb="7" eb="9">
      <t>クブン</t>
    </rPh>
    <rPh sb="10" eb="11">
      <t>モト</t>
    </rPh>
    <rPh sb="14" eb="16">
      <t>ソチ</t>
    </rPh>
    <rPh sb="16" eb="18">
      <t>クブン</t>
    </rPh>
    <rPh sb="18" eb="19">
      <t>ベツ</t>
    </rPh>
    <rPh sb="20" eb="22">
      <t>ケンスウ</t>
    </rPh>
    <rPh sb="23" eb="25">
      <t>キニュウ</t>
    </rPh>
    <rPh sb="25" eb="26">
      <t>クダ</t>
    </rPh>
    <phoneticPr fontId="1"/>
  </si>
  <si>
    <t>　 　＊一つの対策業務で、複数の種類の措置を実施した場合は、それぞれ1件としてカウントして下さい。</t>
    <rPh sb="13" eb="15">
      <t>フクスウ</t>
    </rPh>
    <rPh sb="16" eb="18">
      <t>シュルイ</t>
    </rPh>
    <rPh sb="19" eb="21">
      <t>ソチ</t>
    </rPh>
    <rPh sb="22" eb="24">
      <t>ジッシ</t>
    </rPh>
    <rPh sb="26" eb="28">
      <t>バアイ</t>
    </rPh>
    <rPh sb="35" eb="36">
      <t>ケン</t>
    </rPh>
    <rPh sb="45" eb="46">
      <t>クダ</t>
    </rPh>
    <phoneticPr fontId="1"/>
  </si>
  <si>
    <t>　　 ＊措置の方法が未決定の場合は、記載する必要はありません。</t>
    <rPh sb="4" eb="6">
      <t>ソチ</t>
    </rPh>
    <rPh sb="7" eb="9">
      <t>ホウホウ</t>
    </rPh>
    <rPh sb="10" eb="13">
      <t>ミケッテイ</t>
    </rPh>
    <rPh sb="14" eb="16">
      <t>バアイ</t>
    </rPh>
    <rPh sb="18" eb="20">
      <t>キサイ</t>
    </rPh>
    <rPh sb="22" eb="24">
      <t>ヒツヨウ</t>
    </rPh>
    <phoneticPr fontId="1"/>
  </si>
  <si>
    <t>　  　設問２・４に対する記入要領を参照して下さい。</t>
    <phoneticPr fontId="1"/>
  </si>
  <si>
    <t xml:space="preserve"> 　　「業務とはしていない」および「受注実績なし」と回答のデータも</t>
    <rPh sb="4" eb="6">
      <t>ギョウム</t>
    </rPh>
    <rPh sb="18" eb="20">
      <t>ジュチュウ</t>
    </rPh>
    <rPh sb="20" eb="22">
      <t>ジッセキ</t>
    </rPh>
    <rPh sb="26" eb="28">
      <t>カイトウ</t>
    </rPh>
    <phoneticPr fontId="1"/>
  </si>
  <si>
    <t>　 　貴重な統計データとなりますので、調査票は提出願います。</t>
    <rPh sb="3" eb="5">
      <t>キチョウ</t>
    </rPh>
    <rPh sb="6" eb="8">
      <t>トウケイ</t>
    </rPh>
    <rPh sb="19" eb="21">
      <t>チョウサ</t>
    </rPh>
    <rPh sb="21" eb="22">
      <t>ヒョウ</t>
    </rPh>
    <rPh sb="23" eb="25">
      <t>テイシュツ</t>
    </rPh>
    <rPh sb="25" eb="26">
      <t>ネガ</t>
    </rPh>
    <phoneticPr fontId="1"/>
  </si>
  <si>
    <r>
      <t xml:space="preserve"> </t>
    </r>
    <r>
      <rPr>
        <sz val="11"/>
        <rFont val="ＭＳ Ｐゴシック"/>
        <family val="3"/>
        <charset val="128"/>
      </rPr>
      <t xml:space="preserve">    </t>
    </r>
    <r>
      <rPr>
        <sz val="11"/>
        <rFont val="ＭＳ Ｐゴシック"/>
        <family val="3"/>
        <charset val="128"/>
      </rPr>
      <t>契約数に応じてカウントして下さい。</t>
    </r>
    <phoneticPr fontId="1"/>
  </si>
  <si>
    <r>
      <t xml:space="preserve"> </t>
    </r>
    <r>
      <rPr>
        <sz val="11"/>
        <rFont val="ＭＳ Ｐゴシック"/>
        <family val="3"/>
        <charset val="128"/>
      </rPr>
      <t xml:space="preserve">    </t>
    </r>
    <r>
      <rPr>
        <sz val="11"/>
        <rFont val="ＭＳ Ｐゴシック"/>
        <family val="3"/>
        <charset val="128"/>
      </rPr>
      <t>（２つの契約からなる場合は２件とカウントして下さい。）</t>
    </r>
    <phoneticPr fontId="1"/>
  </si>
  <si>
    <t xml:space="preserve">     契約数に応じてカウントして下さい。</t>
    <phoneticPr fontId="1"/>
  </si>
  <si>
    <t xml:space="preserve">     （２区域が１つの契約からなる場合は１件とカウントして下さい。）</t>
    <phoneticPr fontId="1"/>
  </si>
  <si>
    <t xml:space="preserve">    同様に「条例・要綱契機」と「自主的」業務を含む場合は、 「条例・要綱契機」としてカウントして下さい。</t>
    <phoneticPr fontId="1"/>
  </si>
  <si>
    <t xml:space="preserve">  </t>
    <phoneticPr fontId="1"/>
  </si>
  <si>
    <t xml:space="preserve">    調査あるいは対策のために必要な撤去工事、仮設工事等は算入して下さい。</t>
    <phoneticPr fontId="1"/>
  </si>
  <si>
    <t>　　(e)　設問１．５について</t>
    <phoneticPr fontId="1"/>
  </si>
  <si>
    <t>　　　 カウントして下さい。</t>
    <rPh sb="10" eb="11">
      <t>クダ</t>
    </rPh>
    <phoneticPr fontId="1"/>
  </si>
  <si>
    <t>　  ＊一つの調査業務で、第一種および第二種の汚染物質あった場合は、それぞれ１件と</t>
    <phoneticPr fontId="1"/>
  </si>
  <si>
    <t>　　法令、条例・要綱等の契機外で行った「自主対策」に該当する業務を対象として下さい。</t>
    <phoneticPr fontId="1"/>
  </si>
  <si>
    <t>他の措置を行わず「地下水の水質の測定」のみの場合</t>
    <rPh sb="0" eb="1">
      <t>タ</t>
    </rPh>
    <rPh sb="2" eb="4">
      <t>ソチ</t>
    </rPh>
    <rPh sb="5" eb="6">
      <t>オコナ</t>
    </rPh>
    <rPh sb="9" eb="12">
      <t>チカスイ</t>
    </rPh>
    <rPh sb="13" eb="15">
      <t>スイシツ</t>
    </rPh>
    <rPh sb="16" eb="18">
      <t>ソクテイ</t>
    </rPh>
    <rPh sb="22" eb="24">
      <t>バアイ</t>
    </rPh>
    <phoneticPr fontId="1"/>
  </si>
  <si>
    <t>　　本調査は、毎年実施し、センター会員企業が受注した土壌汚染の調査・対策業務の</t>
    <phoneticPr fontId="1"/>
  </si>
  <si>
    <t>(注）本要領書中の「記入」は調査票への回答の入力を意味します。</t>
    <rPh sb="1" eb="2">
      <t>チュウ</t>
    </rPh>
    <rPh sb="3" eb="4">
      <t>ホン</t>
    </rPh>
    <rPh sb="4" eb="6">
      <t>ヨウリョウ</t>
    </rPh>
    <rPh sb="6" eb="7">
      <t>ショ</t>
    </rPh>
    <rPh sb="7" eb="8">
      <t>チュウ</t>
    </rPh>
    <rPh sb="10" eb="12">
      <t>キニュウ</t>
    </rPh>
    <rPh sb="14" eb="16">
      <t>チョウサ</t>
    </rPh>
    <rPh sb="16" eb="17">
      <t>ヒョウ</t>
    </rPh>
    <phoneticPr fontId="1"/>
  </si>
  <si>
    <t>　　ただし、最後の＜７．本調査に関する自由記入＞は自由にご利用下さい。</t>
    <phoneticPr fontId="1"/>
  </si>
  <si>
    <t>　（注）対象外</t>
    <phoneticPr fontId="1"/>
  </si>
  <si>
    <t>　　　　 「法以外の契機による調査」の対象として下さい。</t>
    <phoneticPr fontId="1"/>
  </si>
  <si>
    <t>　　　   以外の契機による調査」の対象として下さい。</t>
    <phoneticPr fontId="1"/>
  </si>
  <si>
    <t>地下水汚染の拡大の防止</t>
    <rPh sb="0" eb="3">
      <t>チカスイ</t>
    </rPh>
    <rPh sb="3" eb="5">
      <t>オセン</t>
    </rPh>
    <rPh sb="6" eb="8">
      <t>カクダイ</t>
    </rPh>
    <rPh sb="9" eb="11">
      <t>ボウシ</t>
    </rPh>
    <phoneticPr fontId="1"/>
  </si>
  <si>
    <t>掘削除去場外処分（汚染土壌処理施設での処理）、　　　　　　　　　　区域外土壌入換え</t>
    <rPh sb="0" eb="2">
      <t>クッサク</t>
    </rPh>
    <rPh sb="2" eb="4">
      <t>ジョキョ</t>
    </rPh>
    <rPh sb="4" eb="6">
      <t>ジョウガイ</t>
    </rPh>
    <rPh sb="6" eb="8">
      <t>ショブン</t>
    </rPh>
    <rPh sb="9" eb="11">
      <t>オセン</t>
    </rPh>
    <rPh sb="11" eb="13">
      <t>ドジョウ</t>
    </rPh>
    <rPh sb="13" eb="15">
      <t>ショリ</t>
    </rPh>
    <rPh sb="15" eb="17">
      <t>シセツ</t>
    </rPh>
    <rPh sb="19" eb="21">
      <t>ショリ</t>
    </rPh>
    <rPh sb="33" eb="35">
      <t>クイキ</t>
    </rPh>
    <rPh sb="35" eb="36">
      <t>ガイ</t>
    </rPh>
    <rPh sb="36" eb="38">
      <t>ドジョウ</t>
    </rPh>
    <rPh sb="38" eb="39">
      <t>イ</t>
    </rPh>
    <rPh sb="39" eb="40">
      <t>カ</t>
    </rPh>
    <phoneticPr fontId="1"/>
  </si>
  <si>
    <t>区域内浄化</t>
    <rPh sb="0" eb="2">
      <t>クイキ</t>
    </rPh>
    <rPh sb="2" eb="3">
      <t>ナイ</t>
    </rPh>
    <rPh sb="3" eb="5">
      <t>ジョウカ</t>
    </rPh>
    <phoneticPr fontId="1"/>
  </si>
  <si>
    <t>熱処理、洗浄処理、化学分解、生物処理等</t>
    <rPh sb="14" eb="16">
      <t>セイブツ</t>
    </rPh>
    <rPh sb="16" eb="18">
      <t>ショリ</t>
    </rPh>
    <phoneticPr fontId="1"/>
  </si>
  <si>
    <t>原位置封じ込め、原位置不溶化等</t>
    <rPh sb="0" eb="1">
      <t>ゲン</t>
    </rPh>
    <rPh sb="1" eb="3">
      <t>イチ</t>
    </rPh>
    <rPh sb="3" eb="4">
      <t>フウ</t>
    </rPh>
    <rPh sb="5" eb="6">
      <t>コ</t>
    </rPh>
    <rPh sb="8" eb="9">
      <t>ゲン</t>
    </rPh>
    <rPh sb="9" eb="11">
      <t>イチ</t>
    </rPh>
    <rPh sb="11" eb="13">
      <t>フヨウ</t>
    </rPh>
    <rPh sb="13" eb="14">
      <t>カ</t>
    </rPh>
    <rPh sb="14" eb="15">
      <t>ナド</t>
    </rPh>
    <phoneticPr fontId="1"/>
  </si>
  <si>
    <t>原位置封じ込め／不溶化</t>
    <rPh sb="0" eb="1">
      <t>ゲン</t>
    </rPh>
    <rPh sb="1" eb="3">
      <t>イチ</t>
    </rPh>
    <rPh sb="3" eb="4">
      <t>フウ</t>
    </rPh>
    <rPh sb="5" eb="6">
      <t>コ</t>
    </rPh>
    <rPh sb="8" eb="10">
      <t>フヨウ</t>
    </rPh>
    <rPh sb="10" eb="11">
      <t>カ</t>
    </rPh>
    <phoneticPr fontId="1"/>
  </si>
  <si>
    <t>措置後の地下水モニタリング</t>
    <rPh sb="0" eb="2">
      <t>ソチ</t>
    </rPh>
    <rPh sb="2" eb="3">
      <t>ゴ</t>
    </rPh>
    <rPh sb="4" eb="7">
      <t>チカスイ</t>
    </rPh>
    <phoneticPr fontId="1"/>
  </si>
  <si>
    <t>盛土、舗装、立入禁止、その他</t>
    <rPh sb="0" eb="1">
      <t>モ</t>
    </rPh>
    <rPh sb="1" eb="2">
      <t>ツチ</t>
    </rPh>
    <rPh sb="3" eb="5">
      <t>ホソウ</t>
    </rPh>
    <rPh sb="6" eb="7">
      <t>タ</t>
    </rPh>
    <rPh sb="7" eb="8">
      <t>イ</t>
    </rPh>
    <rPh sb="8" eb="10">
      <t>キンシ</t>
    </rPh>
    <rPh sb="13" eb="14">
      <t>タ</t>
    </rPh>
    <phoneticPr fontId="1"/>
  </si>
  <si>
    <t xml:space="preserve">                              -</t>
    <phoneticPr fontId="1"/>
  </si>
  <si>
    <t>0.3</t>
    <phoneticPr fontId="1"/>
  </si>
  <si>
    <t>0.4</t>
    <phoneticPr fontId="1"/>
  </si>
  <si>
    <t>ただし、最後の＜７．本調査に関する自由記入＞は自由にご利用下さい。</t>
    <phoneticPr fontId="1"/>
  </si>
  <si>
    <t>「業務とはしていない」および「受注実績なし」と回答のデータも</t>
    <rPh sb="1" eb="3">
      <t>ギョウム</t>
    </rPh>
    <rPh sb="15" eb="17">
      <t>ジュチュウ</t>
    </rPh>
    <rPh sb="17" eb="19">
      <t>ジッセキ</t>
    </rPh>
    <rPh sb="23" eb="25">
      <t>カイトウ</t>
    </rPh>
    <phoneticPr fontId="1"/>
  </si>
  <si>
    <t>「上記3.1」の調査の結果、法第14条に基づく指定の申請が行われた件数について</t>
    <rPh sb="1" eb="2">
      <t>ウエ</t>
    </rPh>
    <rPh sb="2" eb="3">
      <t>キ</t>
    </rPh>
    <rPh sb="8" eb="10">
      <t>チョウサ</t>
    </rPh>
    <rPh sb="11" eb="13">
      <t>ケッカ</t>
    </rPh>
    <rPh sb="14" eb="15">
      <t>ホウ</t>
    </rPh>
    <rPh sb="15" eb="16">
      <t>ダイ</t>
    </rPh>
    <rPh sb="18" eb="19">
      <t>ジョウ</t>
    </rPh>
    <rPh sb="20" eb="21">
      <t>モト</t>
    </rPh>
    <rPh sb="23" eb="25">
      <t>シテイ</t>
    </rPh>
    <rPh sb="26" eb="28">
      <t>シンセイ</t>
    </rPh>
    <rPh sb="29" eb="30">
      <t>オコナ</t>
    </rPh>
    <rPh sb="33" eb="35">
      <t>ケンスウ</t>
    </rPh>
    <phoneticPr fontId="1"/>
  </si>
  <si>
    <t>法第14条に基づく指定の申請が行われた件数</t>
    <rPh sb="0" eb="1">
      <t>ホウ</t>
    </rPh>
    <rPh sb="1" eb="2">
      <t>ダイ</t>
    </rPh>
    <rPh sb="4" eb="5">
      <t>ジョウ</t>
    </rPh>
    <rPh sb="6" eb="7">
      <t>モト</t>
    </rPh>
    <rPh sb="9" eb="11">
      <t>シテイ</t>
    </rPh>
    <rPh sb="12" eb="14">
      <t>シンセイ</t>
    </rPh>
    <rPh sb="15" eb="16">
      <t>オコナ</t>
    </rPh>
    <rPh sb="19" eb="21">
      <t>ケンスウ</t>
    </rPh>
    <phoneticPr fontId="1"/>
  </si>
  <si>
    <t>　記入願います。知り得た範囲の件数で結構です。</t>
    <rPh sb="1" eb="3">
      <t>キニュウ</t>
    </rPh>
    <rPh sb="3" eb="4">
      <t>ネガ</t>
    </rPh>
    <rPh sb="8" eb="9">
      <t>シ</t>
    </rPh>
    <rPh sb="10" eb="11">
      <t>エ</t>
    </rPh>
    <rPh sb="12" eb="14">
      <t>ハンイ</t>
    </rPh>
    <rPh sb="15" eb="17">
      <t>ケンスウ</t>
    </rPh>
    <rPh sb="18" eb="20">
      <t>ケッコウ</t>
    </rPh>
    <phoneticPr fontId="1"/>
  </si>
  <si>
    <t>＜５．「自主調査」業務 ＞</t>
    <phoneticPr fontId="1"/>
  </si>
  <si>
    <t>「上記5.1」の調査の結果、法第14条に基づく指定の申請が行われた件数について</t>
    <rPh sb="1" eb="2">
      <t>ウエ</t>
    </rPh>
    <rPh sb="2" eb="3">
      <t>キ</t>
    </rPh>
    <rPh sb="8" eb="10">
      <t>チョウサ</t>
    </rPh>
    <rPh sb="11" eb="13">
      <t>ケッカ</t>
    </rPh>
    <rPh sb="14" eb="15">
      <t>ホウ</t>
    </rPh>
    <rPh sb="15" eb="16">
      <t>ダイ</t>
    </rPh>
    <rPh sb="18" eb="19">
      <t>ジョウ</t>
    </rPh>
    <rPh sb="20" eb="21">
      <t>モト</t>
    </rPh>
    <rPh sb="23" eb="25">
      <t>シテイ</t>
    </rPh>
    <rPh sb="26" eb="28">
      <t>シンセイ</t>
    </rPh>
    <rPh sb="29" eb="30">
      <t>オコナ</t>
    </rPh>
    <rPh sb="33" eb="35">
      <t>ケンスウ</t>
    </rPh>
    <phoneticPr fontId="1"/>
  </si>
  <si>
    <t>(分析のみを行っている場合も、業務とみなして下さい。）</t>
    <rPh sb="1" eb="3">
      <t>ブンセキ</t>
    </rPh>
    <rPh sb="6" eb="7">
      <t>オコナ</t>
    </rPh>
    <rPh sb="11" eb="13">
      <t>バアイ</t>
    </rPh>
    <rPh sb="15" eb="17">
      <t>ギョウム</t>
    </rPh>
    <rPh sb="22" eb="23">
      <t>クダ</t>
    </rPh>
    <phoneticPr fontId="1"/>
  </si>
  <si>
    <t>5.7</t>
    <phoneticPr fontId="1"/>
  </si>
  <si>
    <t>　・調査と対策業務を一括して受注した場合には、受注件数は調査・対策それぞれ1件と</t>
    <rPh sb="23" eb="25">
      <t>ジュチュウ</t>
    </rPh>
    <rPh sb="25" eb="27">
      <t>ケンスウ</t>
    </rPh>
    <rPh sb="28" eb="30">
      <t>チョウサ</t>
    </rPh>
    <rPh sb="31" eb="33">
      <t>タイサク</t>
    </rPh>
    <rPh sb="38" eb="39">
      <t>ケン</t>
    </rPh>
    <phoneticPr fontId="1"/>
  </si>
  <si>
    <t>　　カウントし、受注高に関しては概数でかまいませんので、調査と対策業務に受注高を</t>
    <rPh sb="8" eb="10">
      <t>ジュチュウ</t>
    </rPh>
    <rPh sb="10" eb="11">
      <t>タカ</t>
    </rPh>
    <rPh sb="12" eb="13">
      <t>カン</t>
    </rPh>
    <rPh sb="36" eb="38">
      <t>ジュチュウ</t>
    </rPh>
    <rPh sb="38" eb="39">
      <t>タカ</t>
    </rPh>
    <phoneticPr fontId="1"/>
  </si>
  <si>
    <t>　　割り振って記入願います。</t>
    <rPh sb="2" eb="3">
      <t>ワ</t>
    </rPh>
    <rPh sb="4" eb="5">
      <t>フ</t>
    </rPh>
    <phoneticPr fontId="1"/>
  </si>
  <si>
    <t>　　　（措置後のモニタリングだけを受注した場合も、対策としてカウントして下さい。）</t>
    <rPh sb="4" eb="6">
      <t>ソチ</t>
    </rPh>
    <rPh sb="6" eb="7">
      <t>ゴ</t>
    </rPh>
    <phoneticPr fontId="1"/>
  </si>
  <si>
    <t>土壌含有量基準、土壌溶出量基準または地下水基準に
適合しないと評価された調査対象物質が一つ以上ある場合
の調査業務の件数をカウントして下さい。</t>
    <rPh sb="18" eb="21">
      <t>チカスイ</t>
    </rPh>
    <rPh sb="21" eb="23">
      <t>キジュン</t>
    </rPh>
    <phoneticPr fontId="1"/>
  </si>
  <si>
    <t>不溶化埋め戻し、遮水工封じ込め、遮断工封じ込め、区域内土壌入換え、不溶化、固化等</t>
    <rPh sb="0" eb="2">
      <t>フヨウ</t>
    </rPh>
    <rPh sb="2" eb="3">
      <t>カ</t>
    </rPh>
    <rPh sb="3" eb="4">
      <t>ウ</t>
    </rPh>
    <rPh sb="5" eb="6">
      <t>モド</t>
    </rPh>
    <rPh sb="8" eb="9">
      <t>サエギ</t>
    </rPh>
    <rPh sb="9" eb="11">
      <t>スイコウ</t>
    </rPh>
    <rPh sb="11" eb="12">
      <t>フウ</t>
    </rPh>
    <rPh sb="13" eb="14">
      <t>コ</t>
    </rPh>
    <rPh sb="16" eb="18">
      <t>シャダン</t>
    </rPh>
    <rPh sb="18" eb="19">
      <t>コウ</t>
    </rPh>
    <rPh sb="19" eb="20">
      <t>フウ</t>
    </rPh>
    <rPh sb="21" eb="22">
      <t>コ</t>
    </rPh>
    <rPh sb="24" eb="26">
      <t>クイキ</t>
    </rPh>
    <rPh sb="26" eb="27">
      <t>ナイ</t>
    </rPh>
    <rPh sb="27" eb="29">
      <t>ドジョウ</t>
    </rPh>
    <rPh sb="29" eb="30">
      <t>イ</t>
    </rPh>
    <rPh sb="30" eb="31">
      <t>カ</t>
    </rPh>
    <phoneticPr fontId="1"/>
  </si>
  <si>
    <t>原位置抽出(土壌ガス吸引、地下水揚水、エアスパージング）、原位置分解（化学処理、生物処理）、原位置洗浄等</t>
    <rPh sb="0" eb="1">
      <t>ゲン</t>
    </rPh>
    <rPh sb="1" eb="3">
      <t>イチ</t>
    </rPh>
    <rPh sb="3" eb="5">
      <t>チュウシュツ</t>
    </rPh>
    <rPh sb="6" eb="8">
      <t>ドジョウ</t>
    </rPh>
    <rPh sb="10" eb="12">
      <t>キュウイン</t>
    </rPh>
    <rPh sb="13" eb="16">
      <t>チカスイ</t>
    </rPh>
    <rPh sb="16" eb="18">
      <t>ヨウスイ</t>
    </rPh>
    <rPh sb="29" eb="30">
      <t>ゲン</t>
    </rPh>
    <rPh sb="30" eb="32">
      <t>イチ</t>
    </rPh>
    <rPh sb="32" eb="34">
      <t>ブンカイ</t>
    </rPh>
    <rPh sb="35" eb="37">
      <t>カガク</t>
    </rPh>
    <rPh sb="37" eb="39">
      <t>ショリ</t>
    </rPh>
    <rPh sb="40" eb="42">
      <t>セイブツ</t>
    </rPh>
    <rPh sb="42" eb="44">
      <t>ショリ</t>
    </rPh>
    <rPh sb="46" eb="47">
      <t>ゲン</t>
    </rPh>
    <rPh sb="47" eb="49">
      <t>イチ</t>
    </rPh>
    <rPh sb="49" eb="51">
      <t>センジョウ</t>
    </rPh>
    <rPh sb="51" eb="52">
      <t>ナド</t>
    </rPh>
    <phoneticPr fontId="1"/>
  </si>
  <si>
    <t>・特定有害物質・・・・・・・・ 土壌含有量基準、あるいは土壌溶出量基準に適合しないと</t>
    <phoneticPr fontId="1"/>
  </si>
  <si>
    <t>　　　　　　　　　　　　　　　　　評価された調査対象物質が一つ以上ある場合。</t>
    <phoneticPr fontId="1"/>
  </si>
  <si>
    <t>「1.1」の合計件数＝「1.3」の合計件数＋「1.4」の合計件数であることを確認願います。</t>
    <rPh sb="6" eb="8">
      <t>ゴウケイ</t>
    </rPh>
    <rPh sb="17" eb="19">
      <t>ゴウケイ</t>
    </rPh>
    <rPh sb="19" eb="21">
      <t>ケンスウ</t>
    </rPh>
    <phoneticPr fontId="1"/>
  </si>
  <si>
    <t>｢自主対策」業務の受注件数を記入願います。</t>
    <rPh sb="1" eb="3">
      <t>ジシュ</t>
    </rPh>
    <rPh sb="3" eb="5">
      <t>タイサク</t>
    </rPh>
    <rPh sb="9" eb="11">
      <t>ジュチュウ</t>
    </rPh>
    <rPh sb="11" eb="13">
      <t>ケンスウ</t>
    </rPh>
    <phoneticPr fontId="1"/>
  </si>
  <si>
    <t>・油類・・・・・・・・・・・・・・対策が必要と自主判断された場合。</t>
    <phoneticPr fontId="1"/>
  </si>
  <si>
    <t>「0.1」において「9.業務とはしていない」と回答の方、及び</t>
    <rPh sb="12" eb="14">
      <t>ギョウム</t>
    </rPh>
    <rPh sb="23" eb="25">
      <t>カイトウ</t>
    </rPh>
    <rPh sb="26" eb="27">
      <t>カタ</t>
    </rPh>
    <rPh sb="28" eb="29">
      <t>オヨ</t>
    </rPh>
    <phoneticPr fontId="1"/>
  </si>
  <si>
    <t>「0.3」において「9.受注実績なし」と回答の方</t>
    <rPh sb="12" eb="14">
      <t>ジュチュウ</t>
    </rPh>
    <rPh sb="14" eb="16">
      <t>ジッセキ</t>
    </rPh>
    <rPh sb="20" eb="22">
      <t>カイトウ</t>
    </rPh>
    <rPh sb="23" eb="24">
      <t>カタ</t>
    </rPh>
    <phoneticPr fontId="1"/>
  </si>
  <si>
    <t>＜０．貴社について伺います。＞　　</t>
    <rPh sb="3" eb="5">
      <t>キシャ</t>
    </rPh>
    <rPh sb="9" eb="10">
      <t>ウカガ</t>
    </rPh>
    <phoneticPr fontId="1"/>
  </si>
  <si>
    <t>「0.3」において「1.受注実績あり」と回答の方</t>
    <rPh sb="12" eb="14">
      <t>ジュチュウ</t>
    </rPh>
    <rPh sb="14" eb="16">
      <t>ジッセキ</t>
    </rPh>
    <rPh sb="20" eb="22">
      <t>カイトウ</t>
    </rPh>
    <rPh sb="23" eb="24">
      <t>カタ</t>
    </rPh>
    <phoneticPr fontId="1"/>
  </si>
  <si>
    <t>・油類</t>
    <phoneticPr fontId="1"/>
  </si>
  <si>
    <t>(c)設問１．３について</t>
    <rPh sb="3" eb="5">
      <t>セツモン</t>
    </rPh>
    <phoneticPr fontId="1"/>
  </si>
  <si>
    <t>0.1</t>
    <phoneticPr fontId="1"/>
  </si>
  <si>
    <t>1.1.SUM</t>
    <phoneticPr fontId="1"/>
  </si>
  <si>
    <t>1.2.SUM</t>
    <phoneticPr fontId="1"/>
  </si>
  <si>
    <t>1.3.1</t>
    <phoneticPr fontId="1"/>
  </si>
  <si>
    <t>1.3.2</t>
    <phoneticPr fontId="1"/>
  </si>
  <si>
    <t>1.3.3</t>
    <phoneticPr fontId="1"/>
  </si>
  <si>
    <t>1.3.SUM</t>
    <phoneticPr fontId="1"/>
  </si>
  <si>
    <t>1.4.1</t>
    <phoneticPr fontId="1"/>
  </si>
  <si>
    <t>1.4.2</t>
    <phoneticPr fontId="1"/>
  </si>
  <si>
    <t>1.4.3</t>
    <phoneticPr fontId="1"/>
  </si>
  <si>
    <t>1.4.SUM</t>
    <phoneticPr fontId="1"/>
  </si>
  <si>
    <t>1.5.2</t>
    <phoneticPr fontId="1"/>
  </si>
  <si>
    <t>1.5.3</t>
    <phoneticPr fontId="1"/>
  </si>
  <si>
    <t>1.5.SUM</t>
    <phoneticPr fontId="1"/>
  </si>
  <si>
    <t>1.6.1</t>
    <phoneticPr fontId="1"/>
  </si>
  <si>
    <t>1.6.2</t>
    <phoneticPr fontId="1"/>
  </si>
  <si>
    <t>1.6.3</t>
    <phoneticPr fontId="1"/>
  </si>
  <si>
    <t>1.6.SUM</t>
    <phoneticPr fontId="1"/>
  </si>
  <si>
    <t>2.1.1</t>
    <phoneticPr fontId="1"/>
  </si>
  <si>
    <t>2.1.2</t>
    <phoneticPr fontId="1"/>
  </si>
  <si>
    <t>2.1.SUM</t>
    <phoneticPr fontId="1"/>
  </si>
  <si>
    <t>2.2.1</t>
    <phoneticPr fontId="1"/>
  </si>
  <si>
    <t>2.2.2</t>
    <phoneticPr fontId="1"/>
  </si>
  <si>
    <t>2.2.SUM</t>
    <phoneticPr fontId="1"/>
  </si>
  <si>
    <t>2.3.SUM</t>
    <phoneticPr fontId="1"/>
  </si>
  <si>
    <t>2.4.3</t>
  </si>
  <si>
    <t>2.4.4</t>
  </si>
  <si>
    <t>2.4.5</t>
  </si>
  <si>
    <t>2.4.6</t>
  </si>
  <si>
    <t>2.4.7</t>
  </si>
  <si>
    <t>2.4.8</t>
  </si>
  <si>
    <t>2.4.9</t>
  </si>
  <si>
    <t>2.4.SUM</t>
    <phoneticPr fontId="1"/>
  </si>
  <si>
    <t>3.4.SUM</t>
    <phoneticPr fontId="1"/>
  </si>
  <si>
    <t>3.5.6</t>
  </si>
  <si>
    <t>3.5.SUM</t>
    <phoneticPr fontId="1"/>
  </si>
  <si>
    <t>3.5.FA</t>
    <phoneticPr fontId="1"/>
  </si>
  <si>
    <t>4.3.6</t>
  </si>
  <si>
    <t>4.3.SUM</t>
    <phoneticPr fontId="1"/>
  </si>
  <si>
    <t>4.3.FA</t>
    <phoneticPr fontId="1"/>
  </si>
  <si>
    <t>4.4.3</t>
  </si>
  <si>
    <t>4.4.4</t>
  </si>
  <si>
    <t>4.4.5</t>
  </si>
  <si>
    <t>4.4.6</t>
  </si>
  <si>
    <t>4.4.7</t>
  </si>
  <si>
    <t>4.4.8</t>
  </si>
  <si>
    <t>4.4.9</t>
  </si>
  <si>
    <t>4.4.SUM</t>
    <phoneticPr fontId="1"/>
  </si>
  <si>
    <t>5.4.SUM</t>
    <phoneticPr fontId="1"/>
  </si>
  <si>
    <t>5.5.6</t>
  </si>
  <si>
    <t>5.5.SUM</t>
    <phoneticPr fontId="1"/>
  </si>
  <si>
    <t>5.5.FA</t>
    <phoneticPr fontId="1"/>
  </si>
  <si>
    <t>5.6.SUM</t>
    <phoneticPr fontId="1"/>
  </si>
  <si>
    <t>6.3.3</t>
  </si>
  <si>
    <t>6.3.6</t>
  </si>
  <si>
    <t>6.3.SUM</t>
    <phoneticPr fontId="1"/>
  </si>
  <si>
    <t>6.3.FA</t>
    <phoneticPr fontId="1"/>
  </si>
  <si>
    <t>6.4.3</t>
  </si>
  <si>
    <t>6.4.4</t>
  </si>
  <si>
    <t>6.4.5</t>
  </si>
  <si>
    <t>6.4.6</t>
  </si>
  <si>
    <t>6.4.7</t>
  </si>
  <si>
    <t>6.4.8</t>
  </si>
  <si>
    <t>6.4.9</t>
    <phoneticPr fontId="1"/>
  </si>
  <si>
    <t>6.4.SUM</t>
    <phoneticPr fontId="1"/>
  </si>
  <si>
    <t>6.5.3</t>
  </si>
  <si>
    <t>6.5.4</t>
  </si>
  <si>
    <t>6.5.5</t>
  </si>
  <si>
    <t>6.5.6</t>
  </si>
  <si>
    <t>6.5.SUM</t>
    <phoneticPr fontId="1"/>
  </si>
  <si>
    <t>6.5.FA</t>
    <phoneticPr fontId="1"/>
  </si>
  <si>
    <t>　　　 　（申請の結果、区域指定がされた土地の対策は「土壌汚染対策法が契機の対策」の対象です。）</t>
    <rPh sb="6" eb="8">
      <t>シンセイ</t>
    </rPh>
    <rPh sb="9" eb="11">
      <t>ケッカ</t>
    </rPh>
    <rPh sb="12" eb="14">
      <t>クイキ</t>
    </rPh>
    <rPh sb="14" eb="16">
      <t>シテイ</t>
    </rPh>
    <rPh sb="20" eb="22">
      <t>トチ</t>
    </rPh>
    <rPh sb="23" eb="25">
      <t>タイサク</t>
    </rPh>
    <rPh sb="27" eb="29">
      <t>ドジョウ</t>
    </rPh>
    <rPh sb="29" eb="31">
      <t>オセン</t>
    </rPh>
    <rPh sb="31" eb="33">
      <t>タイサク</t>
    </rPh>
    <rPh sb="33" eb="34">
      <t>ホウ</t>
    </rPh>
    <rPh sb="35" eb="37">
      <t>ケイキ</t>
    </rPh>
    <rPh sb="38" eb="40">
      <t>タイサク</t>
    </rPh>
    <rPh sb="42" eb="44">
      <t>タイショウ</t>
    </rPh>
    <phoneticPr fontId="1"/>
  </si>
  <si>
    <t>　　　＊「法第16条」の「汚染土壌」搬出時の認定調査は、本項の対象でなく、「土壌汚染対策法が契機</t>
    <rPh sb="5" eb="6">
      <t>ホウ</t>
    </rPh>
    <rPh sb="6" eb="7">
      <t>ダイ</t>
    </rPh>
    <rPh sb="9" eb="10">
      <t>ジョウ</t>
    </rPh>
    <rPh sb="13" eb="15">
      <t>オセン</t>
    </rPh>
    <rPh sb="15" eb="17">
      <t>ドジョウ</t>
    </rPh>
    <rPh sb="18" eb="20">
      <t>ハンシュツ</t>
    </rPh>
    <rPh sb="20" eb="21">
      <t>ジ</t>
    </rPh>
    <rPh sb="22" eb="24">
      <t>ニンテイ</t>
    </rPh>
    <rPh sb="24" eb="26">
      <t>チョウサ</t>
    </rPh>
    <rPh sb="28" eb="29">
      <t>ホン</t>
    </rPh>
    <rPh sb="29" eb="30">
      <t>コウ</t>
    </rPh>
    <rPh sb="31" eb="33">
      <t>タイショウ</t>
    </rPh>
    <rPh sb="38" eb="40">
      <t>ドジョウ</t>
    </rPh>
    <rPh sb="40" eb="42">
      <t>オセン</t>
    </rPh>
    <rPh sb="42" eb="44">
      <t>タイサク</t>
    </rPh>
    <rPh sb="44" eb="45">
      <t>ホウ</t>
    </rPh>
    <rPh sb="46" eb="48">
      <t>ケイキ</t>
    </rPh>
    <phoneticPr fontId="1"/>
  </si>
  <si>
    <t>　　　　　の対策」と見做して下さい。</t>
    <rPh sb="6" eb="8">
      <t>タイサク</t>
    </rPh>
    <rPh sb="10" eb="12">
      <t>ミナ</t>
    </rPh>
    <rPh sb="14" eb="15">
      <t>クダ</t>
    </rPh>
    <phoneticPr fontId="1"/>
  </si>
  <si>
    <t>　　（注）*「法契機の対策」と「法契機外の対策」を、１つの契約のもとで行った場合は、</t>
    <rPh sb="7" eb="8">
      <t>ホウ</t>
    </rPh>
    <rPh sb="8" eb="10">
      <t>ケイキ</t>
    </rPh>
    <rPh sb="11" eb="13">
      <t>タイサク</t>
    </rPh>
    <rPh sb="16" eb="17">
      <t>ホウ</t>
    </rPh>
    <rPh sb="17" eb="19">
      <t>ケイキ</t>
    </rPh>
    <rPh sb="19" eb="20">
      <t>ソト</t>
    </rPh>
    <rPh sb="21" eb="23">
      <t>タイサク</t>
    </rPh>
    <phoneticPr fontId="1"/>
  </si>
  <si>
    <t>　　  　　　「法契機の対策」としてカウントして下さい。</t>
    <rPh sb="8" eb="9">
      <t>ホウ</t>
    </rPh>
    <rPh sb="9" eb="11">
      <t>ケイキ</t>
    </rPh>
    <rPh sb="12" eb="14">
      <t>タイサク</t>
    </rPh>
    <phoneticPr fontId="1"/>
  </si>
  <si>
    <t>　　　　　＊「法第16条」の「汚染土壌」搬出時の認定調査に関連する業務は、本項の対象として下さい。</t>
    <rPh sb="7" eb="8">
      <t>ホウ</t>
    </rPh>
    <rPh sb="8" eb="9">
      <t>ダイ</t>
    </rPh>
    <rPh sb="11" eb="12">
      <t>ジョウ</t>
    </rPh>
    <rPh sb="15" eb="17">
      <t>オセン</t>
    </rPh>
    <rPh sb="17" eb="19">
      <t>ドジョウ</t>
    </rPh>
    <rPh sb="20" eb="22">
      <t>ハンシュツ</t>
    </rPh>
    <rPh sb="22" eb="23">
      <t>ジ</t>
    </rPh>
    <rPh sb="24" eb="26">
      <t>ニンテイ</t>
    </rPh>
    <rPh sb="26" eb="28">
      <t>チョウサ</t>
    </rPh>
    <rPh sb="29" eb="31">
      <t>カンレン</t>
    </rPh>
    <rPh sb="33" eb="35">
      <t>ギョウム</t>
    </rPh>
    <rPh sb="37" eb="38">
      <t>ホン</t>
    </rPh>
    <rPh sb="38" eb="39">
      <t>コウ</t>
    </rPh>
    <rPh sb="40" eb="42">
      <t>タイショウ</t>
    </rPh>
    <rPh sb="45" eb="46">
      <t>クダ</t>
    </rPh>
    <phoneticPr fontId="1"/>
  </si>
  <si>
    <t>（複数種別の回答あり）</t>
    <phoneticPr fontId="1"/>
  </si>
  <si>
    <t>1.5.1</t>
    <phoneticPr fontId="1"/>
  </si>
  <si>
    <t>　　　⑤調査・対策の立案業務</t>
    <rPh sb="4" eb="6">
      <t>チョウサ</t>
    </rPh>
    <rPh sb="7" eb="9">
      <t>タイサク</t>
    </rPh>
    <rPh sb="10" eb="12">
      <t>リツアン</t>
    </rPh>
    <rPh sb="12" eb="14">
      <t>ギョウム</t>
    </rPh>
    <phoneticPr fontId="1"/>
  </si>
  <si>
    <t>百万円です。</t>
    <rPh sb="0" eb="1">
      <t>ヒャク</t>
    </rPh>
    <rPh sb="1" eb="2">
      <t>マン</t>
    </rPh>
    <rPh sb="2" eb="3">
      <t>エン</t>
    </rPh>
    <phoneticPr fontId="1"/>
  </si>
  <si>
    <t>ご回答頂いたデータに基づくと、貴社の合計受注高は</t>
    <rPh sb="1" eb="3">
      <t>カイトウ</t>
    </rPh>
    <rPh sb="3" eb="4">
      <t>イタダ</t>
    </rPh>
    <rPh sb="10" eb="11">
      <t>モト</t>
    </rPh>
    <rPh sb="15" eb="17">
      <t>キシャ</t>
    </rPh>
    <rPh sb="18" eb="20">
      <t>ゴウケイ</t>
    </rPh>
    <rPh sb="20" eb="22">
      <t>ジュチュウ</t>
    </rPh>
    <rPh sb="22" eb="23">
      <t>タカ</t>
    </rPh>
    <phoneticPr fontId="1"/>
  </si>
  <si>
    <t>億円</t>
    <rPh sb="0" eb="1">
      <t>オク</t>
    </rPh>
    <rPh sb="1" eb="2">
      <t>エン</t>
    </rPh>
    <phoneticPr fontId="1"/>
  </si>
  <si>
    <t>この受注高は別の単位で表現すると</t>
    <rPh sb="2" eb="4">
      <t>ジュチュウ</t>
    </rPh>
    <rPh sb="4" eb="5">
      <t>タカ</t>
    </rPh>
    <phoneticPr fontId="1"/>
  </si>
  <si>
    <t>千円</t>
    <rPh sb="0" eb="1">
      <t>セン</t>
    </rPh>
    <rPh sb="1" eb="2">
      <t>エン</t>
    </rPh>
    <phoneticPr fontId="1"/>
  </si>
  <si>
    <t>です。念の為に単位ミス等がないことを確認願います。</t>
    <rPh sb="3" eb="4">
      <t>ネン</t>
    </rPh>
    <rPh sb="5" eb="6">
      <t>タメ</t>
    </rPh>
    <rPh sb="7" eb="9">
      <t>タンイ</t>
    </rPh>
    <rPh sb="11" eb="12">
      <t>トウ</t>
    </rPh>
    <rPh sb="18" eb="20">
      <t>カクニン</t>
    </rPh>
    <rPh sb="20" eb="21">
      <t>ネガ</t>
    </rPh>
    <phoneticPr fontId="1"/>
  </si>
  <si>
    <t>実施要領の3項に従い回答を記入した「調査票」を返信願います。</t>
    <rPh sb="0" eb="2">
      <t>ジッシ</t>
    </rPh>
    <rPh sb="2" eb="4">
      <t>ヨウリョウ</t>
    </rPh>
    <rPh sb="6" eb="7">
      <t>コウ</t>
    </rPh>
    <rPh sb="8" eb="9">
      <t>シタガ</t>
    </rPh>
    <phoneticPr fontId="1"/>
  </si>
  <si>
    <t>　・調査対象の業務は、「元請※」の受注であることを原則とします。</t>
    <phoneticPr fontId="1"/>
  </si>
  <si>
    <t>　　　受注した場合、その関連企業が、会員でない場合は、計上してください。</t>
    <phoneticPr fontId="1"/>
  </si>
  <si>
    <r>
      <t>　・調査票は「無記名」としますが、</t>
    </r>
    <r>
      <rPr>
        <sz val="12"/>
        <color indexed="10"/>
        <rFont val="HG丸ｺﾞｼｯｸM-PRO"/>
        <family val="3"/>
        <charset val="128"/>
      </rPr>
      <t>回答</t>
    </r>
    <r>
      <rPr>
        <sz val="12"/>
        <color indexed="10"/>
        <rFont val="HG丸ｺﾞｼｯｸM-PRO"/>
        <family val="3"/>
        <charset val="128"/>
      </rPr>
      <t>の有無を確認するために、メール本文には、</t>
    </r>
    <rPh sb="17" eb="19">
      <t>カイトウ</t>
    </rPh>
    <phoneticPr fontId="1"/>
  </si>
  <si>
    <t>「上記6.1」の対策業務で、実施または計画中の措置の種類について、</t>
    <rPh sb="14" eb="16">
      <t>ジッシ</t>
    </rPh>
    <rPh sb="19" eb="21">
      <t>ケイカク</t>
    </rPh>
    <rPh sb="21" eb="22">
      <t>チュウ</t>
    </rPh>
    <rPh sb="23" eb="25">
      <t>ソチ</t>
    </rPh>
    <rPh sb="26" eb="28">
      <t>シュルイ</t>
    </rPh>
    <phoneticPr fontId="1"/>
  </si>
  <si>
    <t>「上記1.1」のうち、【地歴調査のみ】の受注件数を記入願います。</t>
    <rPh sb="1" eb="3">
      <t>ジョウキ</t>
    </rPh>
    <rPh sb="12" eb="14">
      <t>チレキ</t>
    </rPh>
    <rPh sb="14" eb="16">
      <t>チョウサ</t>
    </rPh>
    <rPh sb="20" eb="22">
      <t>ジュチュウ</t>
    </rPh>
    <rPh sb="22" eb="24">
      <t>ケンスウ</t>
    </rPh>
    <rPh sb="25" eb="27">
      <t>キニュウ</t>
    </rPh>
    <rPh sb="27" eb="28">
      <t>ネガ</t>
    </rPh>
    <phoneticPr fontId="1"/>
  </si>
  <si>
    <t>（※【地歴調査のみ】の場合は、「1.4」の対象外です。）</t>
    <rPh sb="3" eb="5">
      <t>チレキ</t>
    </rPh>
    <rPh sb="5" eb="7">
      <t>チョウサ</t>
    </rPh>
    <rPh sb="11" eb="13">
      <t>バアイ</t>
    </rPh>
    <rPh sb="21" eb="23">
      <t>タイショウ</t>
    </rPh>
    <rPh sb="23" eb="24">
      <t>ソト</t>
    </rPh>
    <phoneticPr fontId="1"/>
  </si>
  <si>
    <t>｢条例・要綱契機の調査」の受注件数を記入願います。（【地歴調査のみ】の場合も含む）</t>
    <rPh sb="13" eb="15">
      <t>ジュチュウ</t>
    </rPh>
    <phoneticPr fontId="1"/>
  </si>
  <si>
    <t>「上記3.1」のうち、【地歴調査のみ】の受注件数を記入願います。</t>
    <rPh sb="1" eb="3">
      <t>ジョウキ</t>
    </rPh>
    <rPh sb="12" eb="14">
      <t>チレキ</t>
    </rPh>
    <rPh sb="14" eb="16">
      <t>チョウサ</t>
    </rPh>
    <rPh sb="20" eb="22">
      <t>ジュチュウ</t>
    </rPh>
    <rPh sb="22" eb="24">
      <t>ケンスウ</t>
    </rPh>
    <rPh sb="25" eb="27">
      <t>キニュウ</t>
    </rPh>
    <rPh sb="27" eb="28">
      <t>ネガ</t>
    </rPh>
    <phoneticPr fontId="1"/>
  </si>
  <si>
    <t>（※【地歴調査のみ】の場合は、「3.4」の対象外です。）</t>
    <rPh sb="3" eb="5">
      <t>チレキ</t>
    </rPh>
    <rPh sb="5" eb="7">
      <t>チョウサ</t>
    </rPh>
    <rPh sb="11" eb="13">
      <t>バアイ</t>
    </rPh>
    <rPh sb="21" eb="23">
      <t>タイショウ</t>
    </rPh>
    <rPh sb="23" eb="24">
      <t>ソト</t>
    </rPh>
    <phoneticPr fontId="1"/>
  </si>
  <si>
    <t>｢自主調査」の受注件数を記入願います（【地歴調査のみ】の場合も含む）。</t>
    <rPh sb="7" eb="9">
      <t>ジュチュウ</t>
    </rPh>
    <rPh sb="28" eb="30">
      <t>バアイ</t>
    </rPh>
    <rPh sb="31" eb="32">
      <t>フク</t>
    </rPh>
    <phoneticPr fontId="1"/>
  </si>
  <si>
    <t>「上記5.1」のうち、【地歴調査のみ】の受注件数を記入願います。</t>
    <rPh sb="1" eb="3">
      <t>ジョウキ</t>
    </rPh>
    <rPh sb="12" eb="14">
      <t>チレキ</t>
    </rPh>
    <rPh sb="14" eb="16">
      <t>チョウサ</t>
    </rPh>
    <rPh sb="20" eb="22">
      <t>ジュチュウ</t>
    </rPh>
    <rPh sb="22" eb="24">
      <t>ケンスウ</t>
    </rPh>
    <rPh sb="25" eb="27">
      <t>キニュウ</t>
    </rPh>
    <rPh sb="27" eb="28">
      <t>ネガ</t>
    </rPh>
    <phoneticPr fontId="1"/>
  </si>
  <si>
    <t>（※【地歴調査のみ】の場合は、「5.4」の対象外です。）</t>
    <rPh sb="3" eb="5">
      <t>チレキ</t>
    </rPh>
    <rPh sb="5" eb="7">
      <t>チョウサ</t>
    </rPh>
    <rPh sb="11" eb="13">
      <t>バアイ</t>
    </rPh>
    <rPh sb="21" eb="23">
      <t>タイショウ</t>
    </rPh>
    <rPh sb="23" eb="24">
      <t>ソト</t>
    </rPh>
    <phoneticPr fontId="1"/>
  </si>
  <si>
    <t xml:space="preserve">土壌汚染対策法が契機となった調査業務の件数を、契機となった法の条項別に
</t>
    <rPh sb="0" eb="2">
      <t>ドジョウ</t>
    </rPh>
    <rPh sb="2" eb="4">
      <t>オセン</t>
    </rPh>
    <rPh sb="4" eb="7">
      <t>タイサクホウ</t>
    </rPh>
    <rPh sb="23" eb="25">
      <t>ケイキ</t>
    </rPh>
    <rPh sb="29" eb="30">
      <t>ホウ</t>
    </rPh>
    <rPh sb="31" eb="32">
      <t>ジョウ</t>
    </rPh>
    <rPh sb="32" eb="33">
      <t>コウ</t>
    </rPh>
    <rPh sb="33" eb="34">
      <t>ベツ</t>
    </rPh>
    <phoneticPr fontId="1"/>
  </si>
  <si>
    <t>記入願います。(【地歴調査のみ】の件数も含めて下さい。）</t>
    <phoneticPr fontId="1"/>
  </si>
  <si>
    <t>受注実績がある場合に、以下の設問にお答え下さい。</t>
    <rPh sb="0" eb="2">
      <t>ジュチュウ</t>
    </rPh>
    <rPh sb="2" eb="4">
      <t>ジッセキ</t>
    </rPh>
    <phoneticPr fontId="1"/>
  </si>
  <si>
    <t xml:space="preserve">｢上記6.1」の「自主対策」を行う契機となった理由を、件数で記入願います
</t>
    <rPh sb="11" eb="13">
      <t>タイサク</t>
    </rPh>
    <phoneticPr fontId="1"/>
  </si>
  <si>
    <t>（複数回答あり。分類が困難な場合は「不明」として件数を記入願います）。</t>
    <phoneticPr fontId="1"/>
  </si>
  <si>
    <t>種別ごとに記入願います（複数種別の回答あり）。</t>
    <phoneticPr fontId="1"/>
  </si>
  <si>
    <t xml:space="preserve">｢上記5.1」の「自主調査」を行う契機となった理由を、件数で記入願います
</t>
    <phoneticPr fontId="1"/>
  </si>
  <si>
    <t xml:space="preserve">「上記5.4」で「汚染あり」となった調査業務について、汚染ありと評価された調査対象
</t>
    <phoneticPr fontId="1"/>
  </si>
  <si>
    <t>「元請」としての受注実績がありますか？</t>
    <phoneticPr fontId="1"/>
  </si>
  <si>
    <t>　１．業務としている　 　９．業務とはしていない</t>
    <rPh sb="3" eb="5">
      <t>ギョウム</t>
    </rPh>
    <rPh sb="15" eb="17">
      <t>ギョウム</t>
    </rPh>
    <phoneticPr fontId="1"/>
  </si>
  <si>
    <t>　１．指定調査機関である　　 ９．指定調査機関ではない</t>
    <rPh sb="3" eb="5">
      <t>シテイ</t>
    </rPh>
    <rPh sb="5" eb="7">
      <t>チョウサ</t>
    </rPh>
    <rPh sb="7" eb="9">
      <t>キカン</t>
    </rPh>
    <rPh sb="17" eb="19">
      <t>シテイ</t>
    </rPh>
    <rPh sb="19" eb="21">
      <t>チョウサ</t>
    </rPh>
    <rPh sb="21" eb="23">
      <t>キカン</t>
    </rPh>
    <phoneticPr fontId="1"/>
  </si>
  <si>
    <t>　１．受注実績あり　　９．受注実績なし</t>
    <rPh sb="3" eb="5">
      <t>ジュチュウ</t>
    </rPh>
    <rPh sb="5" eb="7">
      <t>ジッセキ</t>
    </rPh>
    <rPh sb="13" eb="15">
      <t>ジュチュウ</t>
    </rPh>
    <rPh sb="15" eb="17">
      <t>ジッセキ</t>
    </rPh>
    <phoneticPr fontId="1"/>
  </si>
  <si>
    <t>一般社団法人土壌環境センター</t>
    <rPh sb="0" eb="2">
      <t>イッパン</t>
    </rPh>
    <rPh sb="2" eb="4">
      <t>シャダン</t>
    </rPh>
    <rPh sb="4" eb="6">
      <t>ホウジン</t>
    </rPh>
    <rPh sb="6" eb="8">
      <t>ドジョウ</t>
    </rPh>
    <phoneticPr fontId="1"/>
  </si>
  <si>
    <t>　・一般社団法人土壌環境センター会員企業</t>
    <rPh sb="2" eb="4">
      <t>イッパン</t>
    </rPh>
    <rPh sb="4" eb="6">
      <t>シャダン</t>
    </rPh>
    <rPh sb="6" eb="8">
      <t>ホウジン</t>
    </rPh>
    <phoneticPr fontId="1"/>
  </si>
  <si>
    <t>　　一般社団法人土壌環境センター　担当：　奥津　</t>
    <rPh sb="2" eb="4">
      <t>イッパン</t>
    </rPh>
    <rPh sb="4" eb="6">
      <t>シャダン</t>
    </rPh>
    <rPh sb="6" eb="8">
      <t>ホウジン</t>
    </rPh>
    <rPh sb="8" eb="10">
      <t>ドジョウ</t>
    </rPh>
    <rPh sb="10" eb="12">
      <t>カンキョウ</t>
    </rPh>
    <rPh sb="17" eb="19">
      <t>タントウ</t>
    </rPh>
    <rPh sb="21" eb="23">
      <t>オクツ</t>
    </rPh>
    <phoneticPr fontId="1"/>
  </si>
  <si>
    <t>一般社団法人土壌環境センター</t>
    <rPh sb="0" eb="2">
      <t>イッパン</t>
    </rPh>
    <rPh sb="2" eb="4">
      <t>シャダン</t>
    </rPh>
    <rPh sb="4" eb="6">
      <t>ホウジン</t>
    </rPh>
    <phoneticPr fontId="1"/>
  </si>
  <si>
    <t>設問「０．３」において「９．受注実績なし」と回答の方</t>
    <rPh sb="0" eb="2">
      <t>セツモン</t>
    </rPh>
    <rPh sb="14" eb="16">
      <t>ジュチュウ</t>
    </rPh>
    <rPh sb="16" eb="18">
      <t>ジッセキ</t>
    </rPh>
    <rPh sb="22" eb="24">
      <t>カイトウ</t>
    </rPh>
    <rPh sb="25" eb="26">
      <t>カタ</t>
    </rPh>
    <phoneticPr fontId="1"/>
  </si>
  <si>
    <t>「０．３」において「１．受注実績あり」と回答の方</t>
    <rPh sb="12" eb="14">
      <t>ジュチュウ</t>
    </rPh>
    <rPh sb="14" eb="16">
      <t>ジッセキ</t>
    </rPh>
    <rPh sb="20" eb="22">
      <t>カイトウ</t>
    </rPh>
    <rPh sb="23" eb="24">
      <t>カタ</t>
    </rPh>
    <phoneticPr fontId="1"/>
  </si>
  <si>
    <t>　　　＊「法第３条」の調査猶予の確認を受けて、猶予中に自主的に行う調査は、本項の対象でなく、</t>
  </si>
  <si>
    <t>(ｃ)　「法第５条」の調査命令に応じた調査。</t>
    <phoneticPr fontId="1"/>
  </si>
  <si>
    <t>　　　＊「法第５条」の調査命令が出る事態になる前に自主的に行う調査は、本項の対象でなく、「法</t>
    <phoneticPr fontId="1"/>
  </si>
  <si>
    <t>・法第５条契機の調査　(健康被害が生ずるおそれがあり
　　         　　　　　都道府県知事に命じられた調査）</t>
    <rPh sb="5" eb="7">
      <t>ケイキ</t>
    </rPh>
    <rPh sb="8" eb="10">
      <t>チョウサ</t>
    </rPh>
    <rPh sb="12" eb="14">
      <t>ケンコウ</t>
    </rPh>
    <rPh sb="14" eb="16">
      <t>ヒガイ</t>
    </rPh>
    <rPh sb="17" eb="18">
      <t>ショウ</t>
    </rPh>
    <phoneticPr fontId="1"/>
  </si>
  <si>
    <t>・法第５条契機の調査</t>
    <rPh sb="5" eb="7">
      <t>ケイキ</t>
    </rPh>
    <rPh sb="8" eb="10">
      <t>チョウサ</t>
    </rPh>
    <phoneticPr fontId="1"/>
  </si>
  <si>
    <t>・法第５条契機の調査中、地歴調査のみの件数</t>
    <rPh sb="5" eb="7">
      <t>ケイキ</t>
    </rPh>
    <rPh sb="8" eb="10">
      <t>チョウサ</t>
    </rPh>
    <rPh sb="10" eb="11">
      <t>チュウ</t>
    </rPh>
    <rPh sb="12" eb="14">
      <t>チレキ</t>
    </rPh>
    <rPh sb="14" eb="16">
      <t>チョウサ</t>
    </rPh>
    <rPh sb="19" eb="21">
      <t>ケンスウ</t>
    </rPh>
    <phoneticPr fontId="1"/>
  </si>
  <si>
    <t>・法第４条契機の調査  (土地の形質変更が契機の調査）</t>
    <rPh sb="5" eb="7">
      <t>ケイキ</t>
    </rPh>
    <rPh sb="8" eb="10">
      <t>チョウサ</t>
    </rPh>
    <rPh sb="13" eb="15">
      <t>トチ</t>
    </rPh>
    <rPh sb="16" eb="18">
      <t>ケイシツ</t>
    </rPh>
    <rPh sb="18" eb="20">
      <t>ヘンコウ</t>
    </rPh>
    <rPh sb="21" eb="23">
      <t>ケイキ</t>
    </rPh>
    <rPh sb="24" eb="26">
      <t>チョウサ</t>
    </rPh>
    <phoneticPr fontId="1"/>
  </si>
  <si>
    <t>・法第４条契機の調査</t>
    <rPh sb="5" eb="7">
      <t>ケイキ</t>
    </rPh>
    <rPh sb="8" eb="10">
      <t>チョウサ</t>
    </rPh>
    <phoneticPr fontId="1"/>
  </si>
  <si>
    <t>・法第４条契機の調査中、地歴調査のみの件数</t>
    <rPh sb="5" eb="7">
      <t>ケイキ</t>
    </rPh>
    <rPh sb="8" eb="10">
      <t>チョウサ</t>
    </rPh>
    <rPh sb="10" eb="11">
      <t>チュウ</t>
    </rPh>
    <rPh sb="12" eb="14">
      <t>チレキ</t>
    </rPh>
    <rPh sb="14" eb="16">
      <t>チョウサ</t>
    </rPh>
    <rPh sb="19" eb="21">
      <t>ケンスウ</t>
    </rPh>
    <phoneticPr fontId="1"/>
  </si>
  <si>
    <t>・法第３条契機の調査</t>
    <rPh sb="5" eb="7">
      <t>ケイキ</t>
    </rPh>
    <rPh sb="8" eb="10">
      <t>チョウサ</t>
    </rPh>
    <phoneticPr fontId="1"/>
  </si>
  <si>
    <t>・法第３条契機の調査中、地歴調査のみの件数</t>
    <rPh sb="5" eb="7">
      <t>ケイキ</t>
    </rPh>
    <rPh sb="8" eb="10">
      <t>チョウサ</t>
    </rPh>
    <rPh sb="10" eb="11">
      <t>チュウ</t>
    </rPh>
    <rPh sb="12" eb="14">
      <t>チレキ</t>
    </rPh>
    <rPh sb="14" eb="16">
      <t>チョウサ</t>
    </rPh>
    <rPh sb="19" eb="21">
      <t>ケンスウ</t>
    </rPh>
    <phoneticPr fontId="1"/>
  </si>
  <si>
    <t>「5.5」の合計件数が、「5.4」の「汚染あり」の件数またはそれ以上であることを確認願います。</t>
    <rPh sb="19" eb="21">
      <t>オセン</t>
    </rPh>
    <phoneticPr fontId="1"/>
  </si>
  <si>
    <t>「3.5」の合計件数が、「3.4」の「汚染あり」の件数またはそれ以上であることを確認願います。</t>
    <rPh sb="19" eb="21">
      <t>オセン</t>
    </rPh>
    <phoneticPr fontId="1"/>
  </si>
  <si>
    <t>　　　②汚染土壌の搬出及び汚染土壌処理施設での汚染土壌の処理に係る業務</t>
    <rPh sb="4" eb="6">
      <t>オセン</t>
    </rPh>
    <rPh sb="6" eb="8">
      <t>ドジョウ</t>
    </rPh>
    <rPh sb="9" eb="11">
      <t>ハンシュツ</t>
    </rPh>
    <rPh sb="11" eb="12">
      <t>オヨ</t>
    </rPh>
    <rPh sb="13" eb="15">
      <t>オセン</t>
    </rPh>
    <rPh sb="15" eb="17">
      <t>ドジョウ</t>
    </rPh>
    <rPh sb="17" eb="19">
      <t>ショリ</t>
    </rPh>
    <rPh sb="19" eb="21">
      <t>シセツ</t>
    </rPh>
    <rPh sb="23" eb="25">
      <t>オセン</t>
    </rPh>
    <rPh sb="25" eb="27">
      <t>ドジョウ</t>
    </rPh>
    <rPh sb="28" eb="30">
      <t>ショリ</t>
    </rPh>
    <phoneticPr fontId="1"/>
  </si>
  <si>
    <t>　　　④回答が記入された個別の調査票は、（株）アクロスにて回答データを１．５年間保</t>
    <phoneticPr fontId="1"/>
  </si>
  <si>
    <t>　　　　管します。</t>
    <phoneticPr fontId="1"/>
  </si>
  <si>
    <t>　　　⑤１．５年間保管後、個別の回答データはセンターの指示に基づき（株）アクロスが</t>
    <rPh sb="16" eb="18">
      <t>カイトウ</t>
    </rPh>
    <phoneticPr fontId="1"/>
  </si>
  <si>
    <t>　　　　回答データを完全消去します。</t>
    <rPh sb="10" eb="12">
      <t>カンゼン</t>
    </rPh>
    <rPh sb="12" eb="14">
      <t>ショウキョ</t>
    </rPh>
    <phoneticPr fontId="1"/>
  </si>
  <si>
    <t>　・回答は、e-mailに添付送信した調査票に直接入力して下さい。</t>
    <rPh sb="2" eb="4">
      <t>カイトウ</t>
    </rPh>
    <rPh sb="13" eb="15">
      <t>テンプ</t>
    </rPh>
    <rPh sb="15" eb="17">
      <t>ソウシン</t>
    </rPh>
    <rPh sb="19" eb="21">
      <t>チョウサ</t>
    </rPh>
    <rPh sb="21" eb="22">
      <t>ヒョウ</t>
    </rPh>
    <rPh sb="23" eb="25">
      <t>チョクセツ</t>
    </rPh>
    <rPh sb="25" eb="27">
      <t>ニュウリョク</t>
    </rPh>
    <rPh sb="29" eb="30">
      <t>クダ</t>
    </rPh>
    <phoneticPr fontId="1"/>
  </si>
  <si>
    <t>　調査票へ記入の際は、以下を参照に記入願います。</t>
    <rPh sb="1" eb="3">
      <t>チョウサ</t>
    </rPh>
    <rPh sb="3" eb="4">
      <t>ヒョウ</t>
    </rPh>
    <rPh sb="5" eb="7">
      <t>キニュウ</t>
    </rPh>
    <rPh sb="8" eb="9">
      <t>サイ</t>
    </rPh>
    <phoneticPr fontId="1"/>
  </si>
  <si>
    <t>受注業務を通じて、施主側の都合である土地利用面での契機を承知していないか、もしくは開示できない等の場合が該当。</t>
    <phoneticPr fontId="1"/>
  </si>
  <si>
    <t xml:space="preserve">   　設問３．４に対する記入要領を参照して下さい。</t>
    <phoneticPr fontId="1"/>
  </si>
  <si>
    <t xml:space="preserve">   　設問２・４に対する記入要領を参照して下さい。</t>
    <phoneticPr fontId="1"/>
  </si>
  <si>
    <t xml:space="preserve">   　設問３．５に対する記入要領を参照して下さい。</t>
    <phoneticPr fontId="1"/>
  </si>
  <si>
    <t>・法第14条関連</t>
    <rPh sb="1" eb="2">
      <t>ホウ</t>
    </rPh>
    <rPh sb="2" eb="3">
      <t>ダイ</t>
    </rPh>
    <rPh sb="5" eb="6">
      <t>ジョウ</t>
    </rPh>
    <rPh sb="6" eb="8">
      <t>カンレン</t>
    </rPh>
    <phoneticPr fontId="1"/>
  </si>
  <si>
    <r>
      <t>　　　＊</t>
    </r>
    <r>
      <rPr>
        <u/>
        <sz val="11"/>
        <color indexed="8"/>
        <rFont val="ＭＳ Ｐゴシック"/>
        <family val="3"/>
        <charset val="128"/>
      </rPr>
      <t>「法第14条」の「申請に係る調査」は、本項の対象でなく、「法以外の契機による調査」の対象</t>
    </r>
    <rPh sb="5" eb="6">
      <t>ホウ</t>
    </rPh>
    <rPh sb="6" eb="7">
      <t>ダイ</t>
    </rPh>
    <rPh sb="9" eb="10">
      <t>ジョウ</t>
    </rPh>
    <rPh sb="13" eb="15">
      <t>シンセイ</t>
    </rPh>
    <rPh sb="16" eb="17">
      <t>カカワ</t>
    </rPh>
    <rPh sb="18" eb="20">
      <t>チョウサ</t>
    </rPh>
    <rPh sb="23" eb="24">
      <t>ホン</t>
    </rPh>
    <rPh sb="24" eb="25">
      <t>コウ</t>
    </rPh>
    <rPh sb="26" eb="28">
      <t>タイショウ</t>
    </rPh>
    <rPh sb="33" eb="34">
      <t>ホウ</t>
    </rPh>
    <rPh sb="34" eb="36">
      <t>イガイ</t>
    </rPh>
    <rPh sb="37" eb="39">
      <t>ケイキ</t>
    </rPh>
    <rPh sb="42" eb="44">
      <t>チョウサ</t>
    </rPh>
    <rPh sb="46" eb="48">
      <t>タイショウ</t>
    </rPh>
    <phoneticPr fontId="1"/>
  </si>
  <si>
    <r>
      <t>　　　　</t>
    </r>
    <r>
      <rPr>
        <u/>
        <sz val="11"/>
        <color indexed="8"/>
        <rFont val="ＭＳ Ｐゴシック"/>
        <family val="3"/>
        <charset val="128"/>
      </rPr>
      <t>として下さい。</t>
    </r>
    <rPh sb="7" eb="8">
      <t>クダ</t>
    </rPh>
    <phoneticPr fontId="1"/>
  </si>
  <si>
    <t>(a)　「法第３条」の調査義務に応じて、結果の報告義務が伴う調査（「法第14条」の「申請に係る調査」は除く）。</t>
    <rPh sb="34" eb="35">
      <t>ホウ</t>
    </rPh>
    <rPh sb="35" eb="36">
      <t>ダイ</t>
    </rPh>
    <rPh sb="38" eb="39">
      <t>ジョウ</t>
    </rPh>
    <rPh sb="42" eb="44">
      <t>シンセイ</t>
    </rPh>
    <rPh sb="45" eb="46">
      <t>カカ</t>
    </rPh>
    <rPh sb="47" eb="49">
      <t>チョウサ</t>
    </rPh>
    <rPh sb="51" eb="52">
      <t>ノゾ</t>
    </rPh>
    <phoneticPr fontId="1"/>
  </si>
  <si>
    <t>(b)　「法第４条」の調査義務に応じて、結果の報告義務が伴う調査（「法第14条」の「申請に係る調査」は除く）。</t>
    <phoneticPr fontId="1"/>
  </si>
  <si>
    <t>法第14条関連</t>
    <rPh sb="0" eb="1">
      <t>ホウ</t>
    </rPh>
    <rPh sb="1" eb="2">
      <t>ダイ</t>
    </rPh>
    <rPh sb="4" eb="5">
      <t>ジョウ</t>
    </rPh>
    <rPh sb="5" eb="7">
      <t>カンレン</t>
    </rPh>
    <phoneticPr fontId="1"/>
  </si>
  <si>
    <t>「法第14条」の「申請を目的」とした調査。</t>
    <rPh sb="1" eb="2">
      <t>ホウ</t>
    </rPh>
    <rPh sb="2" eb="3">
      <t>ダイ</t>
    </rPh>
    <rPh sb="5" eb="6">
      <t>ジョウ</t>
    </rPh>
    <rPh sb="9" eb="11">
      <t>シンセイ</t>
    </rPh>
    <rPh sb="12" eb="14">
      <t>モクテキ</t>
    </rPh>
    <rPh sb="18" eb="20">
      <t>チョウサ</t>
    </rPh>
    <phoneticPr fontId="1"/>
  </si>
  <si>
    <t>「上記以外」の契機を記入して下さい。</t>
    <phoneticPr fontId="1"/>
  </si>
  <si>
    <t>条例等の対象にならない土地改変の場合を対象。搬出残土の調査も含む。</t>
    <rPh sb="22" eb="24">
      <t>ハンシュツ</t>
    </rPh>
    <rPh sb="24" eb="26">
      <t>ザンド</t>
    </rPh>
    <rPh sb="27" eb="29">
      <t>チョウサ</t>
    </rPh>
    <rPh sb="30" eb="31">
      <t>フク</t>
    </rPh>
    <phoneticPr fontId="1"/>
  </si>
  <si>
    <t>gepc-jittai@across-net.co.jp</t>
    <phoneticPr fontId="1"/>
  </si>
  <si>
    <t>gepc-jittai@across-net.co.jp</t>
    <phoneticPr fontId="1"/>
  </si>
  <si>
    <r>
      <t>｢上記4.1」の対策業務について、対策対象の汚染物質を一つ以上含む種別の</t>
    </r>
    <r>
      <rPr>
        <u/>
        <sz val="11"/>
        <rFont val="ＭＳ ゴシック"/>
        <family val="3"/>
        <charset val="128"/>
      </rPr>
      <t>業務件数</t>
    </r>
    <r>
      <rPr>
        <sz val="11"/>
        <rFont val="ＭＳ ゴシック"/>
        <family val="3"/>
        <charset val="128"/>
      </rPr>
      <t>を、</t>
    </r>
    <rPh sb="36" eb="38">
      <t>ギョウム</t>
    </rPh>
    <phoneticPr fontId="1"/>
  </si>
  <si>
    <t>種別ごとに記入願います（複数種別の回答あり）。</t>
    <phoneticPr fontId="1"/>
  </si>
  <si>
    <r>
      <t>｢上記6.1」の対策業務について、対策対象の汚染物質を一つ以上含む種別の</t>
    </r>
    <r>
      <rPr>
        <u/>
        <sz val="11"/>
        <rFont val="ＭＳ ゴシック"/>
        <family val="3"/>
        <charset val="128"/>
      </rPr>
      <t>業務件数</t>
    </r>
    <r>
      <rPr>
        <sz val="11"/>
        <rFont val="ＭＳ ゴシック"/>
        <family val="3"/>
        <charset val="128"/>
      </rPr>
      <t>を、</t>
    </r>
    <rPh sb="36" eb="38">
      <t>ギョウム</t>
    </rPh>
    <phoneticPr fontId="1"/>
  </si>
  <si>
    <r>
      <t>物質を一つ以上含む種別の</t>
    </r>
    <r>
      <rPr>
        <u/>
        <sz val="11"/>
        <rFont val="ＭＳ ゴシック"/>
        <family val="3"/>
        <charset val="128"/>
      </rPr>
      <t>業務件数</t>
    </r>
    <r>
      <rPr>
        <sz val="11"/>
        <rFont val="ＭＳ ゴシック"/>
        <family val="3"/>
        <charset val="128"/>
      </rPr>
      <t>を、種別ごとに記入願います（複数種別の回答あり）。</t>
    </r>
    <rPh sb="12" eb="14">
      <t>ギョウム</t>
    </rPh>
    <phoneticPr fontId="1"/>
  </si>
  <si>
    <t>｢上記1.4」のうち「汚染あり」となった調査業務について、汚染ありと評価された調査対象</t>
    <rPh sb="41" eb="42">
      <t>タイ</t>
    </rPh>
    <phoneticPr fontId="1"/>
  </si>
  <si>
    <t>「上記3.4」で「汚染あり」となった調査業務について、汚染ありと評価された調査対象</t>
    <phoneticPr fontId="1"/>
  </si>
  <si>
    <t>資産除去債務など。土地売買に関するものは除く。</t>
    <phoneticPr fontId="1"/>
  </si>
  <si>
    <t>　　可能性があるため、当面記入しなくても良いこととします。</t>
    <rPh sb="2" eb="4">
      <t>カノウ</t>
    </rPh>
    <rPh sb="4" eb="5">
      <t>セイ</t>
    </rPh>
    <rPh sb="11" eb="13">
      <t>トウメン</t>
    </rPh>
    <rPh sb="13" eb="15">
      <t>キニュウ</t>
    </rPh>
    <rPh sb="20" eb="21">
      <t>ヨ</t>
    </rPh>
    <phoneticPr fontId="1"/>
  </si>
  <si>
    <r>
      <t>「上記2.1」の対策業務について、対策対象の汚染物質種別の</t>
    </r>
    <r>
      <rPr>
        <u/>
        <sz val="11"/>
        <rFont val="ＭＳ ゴシック"/>
        <family val="3"/>
        <charset val="128"/>
      </rPr>
      <t>業務件数</t>
    </r>
    <r>
      <rPr>
        <sz val="11"/>
        <rFont val="ＭＳ ゴシック"/>
        <family val="3"/>
        <charset val="128"/>
      </rPr>
      <t>を、記入願います。</t>
    </r>
    <rPh sb="35" eb="37">
      <t>キニュウ</t>
    </rPh>
    <rPh sb="37" eb="38">
      <t>ネガ</t>
    </rPh>
    <phoneticPr fontId="1"/>
  </si>
  <si>
    <t>土地賃借</t>
    <rPh sb="2" eb="4">
      <t>チンシャク</t>
    </rPh>
    <phoneticPr fontId="1"/>
  </si>
  <si>
    <t>土地の売買に起因する場合。</t>
    <rPh sb="3" eb="5">
      <t>バイバイ</t>
    </rPh>
    <rPh sb="6" eb="8">
      <t>キイン</t>
    </rPh>
    <rPh sb="10" eb="12">
      <t>バアイ</t>
    </rPh>
    <phoneticPr fontId="1"/>
  </si>
  <si>
    <t>土地の貸借に起因する場合。</t>
    <phoneticPr fontId="1"/>
  </si>
  <si>
    <t>・土地賃借</t>
    <rPh sb="3" eb="5">
      <t>チンシャク</t>
    </rPh>
    <phoneticPr fontId="1"/>
  </si>
  <si>
    <t>5.6.7</t>
    <phoneticPr fontId="1"/>
  </si>
  <si>
    <t>「5.1」の件数＝「5.3」の件数＋「5.4」の合計件数であることを確認願います。</t>
    <phoneticPr fontId="1"/>
  </si>
  <si>
    <t>「5.6」の合計件数が、「5.1」の件数またはそれ以上であることを確認願います。</t>
    <phoneticPr fontId="1"/>
  </si>
  <si>
    <t>「6.3」の合計件数が、「6.1」の件数またはそれ以上であることを確認願います。</t>
    <phoneticPr fontId="1"/>
  </si>
  <si>
    <t>「6.5」の合計件数が、「6.1」の件数またはそれ以上であることを確認願います。</t>
    <phoneticPr fontId="1"/>
  </si>
  <si>
    <t xml:space="preserve">   　設問５．６に対する記入要領を参照して下さい。</t>
    <phoneticPr fontId="1"/>
  </si>
  <si>
    <t>・土地賃借</t>
    <phoneticPr fontId="1"/>
  </si>
  <si>
    <t>・法第14条関連</t>
    <phoneticPr fontId="1"/>
  </si>
  <si>
    <t>6.5.7</t>
    <phoneticPr fontId="1"/>
  </si>
  <si>
    <t>6.5.8</t>
    <phoneticPr fontId="1"/>
  </si>
  <si>
    <t>＜１．土壌汚染対策法が契機の調査＞</t>
    <phoneticPr fontId="1"/>
  </si>
  <si>
    <t>令和３年５月</t>
    <phoneticPr fontId="1"/>
  </si>
  <si>
    <t>　・返信は、令和３年６月30日（水）までにお願いします。</t>
    <rPh sb="2" eb="4">
      <t>ヘンシン</t>
    </rPh>
    <rPh sb="3" eb="4">
      <t>シン</t>
    </rPh>
    <rPh sb="16" eb="17">
      <t>ミズ</t>
    </rPh>
    <rPh sb="22" eb="23">
      <t>ネガ</t>
    </rPh>
    <phoneticPr fontId="1"/>
  </si>
  <si>
    <t>　・調査の対象案件は、令和２年４月1日から令和３年３月31日までの受注業務に</t>
    <rPh sb="2" eb="4">
      <t>チョウサ</t>
    </rPh>
    <rPh sb="11" eb="13">
      <t>レイワ</t>
    </rPh>
    <rPh sb="14" eb="15">
      <t>ネン</t>
    </rPh>
    <phoneticPr fontId="1"/>
  </si>
  <si>
    <t>令和３年５月</t>
    <phoneticPr fontId="1"/>
  </si>
  <si>
    <t>令和２年4月1日から令和３年3月31日までの間に「土壌汚染状況調査・対策業務」に関し、</t>
    <rPh sb="0" eb="2">
      <t>レイワ</t>
    </rPh>
    <rPh sb="22" eb="23">
      <t>カン</t>
    </rPh>
    <phoneticPr fontId="1"/>
  </si>
  <si>
    <t>・法第３条契機の調査　(特定施設の廃止が契機の調査、
　　　　　　　　　　　　　　　　　　３条８項を含む）</t>
    <rPh sb="5" eb="7">
      <t>ケイキ</t>
    </rPh>
    <rPh sb="8" eb="10">
      <t>チョウサ</t>
    </rPh>
    <rPh sb="12" eb="14">
      <t>トクテイ</t>
    </rPh>
    <rPh sb="14" eb="16">
      <t>シセツ</t>
    </rPh>
    <rPh sb="17" eb="19">
      <t>ハイシ</t>
    </rPh>
    <rPh sb="20" eb="22">
      <t>ケイキ</t>
    </rPh>
    <rPh sb="23" eb="25">
      <t>チョウサ</t>
    </rPh>
    <rPh sb="46" eb="47">
      <t>ジョウ</t>
    </rPh>
    <rPh sb="48" eb="49">
      <t>コウ</t>
    </rPh>
    <rPh sb="50" eb="51">
      <t>フク</t>
    </rPh>
    <phoneticPr fontId="1"/>
  </si>
  <si>
    <t>　　本紙は、令和２年度「土壌汚染状況調査・対策業務」に関する実態調査用の記入要領書です。</t>
    <phoneticPr fontId="1"/>
  </si>
  <si>
    <t>（調査票は、(株)アクロスより直接添付ファイルにて送信いたします）</t>
    <rPh sb="1" eb="4">
      <t>チョウサヒョウ</t>
    </rPh>
    <rPh sb="7" eb="8">
      <t>カブ</t>
    </rPh>
    <rPh sb="15" eb="17">
      <t>チョクセツ</t>
    </rPh>
    <rPh sb="17" eb="19">
      <t>テンプ</t>
    </rPh>
    <rPh sb="25" eb="27">
      <t>ソウシン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</si>
</sst>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1" x14ac:knownFonts="1">
    <font>
      <sz val="11"/>
      <name val="ＭＳ Ｐゴシック"/>
      <family val="3"/>
      <charset val="128"/>
    </font>
    <font>
      <sz val="6"/>
      <name val="ＭＳ Ｐゴシック"/>
      <family val="3"/>
      <charset val="128"/>
    </font>
    <font>
      <sz val="11"/>
      <color indexed="8"/>
      <name val="ＭＳ ゴシック"/>
      <family val="3"/>
      <charset val="128"/>
    </font>
    <font>
      <b/>
      <sz val="14"/>
      <color indexed="8"/>
      <name val="ＭＳ ゴシック"/>
      <family val="3"/>
      <charset val="128"/>
    </font>
    <font>
      <u/>
      <sz val="11"/>
      <color indexed="12"/>
      <name val="ＭＳ Ｐゴシック"/>
      <family val="3"/>
      <charset val="128"/>
    </font>
    <font>
      <sz val="11"/>
      <name val="ＭＳ ゴシック"/>
      <family val="3"/>
      <charset val="128"/>
    </font>
    <font>
      <b/>
      <sz val="14"/>
      <name val="ＭＳ ゴシック"/>
      <family val="3"/>
      <charset val="128"/>
    </font>
    <font>
      <sz val="12"/>
      <name val="HG丸ｺﾞｼｯｸM-PRO"/>
      <family val="3"/>
      <charset val="128"/>
    </font>
    <font>
      <sz val="12"/>
      <color indexed="10"/>
      <name val="HG丸ｺﾞｼｯｸM-PRO"/>
      <family val="3"/>
      <charset val="128"/>
    </font>
    <font>
      <b/>
      <sz val="11"/>
      <color indexed="10"/>
      <name val="ＭＳ ゴシック"/>
      <family val="3"/>
      <charset val="128"/>
    </font>
    <font>
      <b/>
      <sz val="11"/>
      <name val="ＭＳ ゴシック"/>
      <family val="3"/>
      <charset val="128"/>
    </font>
    <font>
      <b/>
      <sz val="11"/>
      <color indexed="12"/>
      <name val="ＭＳ ゴシック"/>
      <family val="3"/>
      <charset val="128"/>
    </font>
    <font>
      <u/>
      <sz val="11"/>
      <name val="ＭＳ ゴシック"/>
      <family val="3"/>
      <charset val="128"/>
    </font>
    <font>
      <b/>
      <sz val="11"/>
      <color indexed="9"/>
      <name val="ＭＳ ゴシック"/>
      <family val="3"/>
      <charset val="128"/>
    </font>
    <font>
      <sz val="12"/>
      <color indexed="8"/>
      <name val="HG丸ｺﾞｼｯｸM-PRO"/>
      <family val="3"/>
      <charset val="128"/>
    </font>
    <font>
      <sz val="11"/>
      <color indexed="8"/>
      <name val="ＭＳ Ｐゴシック"/>
      <family val="3"/>
      <charset val="128"/>
    </font>
    <font>
      <b/>
      <sz val="12"/>
      <name val="ＭＳ ゴシック"/>
      <family val="3"/>
      <charset val="128"/>
    </font>
    <font>
      <b/>
      <sz val="13"/>
      <color indexed="8"/>
      <name val="ＭＳ ゴシック"/>
      <family val="3"/>
      <charset val="128"/>
    </font>
    <font>
      <b/>
      <u/>
      <sz val="11"/>
      <color indexed="10"/>
      <name val="ＭＳ ゴシック"/>
      <family val="3"/>
      <charset val="128"/>
    </font>
    <font>
      <b/>
      <sz val="11"/>
      <color indexed="18"/>
      <name val="ＭＳ ゴシック"/>
      <family val="3"/>
      <charset val="128"/>
    </font>
    <font>
      <sz val="24"/>
      <name val="ＭＳ Ｐゴシック"/>
      <family val="3"/>
      <charset val="128"/>
    </font>
    <font>
      <sz val="18"/>
      <name val="ＭＳ Ｐゴシック"/>
      <family val="3"/>
      <charset val="128"/>
    </font>
    <font>
      <b/>
      <sz val="11"/>
      <name val="ＭＳ Ｐゴシック"/>
      <family val="3"/>
      <charset val="128"/>
    </font>
    <font>
      <sz val="9"/>
      <name val="ＭＳ ゴシック"/>
      <family val="3"/>
      <charset val="128"/>
    </font>
    <font>
      <sz val="11"/>
      <color indexed="12"/>
      <name val="ＭＳ ゴシック"/>
      <family val="3"/>
      <charset val="128"/>
    </font>
    <font>
      <b/>
      <sz val="11"/>
      <color indexed="10"/>
      <name val="ＭＳ Ｐゴシック"/>
      <family val="3"/>
      <charset val="128"/>
    </font>
    <font>
      <u/>
      <sz val="12"/>
      <color indexed="12"/>
      <name val="ＭＳ Ｐゴシック"/>
      <family val="3"/>
      <charset val="128"/>
    </font>
    <font>
      <sz val="11"/>
      <color indexed="11"/>
      <name val="ＭＳ Ｐゴシック"/>
      <family val="3"/>
      <charset val="128"/>
    </font>
    <font>
      <sz val="9"/>
      <color indexed="11"/>
      <name val="ＭＳ ゴシック"/>
      <family val="3"/>
      <charset val="128"/>
    </font>
    <font>
      <b/>
      <sz val="12"/>
      <name val="ＭＳ Ｐゴシック"/>
      <family val="3"/>
      <charset val="128"/>
    </font>
    <font>
      <sz val="12"/>
      <color indexed="12"/>
      <name val="HG丸ｺﾞｼｯｸM-PRO"/>
      <family val="3"/>
      <charset val="128"/>
    </font>
    <font>
      <sz val="9"/>
      <color indexed="8"/>
      <name val="ＭＳ ゴシック"/>
      <family val="3"/>
      <charset val="128"/>
    </font>
    <font>
      <b/>
      <sz val="10"/>
      <color indexed="10"/>
      <name val="ＭＳ ゴシック"/>
      <family val="3"/>
      <charset val="128"/>
    </font>
    <font>
      <sz val="11"/>
      <color indexed="10"/>
      <name val="ＭＳ Ｐゴシック"/>
      <family val="3"/>
      <charset val="128"/>
    </font>
    <font>
      <b/>
      <sz val="11"/>
      <color indexed="12"/>
      <name val="ＭＳ Ｐゴシック"/>
      <family val="3"/>
      <charset val="128"/>
    </font>
    <font>
      <b/>
      <u/>
      <sz val="11"/>
      <color indexed="12"/>
      <name val="ＭＳ Ｐゴシック"/>
      <family val="3"/>
      <charset val="128"/>
    </font>
    <font>
      <b/>
      <sz val="11"/>
      <color indexed="8"/>
      <name val="ＭＳ ゴシック"/>
      <family val="3"/>
      <charset val="128"/>
    </font>
    <font>
      <b/>
      <sz val="12"/>
      <color indexed="43"/>
      <name val="ＭＳ Ｐゴシック"/>
      <family val="3"/>
      <charset val="128"/>
    </font>
    <font>
      <sz val="12"/>
      <color indexed="43"/>
      <name val="ＭＳ Ｐゴシック"/>
      <family val="3"/>
      <charset val="128"/>
    </font>
    <font>
      <sz val="11"/>
      <color indexed="18"/>
      <name val="ＭＳ ゴシック"/>
      <family val="3"/>
      <charset val="128"/>
    </font>
    <font>
      <b/>
      <sz val="12"/>
      <color indexed="10"/>
      <name val="ＭＳ Ｐゴシック"/>
      <family val="3"/>
      <charset val="128"/>
    </font>
    <font>
      <sz val="11"/>
      <color indexed="40"/>
      <name val="ＭＳ Ｐゴシック"/>
      <family val="3"/>
      <charset val="128"/>
    </font>
    <font>
      <sz val="11"/>
      <color indexed="10"/>
      <name val="ＭＳ ゴシック"/>
      <family val="3"/>
      <charset val="128"/>
    </font>
    <font>
      <sz val="10"/>
      <name val="ＭＳ Ｐゴシック"/>
      <family val="3"/>
      <charset val="128"/>
    </font>
    <font>
      <sz val="9"/>
      <name val="ＭＳ Ｐゴシック"/>
      <family val="3"/>
      <charset val="128"/>
    </font>
    <font>
      <b/>
      <sz val="14"/>
      <name val="ＭＳ Ｐゴシック"/>
      <family val="3"/>
      <charset val="128"/>
    </font>
    <font>
      <sz val="12"/>
      <color indexed="8"/>
      <name val="ＭＳ ゴシック"/>
      <family val="3"/>
      <charset val="128"/>
    </font>
    <font>
      <sz val="12"/>
      <color indexed="10"/>
      <name val="ＭＳ ゴシック"/>
      <family val="3"/>
      <charset val="128"/>
    </font>
    <font>
      <u/>
      <sz val="11"/>
      <color indexed="8"/>
      <name val="ＭＳ Ｐゴシック"/>
      <family val="3"/>
      <charset val="128"/>
    </font>
    <font>
      <b/>
      <u/>
      <sz val="11"/>
      <color indexed="12"/>
      <name val="ＭＳ ゴシック"/>
      <family val="3"/>
      <charset val="128"/>
    </font>
    <font>
      <b/>
      <sz val="10"/>
      <color indexed="48"/>
      <name val="ＭＳ ゴシック"/>
      <family val="3"/>
      <charset val="128"/>
    </font>
  </fonts>
  <fills count="13">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3"/>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15"/>
        <bgColor indexed="64"/>
      </patternFill>
    </fill>
    <fill>
      <patternFill patternType="solid">
        <fgColor indexed="52"/>
        <bgColor indexed="64"/>
      </patternFill>
    </fill>
    <fill>
      <patternFill patternType="solid">
        <fgColor indexed="46"/>
        <bgColor indexed="64"/>
      </patternFill>
    </fill>
    <fill>
      <patternFill patternType="solid">
        <fgColor indexed="22"/>
        <bgColor indexed="64"/>
      </patternFill>
    </fill>
    <fill>
      <patternFill patternType="solid">
        <fgColor indexed="55"/>
        <bgColor indexed="64"/>
      </patternFill>
    </fill>
  </fills>
  <borders count="37">
    <border>
      <left/>
      <right/>
      <top/>
      <bottom/>
      <diagonal/>
    </border>
    <border>
      <left/>
      <right/>
      <top style="thin">
        <color indexed="64"/>
      </top>
      <bottom/>
      <diagonal/>
    </border>
    <border>
      <left/>
      <right/>
      <top/>
      <bottom style="mediumDashed">
        <color indexed="64"/>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Dashed">
        <color indexed="64"/>
      </right>
      <top/>
      <bottom/>
      <diagonal/>
    </border>
    <border>
      <left/>
      <right/>
      <top style="thin">
        <color indexed="64"/>
      </top>
      <bottom style="thin">
        <color indexed="64"/>
      </bottom>
      <diagonal/>
    </border>
    <border>
      <left/>
      <right/>
      <top style="mediumDashed">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343">
    <xf numFmtId="0" fontId="0" fillId="0" borderId="0" xfId="0">
      <alignment vertical="center"/>
    </xf>
    <xf numFmtId="0" fontId="0" fillId="2" borderId="0" xfId="0" applyFill="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lignment vertical="center"/>
    </xf>
    <xf numFmtId="0" fontId="7" fillId="2" borderId="0" xfId="0" applyFont="1" applyFill="1">
      <alignment vertical="center"/>
    </xf>
    <xf numFmtId="0" fontId="8" fillId="2" borderId="0" xfId="0" applyFont="1" applyFill="1">
      <alignment vertical="center"/>
    </xf>
    <xf numFmtId="0" fontId="6" fillId="2" borderId="0" xfId="0" applyFont="1" applyFill="1">
      <alignment vertical="center"/>
    </xf>
    <xf numFmtId="0" fontId="0" fillId="3" borderId="0" xfId="0" applyFill="1">
      <alignment vertical="center"/>
    </xf>
    <xf numFmtId="0" fontId="5" fillId="3" borderId="0" xfId="0" applyFont="1" applyFill="1" applyProtection="1">
      <alignment vertical="center"/>
    </xf>
    <xf numFmtId="0" fontId="14" fillId="2" borderId="0" xfId="0" applyFont="1" applyFill="1">
      <alignment vertical="center"/>
    </xf>
    <xf numFmtId="0" fontId="15" fillId="2" borderId="0" xfId="0" applyFont="1" applyFill="1">
      <alignment vertical="center"/>
    </xf>
    <xf numFmtId="0" fontId="5" fillId="2" borderId="0" xfId="0" applyFont="1" applyFill="1" applyProtection="1">
      <alignment vertical="center"/>
    </xf>
    <xf numFmtId="49" fontId="5" fillId="2" borderId="0" xfId="0" applyNumberFormat="1" applyFont="1" applyFill="1" applyProtection="1">
      <alignment vertical="center"/>
    </xf>
    <xf numFmtId="0" fontId="5" fillId="2" borderId="0" xfId="0" applyFont="1" applyFill="1" applyBorder="1" applyProtection="1">
      <alignment vertical="center"/>
    </xf>
    <xf numFmtId="49" fontId="13" fillId="4" borderId="0" xfId="0" applyNumberFormat="1" applyFont="1" applyFill="1" applyAlignment="1" applyProtection="1">
      <alignment horizontal="center" vertical="center"/>
    </xf>
    <xf numFmtId="0" fontId="5" fillId="2" borderId="0" xfId="0" applyFont="1" applyFill="1" applyAlignment="1" applyProtection="1">
      <alignment vertical="center"/>
    </xf>
    <xf numFmtId="0" fontId="5" fillId="0" borderId="0" xfId="0" applyFont="1" applyFill="1" applyProtection="1">
      <alignment vertical="center"/>
    </xf>
    <xf numFmtId="0" fontId="9" fillId="2" borderId="0" xfId="0" applyFont="1" applyFill="1" applyProtection="1">
      <alignment vertical="center"/>
    </xf>
    <xf numFmtId="49" fontId="13" fillId="4" borderId="0" xfId="0" applyNumberFormat="1" applyFont="1" applyFill="1" applyBorder="1" applyAlignment="1" applyProtection="1">
      <alignment horizontal="center" vertical="center"/>
    </xf>
    <xf numFmtId="0" fontId="5" fillId="2" borderId="0" xfId="0" applyFont="1" applyFill="1" applyBorder="1" applyAlignment="1" applyProtection="1">
      <alignment vertical="center"/>
    </xf>
    <xf numFmtId="49" fontId="13" fillId="2" borderId="0" xfId="0" applyNumberFormat="1" applyFont="1" applyFill="1" applyBorder="1" applyAlignment="1" applyProtection="1">
      <alignment horizontal="center" vertical="center"/>
    </xf>
    <xf numFmtId="0" fontId="20" fillId="2" borderId="0" xfId="0" applyFont="1" applyFill="1" applyAlignment="1">
      <alignment horizontal="center" vertical="center"/>
    </xf>
    <xf numFmtId="0" fontId="21" fillId="2" borderId="0" xfId="0" applyFont="1" applyFill="1" applyAlignment="1">
      <alignment horizontal="center" vertical="center"/>
    </xf>
    <xf numFmtId="0" fontId="0" fillId="2" borderId="0" xfId="0" applyFill="1" applyAlignment="1">
      <alignment horizontal="left" vertical="center"/>
    </xf>
    <xf numFmtId="0" fontId="22" fillId="2" borderId="0" xfId="0" applyFont="1" applyFill="1">
      <alignment vertical="center"/>
    </xf>
    <xf numFmtId="0" fontId="0" fillId="2" borderId="0" xfId="0" applyFill="1" applyAlignment="1">
      <alignment vertical="center"/>
    </xf>
    <xf numFmtId="0" fontId="0" fillId="2" borderId="0" xfId="0" applyFill="1" applyAlignment="1">
      <alignment horizontal="justify" vertical="center"/>
    </xf>
    <xf numFmtId="0" fontId="2" fillId="2" borderId="1" xfId="0" applyFont="1" applyFill="1" applyBorder="1" applyAlignment="1" applyProtection="1">
      <alignment vertical="center"/>
    </xf>
    <xf numFmtId="0" fontId="5" fillId="2" borderId="2" xfId="0" applyFont="1" applyFill="1" applyBorder="1" applyAlignment="1" applyProtection="1">
      <alignment vertical="center"/>
    </xf>
    <xf numFmtId="49" fontId="2" fillId="2" borderId="0" xfId="0" applyNumberFormat="1" applyFont="1" applyFill="1" applyBorder="1" applyAlignment="1" applyProtection="1">
      <alignment horizontal="left" vertical="center"/>
    </xf>
    <xf numFmtId="0" fontId="9" fillId="2" borderId="0" xfId="0" applyFont="1" applyFill="1" applyAlignment="1" applyProtection="1">
      <alignment horizontal="left" vertical="center"/>
    </xf>
    <xf numFmtId="0" fontId="10" fillId="5" borderId="3" xfId="0" applyFont="1" applyFill="1" applyBorder="1" applyAlignment="1" applyProtection="1">
      <alignment horizontal="center" vertical="center"/>
      <protection locked="0"/>
    </xf>
    <xf numFmtId="49" fontId="0" fillId="0" borderId="0" xfId="0" applyNumberFormat="1">
      <alignment vertical="center"/>
    </xf>
    <xf numFmtId="49" fontId="0" fillId="0" borderId="3" xfId="0" applyNumberFormat="1" applyBorder="1">
      <alignment vertical="center"/>
    </xf>
    <xf numFmtId="0" fontId="0" fillId="0" borderId="3" xfId="0" applyBorder="1">
      <alignment vertical="center"/>
    </xf>
    <xf numFmtId="0" fontId="7" fillId="2" borderId="0" xfId="0" applyFont="1" applyFill="1" applyProtection="1">
      <alignment vertical="center"/>
    </xf>
    <xf numFmtId="0" fontId="26" fillId="2" borderId="0" xfId="1" applyFont="1" applyFill="1" applyAlignment="1" applyProtection="1">
      <alignment horizontal="left" vertical="center"/>
    </xf>
    <xf numFmtId="0" fontId="27" fillId="2" borderId="0" xfId="0" applyFont="1" applyFill="1">
      <alignment vertical="center"/>
    </xf>
    <xf numFmtId="0" fontId="25" fillId="2" borderId="0" xfId="0" applyFont="1" applyFill="1">
      <alignment vertical="center"/>
    </xf>
    <xf numFmtId="49" fontId="15" fillId="2" borderId="0" xfId="0" applyNumberFormat="1" applyFont="1" applyFill="1" applyProtection="1">
      <alignment vertical="center"/>
    </xf>
    <xf numFmtId="49" fontId="0" fillId="6" borderId="3" xfId="0" applyNumberFormat="1" applyFill="1" applyBorder="1">
      <alignment vertical="center"/>
    </xf>
    <xf numFmtId="0" fontId="0" fillId="7" borderId="3" xfId="0" applyFill="1" applyBorder="1">
      <alignment vertical="center"/>
    </xf>
    <xf numFmtId="0" fontId="0" fillId="0" borderId="4" xfId="0" applyBorder="1">
      <alignment vertical="center"/>
    </xf>
    <xf numFmtId="0" fontId="33" fillId="2" borderId="0" xfId="0" applyFont="1" applyFill="1">
      <alignment vertical="center"/>
    </xf>
    <xf numFmtId="0" fontId="33" fillId="3" borderId="0" xfId="0" applyFont="1" applyFill="1">
      <alignment vertical="center"/>
    </xf>
    <xf numFmtId="0" fontId="5" fillId="2" borderId="0" xfId="0" applyFont="1" applyFill="1" applyAlignment="1" applyProtection="1">
      <alignment horizontal="left" vertical="center"/>
    </xf>
    <xf numFmtId="0" fontId="5" fillId="2" borderId="0" xfId="0" applyFont="1" applyFill="1" applyAlignment="1" applyProtection="1">
      <alignment horizontal="left" vertical="center" wrapText="1"/>
    </xf>
    <xf numFmtId="0" fontId="10" fillId="0" borderId="0" xfId="0" applyFont="1" applyFill="1" applyBorder="1" applyAlignment="1" applyProtection="1">
      <alignment horizontal="center" vertical="center"/>
      <protection locked="0"/>
    </xf>
    <xf numFmtId="49" fontId="13" fillId="0" borderId="0" xfId="0" applyNumberFormat="1" applyFont="1" applyFill="1" applyAlignment="1" applyProtection="1">
      <alignment horizontal="center" vertical="center"/>
    </xf>
    <xf numFmtId="0" fontId="5" fillId="2" borderId="0" xfId="0" applyFont="1" applyFill="1" applyBorder="1" applyAlignment="1" applyProtection="1">
      <alignment vertical="center" wrapText="1"/>
    </xf>
    <xf numFmtId="0" fontId="9" fillId="0" borderId="0" xfId="0" applyFont="1" applyFill="1" applyProtection="1">
      <alignment vertical="center"/>
    </xf>
    <xf numFmtId="0" fontId="5" fillId="2" borderId="0" xfId="0" applyFont="1" applyFill="1" applyBorder="1" applyAlignment="1" applyProtection="1">
      <alignment horizontal="left" vertical="center" wrapText="1"/>
    </xf>
    <xf numFmtId="0" fontId="5" fillId="2" borderId="5" xfId="0" applyFont="1" applyFill="1" applyBorder="1" applyAlignment="1" applyProtection="1">
      <alignment horizontal="left" vertical="center"/>
    </xf>
    <xf numFmtId="49" fontId="5" fillId="2" borderId="0" xfId="0" applyNumberFormat="1" applyFont="1" applyFill="1" applyAlignment="1" applyProtection="1">
      <alignment horizontal="right" vertical="center"/>
    </xf>
    <xf numFmtId="49" fontId="5" fillId="2" borderId="2" xfId="0" applyNumberFormat="1" applyFont="1" applyFill="1" applyBorder="1" applyAlignment="1" applyProtection="1">
      <alignment horizontal="right" vertical="center"/>
    </xf>
    <xf numFmtId="0" fontId="5" fillId="2" borderId="0" xfId="0" applyFont="1" applyFill="1" applyBorder="1" applyAlignment="1" applyProtection="1">
      <alignment horizontal="left" vertical="center"/>
    </xf>
    <xf numFmtId="49" fontId="23" fillId="2" borderId="0" xfId="0" applyNumberFormat="1" applyFont="1" applyFill="1" applyAlignment="1" applyProtection="1">
      <alignment horizontal="right" vertical="center" wrapText="1"/>
    </xf>
    <xf numFmtId="0" fontId="5" fillId="2" borderId="6" xfId="0" applyFont="1" applyFill="1" applyBorder="1" applyAlignment="1" applyProtection="1">
      <alignment horizontal="left" vertical="center"/>
    </xf>
    <xf numFmtId="49" fontId="5" fillId="2" borderId="0" xfId="0" applyNumberFormat="1" applyFont="1" applyFill="1" applyBorder="1" applyAlignment="1" applyProtection="1">
      <alignment horizontal="right" vertical="center"/>
    </xf>
    <xf numFmtId="0" fontId="0" fillId="0" borderId="5" xfId="0" applyBorder="1" applyAlignment="1">
      <alignment vertical="center"/>
    </xf>
    <xf numFmtId="0" fontId="0" fillId="0" borderId="7" xfId="0" applyBorder="1" applyAlignment="1">
      <alignment vertical="center"/>
    </xf>
    <xf numFmtId="0" fontId="5" fillId="2" borderId="6" xfId="0" applyFont="1" applyFill="1" applyBorder="1" applyAlignment="1" applyProtection="1">
      <alignment horizontal="left" vertical="center" wrapText="1"/>
    </xf>
    <xf numFmtId="0" fontId="0" fillId="0" borderId="0" xfId="0" applyBorder="1" applyAlignment="1">
      <alignment vertical="center" wrapText="1"/>
    </xf>
    <xf numFmtId="0" fontId="0" fillId="0" borderId="0" xfId="0" applyBorder="1">
      <alignment vertical="center"/>
    </xf>
    <xf numFmtId="0" fontId="5" fillId="2" borderId="8" xfId="0" applyFont="1" applyFill="1" applyBorder="1" applyAlignment="1" applyProtection="1">
      <alignment horizontal="left" vertical="center" wrapText="1"/>
    </xf>
    <xf numFmtId="49" fontId="13" fillId="0" borderId="0"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39" fillId="2" borderId="0" xfId="0" applyFont="1" applyFill="1" applyBorder="1" applyAlignment="1" applyProtection="1">
      <alignment vertical="center"/>
    </xf>
    <xf numFmtId="0" fontId="40" fillId="0" borderId="0" xfId="0" applyFont="1" applyFill="1" applyBorder="1" applyProtection="1">
      <alignment vertical="center"/>
    </xf>
    <xf numFmtId="0" fontId="38" fillId="0" borderId="0" xfId="0" applyFont="1" applyFill="1" applyBorder="1" applyProtection="1">
      <alignment vertical="center"/>
    </xf>
    <xf numFmtId="0" fontId="37"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0" fillId="0" borderId="0" xfId="0" applyFont="1" applyFill="1" applyAlignment="1">
      <alignment vertical="center"/>
    </xf>
    <xf numFmtId="0" fontId="41" fillId="2" borderId="0" xfId="0" applyFont="1" applyFill="1">
      <alignment vertical="center"/>
    </xf>
    <xf numFmtId="0" fontId="42" fillId="2" borderId="0" xfId="0" applyFont="1" applyFill="1" applyProtection="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wrapText="1"/>
    </xf>
    <xf numFmtId="0" fontId="0" fillId="2" borderId="0" xfId="0" applyFill="1" applyBorder="1" applyAlignment="1">
      <alignment horizontal="left" vertical="center"/>
    </xf>
    <xf numFmtId="0" fontId="0" fillId="0" borderId="0" xfId="0" applyFill="1">
      <alignment vertical="center"/>
    </xf>
    <xf numFmtId="0" fontId="0" fillId="2" borderId="9" xfId="0" applyFill="1"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0" xfId="0" applyBorder="1" applyAlignment="1">
      <alignment vertical="center"/>
    </xf>
    <xf numFmtId="0" fontId="0" fillId="2" borderId="0" xfId="0" applyFill="1" applyBorder="1">
      <alignment vertical="center"/>
    </xf>
    <xf numFmtId="0" fontId="5" fillId="2" borderId="0" xfId="0" applyFont="1" applyFill="1" applyBorder="1" applyAlignment="1" applyProtection="1">
      <alignment horizontal="center" vertical="center" wrapText="1"/>
    </xf>
    <xf numFmtId="0" fontId="2" fillId="2" borderId="0" xfId="0" applyFont="1" applyFill="1" applyBorder="1" applyProtection="1">
      <alignment vertical="center"/>
    </xf>
    <xf numFmtId="0" fontId="2" fillId="2" borderId="0" xfId="0" applyFont="1" applyFill="1" applyProtection="1">
      <alignment vertical="center"/>
    </xf>
    <xf numFmtId="0" fontId="44" fillId="0" borderId="5" xfId="0" applyFont="1" applyBorder="1" applyAlignment="1">
      <alignment vertical="center" wrapText="1"/>
    </xf>
    <xf numFmtId="0" fontId="0" fillId="0" borderId="3" xfId="0" applyFill="1" applyBorder="1">
      <alignment vertical="center"/>
    </xf>
    <xf numFmtId="49" fontId="0" fillId="0" borderId="3" xfId="0" applyNumberFormat="1" applyFill="1" applyBorder="1">
      <alignment vertical="center"/>
    </xf>
    <xf numFmtId="49" fontId="0" fillId="8" borderId="3" xfId="0" applyNumberFormat="1" applyFill="1" applyBorder="1">
      <alignment vertical="center"/>
    </xf>
    <xf numFmtId="49" fontId="0" fillId="9" borderId="3" xfId="0" applyNumberFormat="1" applyFill="1" applyBorder="1">
      <alignment vertical="center"/>
    </xf>
    <xf numFmtId="0" fontId="0" fillId="9" borderId="3" xfId="0" applyFill="1" applyBorder="1">
      <alignment vertical="center"/>
    </xf>
    <xf numFmtId="0" fontId="0" fillId="2" borderId="0" xfId="0" applyFill="1" applyAlignment="1" applyProtection="1">
      <alignment horizontal="left" vertical="center"/>
    </xf>
    <xf numFmtId="0" fontId="10" fillId="0" borderId="0" xfId="0" applyFont="1" applyFill="1" applyBorder="1" applyAlignment="1" applyProtection="1">
      <alignment horizontal="center" vertical="center"/>
    </xf>
    <xf numFmtId="0" fontId="10" fillId="0" borderId="15" xfId="0" applyFont="1" applyFill="1" applyBorder="1" applyAlignment="1" applyProtection="1">
      <alignment horizontal="center" vertical="center"/>
    </xf>
    <xf numFmtId="0" fontId="0" fillId="0" borderId="0" xfId="0" applyFont="1" applyFill="1" applyAlignment="1" applyProtection="1">
      <alignment vertical="center"/>
    </xf>
    <xf numFmtId="0" fontId="0" fillId="0" borderId="3" xfId="0" applyFill="1" applyBorder="1" applyAlignment="1" applyProtection="1">
      <alignment horizontal="center" vertical="center"/>
    </xf>
    <xf numFmtId="0" fontId="0" fillId="0" borderId="5" xfId="0" applyBorder="1" applyAlignment="1" applyProtection="1">
      <alignment vertical="center"/>
    </xf>
    <xf numFmtId="0" fontId="0" fillId="0" borderId="7" xfId="0" applyBorder="1" applyAlignment="1" applyProtection="1">
      <alignment vertical="center"/>
    </xf>
    <xf numFmtId="0" fontId="0" fillId="0" borderId="5" xfId="0" applyBorder="1" applyAlignment="1" applyProtection="1">
      <alignment vertical="center" wrapText="1"/>
    </xf>
    <xf numFmtId="0" fontId="0" fillId="0" borderId="7" xfId="0" applyBorder="1" applyAlignment="1" applyProtection="1">
      <alignment vertical="center" wrapText="1"/>
    </xf>
    <xf numFmtId="0" fontId="0" fillId="0" borderId="2" xfId="0" applyBorder="1" applyAlignment="1" applyProtection="1">
      <alignment vertical="center" wrapText="1"/>
    </xf>
    <xf numFmtId="0" fontId="0" fillId="0" borderId="2" xfId="0" applyFill="1" applyBorder="1" applyAlignment="1" applyProtection="1">
      <alignment vertical="center" wrapText="1"/>
    </xf>
    <xf numFmtId="0" fontId="0" fillId="0" borderId="0" xfId="0" applyBorder="1" applyAlignment="1" applyProtection="1">
      <alignment vertical="center" wrapText="1"/>
    </xf>
    <xf numFmtId="0" fontId="0" fillId="0" borderId="0" xfId="0" applyFill="1" applyBorder="1" applyAlignment="1" applyProtection="1">
      <alignment vertical="center" wrapText="1"/>
    </xf>
    <xf numFmtId="0" fontId="10" fillId="0" borderId="1" xfId="0" applyFont="1" applyFill="1" applyBorder="1" applyAlignment="1" applyProtection="1">
      <alignment horizontal="center" vertical="center"/>
    </xf>
    <xf numFmtId="0" fontId="0" fillId="0" borderId="0" xfId="0" applyBorder="1" applyAlignment="1" applyProtection="1">
      <alignment horizontal="left" vertical="center"/>
    </xf>
    <xf numFmtId="0" fontId="5" fillId="0" borderId="6" xfId="0" applyFont="1" applyFill="1" applyBorder="1" applyAlignment="1" applyProtection="1">
      <alignment horizontal="left" vertical="center"/>
    </xf>
    <xf numFmtId="0" fontId="9" fillId="0" borderId="6" xfId="0" applyFont="1" applyFill="1" applyBorder="1" applyAlignment="1" applyProtection="1">
      <alignment horizontal="left" vertical="center"/>
    </xf>
    <xf numFmtId="0" fontId="0" fillId="0" borderId="0" xfId="0" applyFill="1" applyAlignment="1">
      <alignment horizontal="left" vertical="center"/>
    </xf>
    <xf numFmtId="0" fontId="14" fillId="0" borderId="0" xfId="0" applyFont="1" applyFill="1">
      <alignment vertical="center"/>
    </xf>
    <xf numFmtId="0" fontId="15" fillId="0" borderId="0" xfId="0" applyFont="1" applyFill="1">
      <alignment vertical="center"/>
    </xf>
    <xf numFmtId="0" fontId="7" fillId="0" borderId="0" xfId="0" applyFont="1" applyFill="1">
      <alignment vertical="center"/>
    </xf>
    <xf numFmtId="0" fontId="0" fillId="0" borderId="0" xfId="0" applyFill="1" applyAlignment="1" applyProtection="1">
      <alignment horizontal="left" vertical="center"/>
    </xf>
    <xf numFmtId="0" fontId="5" fillId="2" borderId="6" xfId="0" applyFont="1" applyFill="1" applyBorder="1" applyAlignment="1" applyProtection="1">
      <alignment horizontal="center" vertical="center" wrapText="1"/>
    </xf>
    <xf numFmtId="0" fontId="0" fillId="0" borderId="0" xfId="0" applyAlignment="1" applyProtection="1">
      <alignment horizontal="left" vertical="center"/>
    </xf>
    <xf numFmtId="0" fontId="32" fillId="2" borderId="0" xfId="0" applyFont="1" applyFill="1"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0" xfId="0" applyBorder="1" applyAlignment="1" applyProtection="1">
      <alignment vertical="center"/>
    </xf>
    <xf numFmtId="0" fontId="0" fillId="0" borderId="0" xfId="0" applyAlignment="1" applyProtection="1">
      <alignment vertical="center"/>
    </xf>
    <xf numFmtId="0" fontId="0" fillId="0" borderId="1" xfId="0" applyBorder="1" applyAlignment="1" applyProtection="1">
      <alignment horizontal="left" vertical="center"/>
    </xf>
    <xf numFmtId="0" fontId="0" fillId="0" borderId="1" xfId="0" applyBorder="1" applyAlignment="1" applyProtection="1">
      <alignment vertical="center"/>
    </xf>
    <xf numFmtId="0" fontId="5" fillId="2" borderId="0" xfId="0" applyFont="1" applyFill="1" applyAlignment="1" applyProtection="1">
      <alignment horizontal="left" vertical="center" shrinkToFit="1"/>
    </xf>
    <xf numFmtId="0" fontId="32" fillId="2" borderId="1" xfId="0" applyFont="1" applyFill="1" applyBorder="1" applyAlignment="1" applyProtection="1">
      <alignment horizontal="left" vertical="center"/>
    </xf>
    <xf numFmtId="0" fontId="0" fillId="0" borderId="1" xfId="0" applyBorder="1" applyAlignment="1" applyProtection="1">
      <alignment horizontal="left" vertical="center" wrapText="1"/>
    </xf>
    <xf numFmtId="49" fontId="32" fillId="2" borderId="1" xfId="0" applyNumberFormat="1" applyFont="1" applyFill="1" applyBorder="1" applyAlignment="1" applyProtection="1">
      <alignment horizontal="left" vertical="center" wrapText="1"/>
    </xf>
    <xf numFmtId="0" fontId="5" fillId="2" borderId="0" xfId="0" applyFont="1" applyFill="1" applyBorder="1" applyAlignment="1" applyProtection="1">
      <alignment vertical="center" shrinkToFit="1"/>
    </xf>
    <xf numFmtId="49" fontId="5" fillId="2" borderId="0" xfId="0" applyNumberFormat="1" applyFont="1" applyFill="1" applyAlignment="1" applyProtection="1">
      <alignment vertical="center"/>
    </xf>
    <xf numFmtId="0" fontId="5" fillId="3" borderId="0" xfId="0" applyFont="1" applyFill="1" applyAlignment="1" applyProtection="1">
      <alignment vertical="center"/>
    </xf>
    <xf numFmtId="49" fontId="36" fillId="2" borderId="0" xfId="0" applyNumberFormat="1" applyFont="1" applyFill="1" applyAlignment="1" applyProtection="1">
      <alignment vertical="center"/>
    </xf>
    <xf numFmtId="49" fontId="11" fillId="2" borderId="0" xfId="0" applyNumberFormat="1" applyFont="1" applyFill="1" applyAlignment="1" applyProtection="1">
      <alignment vertical="center"/>
    </xf>
    <xf numFmtId="0" fontId="22" fillId="2" borderId="0" xfId="0" applyFont="1" applyFill="1" applyAlignment="1" applyProtection="1">
      <alignment vertical="center"/>
    </xf>
    <xf numFmtId="49" fontId="5" fillId="0" borderId="0" xfId="0" applyNumberFormat="1" applyFont="1" applyFill="1" applyAlignment="1" applyProtection="1">
      <alignment vertical="center"/>
    </xf>
    <xf numFmtId="0" fontId="5" fillId="0" borderId="0" xfId="0" applyFont="1" applyFill="1" applyAlignment="1" applyProtection="1">
      <alignment vertical="center"/>
    </xf>
    <xf numFmtId="0" fontId="9" fillId="2" borderId="0" xfId="0" applyFont="1" applyFill="1" applyAlignment="1" applyProtection="1">
      <alignment vertical="center"/>
    </xf>
    <xf numFmtId="0" fontId="2"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9" fillId="0" borderId="0" xfId="0" applyFont="1" applyFill="1" applyAlignment="1" applyProtection="1">
      <alignment vertical="center"/>
    </xf>
    <xf numFmtId="0" fontId="24" fillId="0" borderId="0" xfId="0" applyFont="1" applyAlignment="1" applyProtection="1">
      <alignment vertical="center"/>
    </xf>
    <xf numFmtId="49" fontId="5" fillId="2" borderId="0" xfId="0" applyNumberFormat="1" applyFont="1" applyFill="1" applyBorder="1" applyAlignment="1" applyProtection="1">
      <alignment vertical="center"/>
    </xf>
    <xf numFmtId="0" fontId="9" fillId="2" borderId="0" xfId="0" applyFont="1" applyFill="1" applyBorder="1" applyAlignment="1" applyProtection="1">
      <alignment vertical="center"/>
    </xf>
    <xf numFmtId="0" fontId="18" fillId="2" borderId="0" xfId="0" applyFont="1" applyFill="1" applyAlignment="1" applyProtection="1">
      <alignment vertical="center"/>
    </xf>
    <xf numFmtId="0" fontId="36" fillId="2" borderId="0" xfId="0" applyFont="1" applyFill="1" applyAlignment="1" applyProtection="1">
      <alignment vertical="center"/>
    </xf>
    <xf numFmtId="0" fontId="5" fillId="2" borderId="16" xfId="0" applyFont="1" applyFill="1" applyBorder="1" applyAlignment="1" applyProtection="1">
      <alignment vertical="center"/>
    </xf>
    <xf numFmtId="49" fontId="5" fillId="2" borderId="8" xfId="0" applyNumberFormat="1" applyFont="1" applyFill="1" applyBorder="1" applyAlignment="1" applyProtection="1">
      <alignment vertical="center"/>
    </xf>
    <xf numFmtId="0" fontId="5" fillId="2" borderId="17" xfId="0" applyFont="1" applyFill="1" applyBorder="1" applyAlignment="1" applyProtection="1">
      <alignment vertical="center"/>
    </xf>
    <xf numFmtId="0" fontId="5" fillId="2" borderId="18" xfId="0" applyFont="1" applyFill="1" applyBorder="1" applyAlignment="1" applyProtection="1">
      <alignment vertical="center"/>
    </xf>
    <xf numFmtId="0" fontId="5" fillId="2" borderId="6" xfId="0" applyFont="1" applyFill="1" applyBorder="1" applyAlignment="1" applyProtection="1">
      <alignment vertical="center"/>
    </xf>
    <xf numFmtId="0" fontId="9" fillId="2" borderId="6" xfId="0" applyFont="1" applyFill="1" applyBorder="1" applyAlignment="1" applyProtection="1">
      <alignment vertical="center"/>
    </xf>
    <xf numFmtId="0" fontId="9" fillId="0" borderId="0" xfId="0" applyFont="1" applyFill="1" applyBorder="1" applyAlignment="1" applyProtection="1">
      <alignment vertical="center"/>
    </xf>
    <xf numFmtId="0" fontId="5" fillId="0" borderId="0" xfId="0" applyFont="1" applyAlignment="1" applyProtection="1">
      <alignment vertical="center"/>
    </xf>
    <xf numFmtId="0" fontId="9" fillId="2" borderId="1" xfId="0" applyFont="1" applyFill="1" applyBorder="1" applyAlignment="1" applyProtection="1">
      <alignment vertical="center"/>
    </xf>
    <xf numFmtId="49" fontId="5" fillId="2" borderId="15" xfId="0" applyNumberFormat="1" applyFont="1" applyFill="1" applyBorder="1" applyAlignment="1" applyProtection="1">
      <alignment vertical="center"/>
    </xf>
    <xf numFmtId="49" fontId="5" fillId="0" borderId="0" xfId="0" applyNumberFormat="1" applyFont="1" applyBorder="1" applyAlignment="1" applyProtection="1">
      <alignment vertical="center"/>
    </xf>
    <xf numFmtId="0" fontId="9" fillId="0" borderId="6" xfId="0" applyFont="1" applyFill="1" applyBorder="1" applyAlignment="1" applyProtection="1">
      <alignment vertical="center"/>
    </xf>
    <xf numFmtId="0" fontId="18" fillId="2" borderId="0" xfId="0" applyFont="1" applyFill="1" applyBorder="1" applyAlignment="1" applyProtection="1">
      <alignment vertical="center"/>
    </xf>
    <xf numFmtId="0" fontId="5" fillId="2" borderId="19" xfId="0" applyFont="1" applyFill="1" applyBorder="1" applyAlignment="1" applyProtection="1">
      <alignment vertical="center"/>
    </xf>
    <xf numFmtId="49" fontId="5" fillId="2" borderId="2" xfId="0" applyNumberFormat="1" applyFont="1" applyFill="1" applyBorder="1" applyAlignment="1" applyProtection="1">
      <alignment vertical="center"/>
    </xf>
    <xf numFmtId="0" fontId="19" fillId="2" borderId="2" xfId="0" applyFont="1" applyFill="1" applyBorder="1" applyAlignment="1" applyProtection="1">
      <alignment vertical="center"/>
    </xf>
    <xf numFmtId="0" fontId="9" fillId="2" borderId="20" xfId="0" applyFont="1" applyFill="1" applyBorder="1" applyAlignment="1" applyProtection="1">
      <alignment vertical="center"/>
    </xf>
    <xf numFmtId="0" fontId="19" fillId="2" borderId="0" xfId="0" applyFont="1" applyFill="1" applyBorder="1" applyAlignment="1" applyProtection="1">
      <alignment vertical="center"/>
    </xf>
    <xf numFmtId="0" fontId="24" fillId="2" borderId="0" xfId="0" applyFont="1" applyFill="1" applyAlignment="1" applyProtection="1">
      <alignment vertical="center"/>
    </xf>
    <xf numFmtId="0" fontId="5" fillId="2" borderId="21" xfId="0" applyFont="1" applyFill="1" applyBorder="1" applyAlignment="1" applyProtection="1">
      <alignment vertical="center"/>
    </xf>
    <xf numFmtId="49" fontId="5" fillId="0" borderId="0" xfId="0" applyNumberFormat="1" applyFont="1" applyAlignment="1" applyProtection="1">
      <alignment vertical="center"/>
    </xf>
    <xf numFmtId="0" fontId="5" fillId="2" borderId="8" xfId="0" applyFont="1" applyFill="1" applyBorder="1" applyAlignment="1" applyProtection="1">
      <alignment vertical="center"/>
    </xf>
    <xf numFmtId="0" fontId="0" fillId="0" borderId="18" xfId="0" applyBorder="1" applyAlignment="1" applyProtection="1">
      <alignment vertical="center"/>
    </xf>
    <xf numFmtId="0" fontId="0" fillId="0" borderId="6" xfId="0" applyBorder="1" applyAlignment="1" applyProtection="1">
      <alignment vertical="center"/>
    </xf>
    <xf numFmtId="0" fontId="0" fillId="3" borderId="0" xfId="0" applyFill="1" applyAlignment="1" applyProtection="1">
      <alignment vertical="center"/>
    </xf>
    <xf numFmtId="0" fontId="0" fillId="0" borderId="19" xfId="0" applyBorder="1" applyAlignment="1" applyProtection="1">
      <alignment vertical="center"/>
    </xf>
    <xf numFmtId="0" fontId="0" fillId="0" borderId="2" xfId="0" applyBorder="1" applyAlignment="1" applyProtection="1">
      <alignment vertical="center"/>
    </xf>
    <xf numFmtId="0" fontId="0" fillId="0" borderId="20" xfId="0" applyBorder="1" applyAlignment="1" applyProtection="1">
      <alignment vertical="center"/>
    </xf>
    <xf numFmtId="0" fontId="28" fillId="2" borderId="0" xfId="0" applyFont="1" applyFill="1" applyAlignment="1" applyProtection="1">
      <alignment vertical="center"/>
    </xf>
    <xf numFmtId="0" fontId="16" fillId="2" borderId="0" xfId="0" applyFont="1" applyFill="1" applyBorder="1" applyAlignment="1" applyProtection="1">
      <alignment vertical="center"/>
    </xf>
    <xf numFmtId="0" fontId="28" fillId="2" borderId="0" xfId="0" applyFont="1" applyFill="1" applyBorder="1" applyAlignment="1" applyProtection="1">
      <alignment vertical="center"/>
    </xf>
    <xf numFmtId="0" fontId="5" fillId="2" borderId="20" xfId="0" applyFont="1" applyFill="1" applyBorder="1" applyAlignment="1" applyProtection="1">
      <alignment vertical="center"/>
    </xf>
    <xf numFmtId="0" fontId="32" fillId="2" borderId="0" xfId="0" applyFont="1" applyFill="1" applyBorder="1" applyAlignment="1" applyProtection="1">
      <alignment vertical="center"/>
    </xf>
    <xf numFmtId="49" fontId="10" fillId="2" borderId="0" xfId="0" applyNumberFormat="1" applyFont="1" applyFill="1" applyAlignment="1" applyProtection="1">
      <alignment vertical="center"/>
    </xf>
    <xf numFmtId="0" fontId="31" fillId="2" borderId="0" xfId="0" applyFont="1" applyFill="1" applyAlignment="1" applyProtection="1">
      <alignment vertical="center"/>
    </xf>
    <xf numFmtId="0" fontId="5" fillId="0" borderId="6" xfId="0" applyFont="1" applyFill="1" applyBorder="1" applyAlignment="1" applyProtection="1">
      <alignment vertical="center"/>
    </xf>
    <xf numFmtId="0" fontId="11" fillId="2" borderId="0" xfId="0" applyFont="1" applyFill="1" applyAlignment="1" applyProtection="1">
      <alignment vertical="center"/>
    </xf>
    <xf numFmtId="0" fontId="11" fillId="2" borderId="18" xfId="0" applyFont="1" applyFill="1" applyBorder="1" applyAlignment="1" applyProtection="1">
      <alignment vertical="center"/>
    </xf>
    <xf numFmtId="49" fontId="11" fillId="2" borderId="0" xfId="0" applyNumberFormat="1" applyFont="1" applyFill="1" applyBorder="1" applyAlignment="1" applyProtection="1">
      <alignment vertical="center"/>
    </xf>
    <xf numFmtId="0" fontId="11" fillId="2" borderId="0" xfId="0" applyFont="1" applyFill="1" applyBorder="1" applyAlignment="1" applyProtection="1">
      <alignment vertical="center"/>
    </xf>
    <xf numFmtId="0" fontId="11" fillId="0" borderId="6" xfId="0" applyFont="1" applyFill="1" applyBorder="1" applyAlignment="1" applyProtection="1">
      <alignment vertical="center"/>
    </xf>
    <xf numFmtId="0" fontId="11" fillId="3" borderId="0" xfId="0" applyFont="1" applyFill="1" applyAlignment="1" applyProtection="1">
      <alignment vertical="center"/>
    </xf>
    <xf numFmtId="0" fontId="2" fillId="0" borderId="0" xfId="0" applyNumberFormat="1" applyFont="1" applyFill="1" applyBorder="1" applyAlignment="1" applyProtection="1">
      <alignment horizontal="left" vertical="center" wrapText="1"/>
    </xf>
    <xf numFmtId="0" fontId="11" fillId="2" borderId="6" xfId="0" applyFont="1" applyFill="1" applyBorder="1" applyAlignment="1" applyProtection="1">
      <alignment vertical="center"/>
    </xf>
    <xf numFmtId="49" fontId="29" fillId="2" borderId="0" xfId="0" applyNumberFormat="1" applyFont="1" applyFill="1" applyAlignment="1" applyProtection="1">
      <alignment vertical="center"/>
    </xf>
    <xf numFmtId="49" fontId="29" fillId="0" borderId="0" xfId="0" applyNumberFormat="1" applyFont="1" applyFill="1" applyAlignment="1" applyProtection="1">
      <alignment vertical="center"/>
    </xf>
    <xf numFmtId="49" fontId="45" fillId="0" borderId="0" xfId="0" applyNumberFormat="1" applyFont="1" applyFill="1" applyAlignment="1" applyProtection="1">
      <alignment vertical="center"/>
    </xf>
    <xf numFmtId="0" fontId="29" fillId="0" borderId="0" xfId="0" applyFont="1" applyFill="1" applyAlignment="1" applyProtection="1">
      <alignment vertical="center"/>
    </xf>
    <xf numFmtId="49" fontId="46" fillId="0" borderId="0" xfId="0" applyNumberFormat="1" applyFont="1" applyFill="1" applyAlignment="1" applyProtection="1">
      <alignment vertical="center"/>
    </xf>
    <xf numFmtId="49" fontId="47" fillId="0" borderId="0" xfId="0" applyNumberFormat="1" applyFont="1" applyFill="1" applyAlignment="1" applyProtection="1">
      <alignment vertical="center"/>
    </xf>
    <xf numFmtId="49" fontId="17" fillId="2" borderId="0" xfId="0" applyNumberFormat="1" applyFont="1" applyFill="1" applyAlignment="1" applyProtection="1">
      <alignment vertical="center"/>
    </xf>
    <xf numFmtId="49" fontId="5" fillId="2" borderId="0" xfId="0" applyNumberFormat="1" applyFont="1" applyFill="1" applyAlignment="1" applyProtection="1">
      <alignment horizontal="left" vertical="center"/>
    </xf>
    <xf numFmtId="0" fontId="32" fillId="2" borderId="22" xfId="0" applyFont="1" applyFill="1" applyBorder="1" applyAlignment="1" applyProtection="1">
      <alignment horizontal="left" vertical="center"/>
    </xf>
    <xf numFmtId="0" fontId="33" fillId="0" borderId="22" xfId="0" applyFont="1" applyBorder="1" applyAlignment="1" applyProtection="1">
      <alignment horizontal="left" vertical="center"/>
    </xf>
    <xf numFmtId="49" fontId="32" fillId="2" borderId="1" xfId="0" applyNumberFormat="1" applyFont="1" applyFill="1" applyBorder="1" applyAlignment="1" applyProtection="1">
      <alignment horizontal="left" vertical="center"/>
    </xf>
    <xf numFmtId="0" fontId="32" fillId="2" borderId="0" xfId="0" applyFont="1" applyFill="1" applyBorder="1" applyAlignment="1" applyProtection="1">
      <alignment horizontal="left" vertical="center"/>
    </xf>
    <xf numFmtId="0" fontId="0" fillId="0" borderId="0" xfId="0" applyProtection="1">
      <alignment vertical="center"/>
    </xf>
    <xf numFmtId="0" fontId="0" fillId="8" borderId="3" xfId="0" applyFill="1" applyBorder="1">
      <alignment vertical="center"/>
    </xf>
    <xf numFmtId="0" fontId="0" fillId="6" borderId="3" xfId="0" applyFill="1" applyBorder="1">
      <alignment vertical="center"/>
    </xf>
    <xf numFmtId="0" fontId="0" fillId="10" borderId="3" xfId="0" applyFill="1" applyBorder="1">
      <alignment vertical="center"/>
    </xf>
    <xf numFmtId="0" fontId="9" fillId="0" borderId="0" xfId="0" applyFont="1" applyFill="1" applyAlignment="1" applyProtection="1">
      <alignment horizontal="left" vertical="center"/>
    </xf>
    <xf numFmtId="0" fontId="18" fillId="0" borderId="0" xfId="0" applyFont="1" applyFill="1" applyAlignment="1" applyProtection="1">
      <alignment vertical="center"/>
    </xf>
    <xf numFmtId="0" fontId="18" fillId="0" borderId="0" xfId="0" applyFont="1" applyFill="1" applyBorder="1" applyAlignment="1" applyProtection="1">
      <alignment vertical="center"/>
    </xf>
    <xf numFmtId="0" fontId="5" fillId="0" borderId="6" xfId="0" applyFont="1" applyFill="1" applyBorder="1" applyAlignment="1" applyProtection="1">
      <alignment horizontal="left" vertical="center" wrapText="1"/>
    </xf>
    <xf numFmtId="0" fontId="33" fillId="0" borderId="0" xfId="0" applyFont="1" applyFill="1">
      <alignment vertical="center"/>
    </xf>
    <xf numFmtId="176" fontId="10" fillId="5" borderId="3" xfId="0" applyNumberFormat="1" applyFont="1" applyFill="1" applyBorder="1" applyAlignment="1" applyProtection="1">
      <alignment horizontal="center" vertical="center"/>
      <protection locked="0"/>
    </xf>
    <xf numFmtId="176" fontId="10" fillId="5" borderId="23" xfId="0" applyNumberFormat="1" applyFont="1" applyFill="1" applyBorder="1" applyAlignment="1" applyProtection="1">
      <alignment horizontal="center" vertical="center"/>
      <protection locked="0"/>
    </xf>
    <xf numFmtId="176" fontId="10" fillId="0" borderId="3" xfId="0" applyNumberFormat="1" applyFont="1" applyFill="1" applyBorder="1" applyAlignment="1" applyProtection="1">
      <alignment horizontal="center" vertical="center" wrapText="1"/>
    </xf>
    <xf numFmtId="176" fontId="5" fillId="6" borderId="24" xfId="0" applyNumberFormat="1" applyFont="1" applyFill="1" applyBorder="1" applyAlignment="1" applyProtection="1">
      <alignment vertical="center" shrinkToFit="1"/>
    </xf>
    <xf numFmtId="0" fontId="50" fillId="2" borderId="0" xfId="0" applyFont="1" applyFill="1" applyBorder="1" applyAlignment="1" applyProtection="1">
      <alignment horizontal="left" vertical="center"/>
    </xf>
    <xf numFmtId="0" fontId="50" fillId="2" borderId="1" xfId="0" applyFont="1" applyFill="1" applyBorder="1" applyAlignment="1" applyProtection="1">
      <alignment horizontal="left" vertical="center"/>
    </xf>
    <xf numFmtId="49" fontId="50" fillId="2" borderId="1" xfId="0" applyNumberFormat="1" applyFont="1" applyFill="1" applyBorder="1" applyAlignment="1" applyProtection="1">
      <alignment horizontal="left" vertical="center"/>
    </xf>
    <xf numFmtId="0" fontId="50" fillId="2" borderId="22" xfId="0" applyFont="1" applyFill="1" applyBorder="1" applyAlignment="1" applyProtection="1">
      <alignment horizontal="left" vertical="center"/>
    </xf>
    <xf numFmtId="0" fontId="26" fillId="2" borderId="0" xfId="1" applyFont="1" applyFill="1" applyAlignment="1" applyProtection="1">
      <alignment horizontal="left" vertical="center"/>
    </xf>
    <xf numFmtId="0" fontId="11" fillId="2" borderId="0" xfId="1" applyFont="1" applyFill="1" applyAlignment="1" applyProtection="1">
      <alignment horizontal="left" vertical="center"/>
    </xf>
    <xf numFmtId="0" fontId="49" fillId="2" borderId="0" xfId="1" applyFont="1" applyFill="1" applyAlignment="1" applyProtection="1">
      <alignment horizontal="left" vertical="center"/>
    </xf>
    <xf numFmtId="0" fontId="34" fillId="2" borderId="0" xfId="0" applyFont="1" applyFill="1" applyAlignment="1">
      <alignment horizontal="center" vertical="center"/>
    </xf>
    <xf numFmtId="0" fontId="0" fillId="2" borderId="12" xfId="0" applyFill="1"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2" borderId="29" xfId="0" applyFill="1"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2" borderId="3" xfId="0" applyFill="1" applyBorder="1" applyAlignment="1">
      <alignment horizontal="center" vertical="center"/>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1" xfId="0" applyFill="1" applyBorder="1" applyAlignment="1">
      <alignment horizontal="left" vertical="center" shrinkToFit="1"/>
    </xf>
    <xf numFmtId="0" fontId="0" fillId="0" borderId="0" xfId="0" applyAlignment="1">
      <alignment horizontal="left" vertical="center" shrinkToFit="1"/>
    </xf>
    <xf numFmtId="0" fontId="0" fillId="0" borderId="15" xfId="0" applyBorder="1" applyAlignment="1">
      <alignment horizontal="left" vertical="center" shrinkToFit="1"/>
    </xf>
    <xf numFmtId="0" fontId="0" fillId="0" borderId="12" xfId="0" applyBorder="1" applyAlignment="1">
      <alignment vertical="center" wrapText="1"/>
    </xf>
    <xf numFmtId="0" fontId="0" fillId="2" borderId="3" xfId="0" applyFill="1" applyBorder="1" applyAlignment="1">
      <alignment horizontal="left" vertical="center"/>
    </xf>
    <xf numFmtId="0" fontId="0" fillId="2" borderId="31" xfId="0" applyFill="1" applyBorder="1" applyAlignment="1">
      <alignment horizontal="left" vertical="center" shrinkToFit="1"/>
    </xf>
    <xf numFmtId="0" fontId="0" fillId="2" borderId="22" xfId="0" applyFill="1" applyBorder="1" applyAlignment="1">
      <alignment horizontal="left" vertical="center" shrinkToFit="1"/>
    </xf>
    <xf numFmtId="0" fontId="0" fillId="2" borderId="32" xfId="0" applyFill="1" applyBorder="1" applyAlignment="1">
      <alignment horizontal="left" vertical="center" shrinkToFit="1"/>
    </xf>
    <xf numFmtId="0" fontId="0" fillId="0" borderId="23" xfId="0" applyBorder="1" applyAlignment="1">
      <alignment vertical="center" wrapText="1"/>
    </xf>
    <xf numFmtId="0" fontId="0" fillId="0" borderId="33" xfId="0" applyBorder="1" applyAlignment="1">
      <alignment vertical="center" wrapText="1"/>
    </xf>
    <xf numFmtId="0" fontId="0" fillId="0" borderId="25" xfId="0" applyBorder="1" applyAlignment="1">
      <alignment vertical="center" wrapText="1"/>
    </xf>
    <xf numFmtId="0" fontId="0" fillId="0" borderId="34" xfId="0" applyBorder="1" applyAlignment="1">
      <alignment vertical="center" wrapText="1"/>
    </xf>
    <xf numFmtId="0" fontId="0" fillId="0" borderId="1" xfId="0" applyBorder="1" applyAlignment="1">
      <alignment vertical="center" wrapText="1"/>
    </xf>
    <xf numFmtId="0" fontId="0" fillId="0" borderId="35" xfId="0" applyBorder="1" applyAlignment="1">
      <alignment vertical="center" wrapText="1"/>
    </xf>
    <xf numFmtId="0" fontId="0" fillId="0" borderId="31" xfId="0" applyBorder="1" applyAlignment="1">
      <alignment vertical="center" wrapText="1"/>
    </xf>
    <xf numFmtId="0" fontId="0" fillId="0" borderId="22" xfId="0" applyBorder="1" applyAlignment="1">
      <alignment vertical="center" wrapText="1"/>
    </xf>
    <xf numFmtId="0" fontId="0" fillId="0" borderId="32" xfId="0" applyBorder="1" applyAlignment="1">
      <alignment vertical="center" wrapText="1"/>
    </xf>
    <xf numFmtId="0" fontId="43" fillId="0" borderId="34" xfId="0" applyFont="1" applyBorder="1" applyAlignment="1">
      <alignment vertical="center" wrapText="1"/>
    </xf>
    <xf numFmtId="0" fontId="43" fillId="0" borderId="1" xfId="0" applyFont="1" applyBorder="1" applyAlignment="1">
      <alignment vertical="center" wrapText="1"/>
    </xf>
    <xf numFmtId="0" fontId="43" fillId="0" borderId="35" xfId="0" applyFont="1" applyBorder="1" applyAlignment="1">
      <alignment vertical="center" wrapText="1"/>
    </xf>
    <xf numFmtId="0" fontId="43" fillId="0" borderId="31" xfId="0" applyFont="1" applyBorder="1" applyAlignment="1">
      <alignment vertical="center" wrapText="1"/>
    </xf>
    <xf numFmtId="0" fontId="43" fillId="0" borderId="22" xfId="0" applyFont="1" applyBorder="1" applyAlignment="1">
      <alignment vertical="center" wrapText="1"/>
    </xf>
    <xf numFmtId="0" fontId="43" fillId="0" borderId="32" xfId="0" applyFont="1" applyBorder="1" applyAlignment="1">
      <alignment vertical="center" wrapText="1"/>
    </xf>
    <xf numFmtId="0" fontId="43" fillId="0" borderId="5" xfId="0" applyFont="1" applyBorder="1" applyAlignment="1">
      <alignment vertical="center" shrinkToFit="1"/>
    </xf>
    <xf numFmtId="0" fontId="43" fillId="0" borderId="36" xfId="0" applyFont="1" applyBorder="1" applyAlignment="1">
      <alignment vertical="center" shrinkToFit="1"/>
    </xf>
    <xf numFmtId="0" fontId="0" fillId="0" borderId="5" xfId="0" applyBorder="1" applyAlignment="1">
      <alignment vertical="center" wrapText="1"/>
    </xf>
    <xf numFmtId="0" fontId="0" fillId="0" borderId="7" xfId="0" applyBorder="1" applyAlignment="1">
      <alignment vertical="center" wrapText="1"/>
    </xf>
    <xf numFmtId="0" fontId="0" fillId="0" borderId="36" xfId="0" applyBorder="1" applyAlignment="1">
      <alignment vertical="center" wrapText="1"/>
    </xf>
    <xf numFmtId="0" fontId="0" fillId="0" borderId="5" xfId="0" applyBorder="1" applyAlignment="1">
      <alignment vertical="center" shrinkToFit="1"/>
    </xf>
    <xf numFmtId="0" fontId="0" fillId="0" borderId="7" xfId="0" applyBorder="1" applyAlignment="1">
      <alignment vertical="center" shrinkToFit="1"/>
    </xf>
    <xf numFmtId="0" fontId="0" fillId="0" borderId="36" xfId="0" applyBorder="1" applyAlignment="1">
      <alignment vertical="center" shrinkToFit="1"/>
    </xf>
    <xf numFmtId="0" fontId="0" fillId="0" borderId="34" xfId="0" applyBorder="1" applyAlignment="1">
      <alignment vertical="center" shrinkToFit="1"/>
    </xf>
    <xf numFmtId="0" fontId="0" fillId="0" borderId="35" xfId="0" applyBorder="1" applyAlignment="1">
      <alignment vertical="center" shrinkToFit="1"/>
    </xf>
    <xf numFmtId="0" fontId="0" fillId="0" borderId="31" xfId="0" applyBorder="1" applyAlignment="1">
      <alignment vertical="center" shrinkToFit="1"/>
    </xf>
    <xf numFmtId="0" fontId="0" fillId="0" borderId="32" xfId="0" applyBorder="1" applyAlignment="1">
      <alignment vertical="center" shrinkToFit="1"/>
    </xf>
    <xf numFmtId="0" fontId="0" fillId="2" borderId="12" xfId="0" applyFill="1" applyBorder="1" applyAlignment="1">
      <alignment horizontal="left" vertical="center" shrinkToFit="1"/>
    </xf>
    <xf numFmtId="0" fontId="0" fillId="2" borderId="13" xfId="0" applyFill="1" applyBorder="1" applyAlignment="1">
      <alignment horizontal="left" vertical="center" shrinkToFit="1"/>
    </xf>
    <xf numFmtId="0" fontId="0" fillId="2" borderId="14" xfId="0" applyFill="1" applyBorder="1" applyAlignment="1">
      <alignment horizontal="left" vertical="center" shrinkToFit="1"/>
    </xf>
    <xf numFmtId="0" fontId="0" fillId="0" borderId="7" xfId="0" applyBorder="1" applyAlignment="1">
      <alignment vertical="center"/>
    </xf>
    <xf numFmtId="0" fontId="0" fillId="0" borderId="36" xfId="0" applyBorder="1" applyAlignment="1">
      <alignment vertical="center"/>
    </xf>
    <xf numFmtId="0" fontId="43" fillId="0" borderId="23" xfId="0" applyFont="1" applyBorder="1" applyAlignment="1">
      <alignment vertical="center" wrapText="1"/>
    </xf>
    <xf numFmtId="0" fontId="43" fillId="0" borderId="25" xfId="0" applyFont="1" applyBorder="1" applyAlignment="1">
      <alignment vertical="center" wrapText="1"/>
    </xf>
    <xf numFmtId="0" fontId="43" fillId="0" borderId="33" xfId="0" applyFont="1" applyBorder="1" applyAlignment="1">
      <alignment vertical="center" wrapText="1"/>
    </xf>
    <xf numFmtId="0" fontId="0" fillId="0" borderId="1" xfId="0" applyBorder="1" applyAlignment="1">
      <alignment vertical="center"/>
    </xf>
    <xf numFmtId="0" fontId="0" fillId="0" borderId="35" xfId="0" applyBorder="1" applyAlignment="1">
      <alignment vertical="center"/>
    </xf>
    <xf numFmtId="0" fontId="0" fillId="0" borderId="22" xfId="0" applyBorder="1" applyAlignment="1">
      <alignment vertical="center"/>
    </xf>
    <xf numFmtId="0" fontId="0" fillId="2" borderId="3" xfId="0" applyFill="1" applyBorder="1" applyAlignment="1">
      <alignment horizontal="left" vertical="center" wrapText="1"/>
    </xf>
    <xf numFmtId="0" fontId="0" fillId="0" borderId="5" xfId="0" applyBorder="1" applyAlignment="1">
      <alignment horizontal="center" vertical="center"/>
    </xf>
    <xf numFmtId="0" fontId="0" fillId="0" borderId="5" xfId="0" applyBorder="1" applyAlignment="1">
      <alignment horizontal="center" vertical="center" shrinkToFit="1"/>
    </xf>
    <xf numFmtId="0" fontId="0" fillId="2" borderId="12" xfId="0" applyFill="1" applyBorder="1" applyAlignment="1">
      <alignment vertical="center"/>
    </xf>
    <xf numFmtId="0" fontId="0" fillId="2" borderId="14" xfId="0" applyFill="1" applyBorder="1" applyAlignment="1">
      <alignment vertical="center"/>
    </xf>
    <xf numFmtId="0" fontId="0" fillId="2" borderId="13" xfId="0" applyFill="1" applyBorder="1" applyAlignment="1">
      <alignment vertical="center"/>
    </xf>
    <xf numFmtId="49" fontId="10" fillId="11" borderId="5" xfId="0" applyNumberFormat="1" applyFont="1" applyFill="1" applyBorder="1" applyAlignment="1" applyProtection="1">
      <alignment horizontal="left" vertical="center"/>
    </xf>
    <xf numFmtId="49" fontId="10" fillId="11" borderId="7" xfId="0" applyNumberFormat="1" applyFont="1" applyFill="1" applyBorder="1" applyAlignment="1" applyProtection="1">
      <alignment horizontal="left" vertical="center"/>
    </xf>
    <xf numFmtId="0" fontId="0" fillId="11" borderId="36" xfId="0" applyFill="1" applyBorder="1" applyAlignment="1" applyProtection="1">
      <alignment horizontal="left" vertical="center"/>
    </xf>
    <xf numFmtId="49" fontId="5" fillId="2" borderId="5" xfId="0" applyNumberFormat="1" applyFont="1" applyFill="1" applyBorder="1" applyAlignment="1" applyProtection="1">
      <alignment horizontal="left" vertical="center"/>
    </xf>
    <xf numFmtId="49" fontId="5" fillId="2" borderId="7" xfId="0" applyNumberFormat="1" applyFont="1" applyFill="1" applyBorder="1" applyAlignment="1" applyProtection="1">
      <alignment horizontal="left" vertical="center"/>
    </xf>
    <xf numFmtId="0" fontId="0" fillId="0" borderId="36" xfId="0" applyBorder="1" applyAlignment="1" applyProtection="1">
      <alignment horizontal="left" vertical="center"/>
    </xf>
    <xf numFmtId="0" fontId="5" fillId="2" borderId="5" xfId="0" applyFont="1" applyFill="1" applyBorder="1" applyAlignment="1" applyProtection="1">
      <alignment horizontal="center" vertical="center" wrapText="1"/>
    </xf>
    <xf numFmtId="0" fontId="0" fillId="0" borderId="7" xfId="0" applyBorder="1" applyAlignment="1" applyProtection="1">
      <alignment horizontal="center" vertical="center" wrapText="1"/>
    </xf>
    <xf numFmtId="0" fontId="0" fillId="0" borderId="36" xfId="0" applyBorder="1" applyAlignment="1" applyProtection="1">
      <alignment horizontal="center" vertical="center" wrapText="1"/>
    </xf>
    <xf numFmtId="0" fontId="50" fillId="2" borderId="1" xfId="0" applyFont="1" applyFill="1" applyBorder="1" applyAlignment="1" applyProtection="1">
      <alignment horizontal="left" vertical="center" wrapText="1"/>
    </xf>
    <xf numFmtId="0" fontId="50" fillId="0" borderId="1" xfId="0" applyFont="1" applyBorder="1" applyAlignment="1" applyProtection="1">
      <alignment horizontal="left" vertical="center" wrapText="1"/>
    </xf>
    <xf numFmtId="0" fontId="50" fillId="0" borderId="1" xfId="0" applyFont="1" applyBorder="1" applyAlignment="1" applyProtection="1">
      <alignment vertical="center"/>
    </xf>
    <xf numFmtId="0" fontId="5" fillId="2" borderId="5" xfId="0" applyFont="1" applyFill="1" applyBorder="1" applyAlignment="1" applyProtection="1">
      <alignment horizontal="left" vertical="center"/>
    </xf>
    <xf numFmtId="0" fontId="5" fillId="2" borderId="7" xfId="0" applyFont="1" applyFill="1" applyBorder="1" applyAlignment="1" applyProtection="1">
      <alignment horizontal="left" vertical="center"/>
    </xf>
    <xf numFmtId="0" fontId="5" fillId="2" borderId="5" xfId="0" applyFont="1" applyFill="1" applyBorder="1" applyAlignment="1" applyProtection="1">
      <alignment vertical="center"/>
    </xf>
    <xf numFmtId="0" fontId="5" fillId="2" borderId="7" xfId="0" applyFont="1" applyFill="1" applyBorder="1" applyAlignment="1" applyProtection="1">
      <alignment vertical="center"/>
    </xf>
    <xf numFmtId="0" fontId="5" fillId="2" borderId="36" xfId="0" applyFont="1" applyFill="1" applyBorder="1" applyAlignment="1" applyProtection="1">
      <alignment vertical="center"/>
    </xf>
    <xf numFmtId="0" fontId="5" fillId="5" borderId="5" xfId="0" applyFont="1" applyFill="1" applyBorder="1" applyAlignment="1" applyProtection="1">
      <alignment horizontal="left" vertical="top" wrapText="1"/>
      <protection locked="0"/>
    </xf>
    <xf numFmtId="0" fontId="5" fillId="5" borderId="7" xfId="0" applyFont="1" applyFill="1" applyBorder="1" applyAlignment="1" applyProtection="1">
      <alignment horizontal="left" vertical="top" wrapText="1"/>
      <protection locked="0"/>
    </xf>
    <xf numFmtId="0" fontId="5" fillId="5" borderId="36" xfId="0" applyFont="1" applyFill="1" applyBorder="1" applyAlignment="1" applyProtection="1">
      <alignment horizontal="left" vertical="top" wrapText="1"/>
      <protection locked="0"/>
    </xf>
    <xf numFmtId="0" fontId="0" fillId="0" borderId="23" xfId="0" applyBorder="1" applyAlignment="1" applyProtection="1">
      <alignment vertical="center" wrapText="1"/>
    </xf>
    <xf numFmtId="0" fontId="0" fillId="0" borderId="33" xfId="0" applyBorder="1" applyAlignment="1" applyProtection="1">
      <alignment vertical="center" wrapText="1"/>
    </xf>
    <xf numFmtId="0" fontId="34" fillId="2" borderId="0" xfId="1" applyFont="1" applyFill="1" applyAlignment="1" applyProtection="1">
      <alignment horizontal="center" vertical="center"/>
    </xf>
    <xf numFmtId="0" fontId="35" fillId="2" borderId="0" xfId="1" applyFont="1" applyFill="1" applyAlignment="1" applyProtection="1">
      <alignment horizontal="center" vertical="center"/>
    </xf>
    <xf numFmtId="0" fontId="0" fillId="0" borderId="25" xfId="0" applyBorder="1" applyAlignment="1" applyProtection="1">
      <alignment vertical="center" wrapText="1"/>
    </xf>
    <xf numFmtId="0" fontId="0" fillId="0" borderId="5" xfId="0" applyBorder="1" applyAlignment="1" applyProtection="1">
      <alignment vertical="center" wrapText="1"/>
    </xf>
    <xf numFmtId="0" fontId="0" fillId="0" borderId="7" xfId="0" applyBorder="1" applyAlignment="1" applyProtection="1">
      <alignment vertical="center" wrapText="1"/>
    </xf>
    <xf numFmtId="0" fontId="0" fillId="0" borderId="36" xfId="0" applyBorder="1" applyAlignment="1" applyProtection="1">
      <alignment vertical="center" wrapText="1"/>
    </xf>
    <xf numFmtId="0" fontId="5" fillId="2" borderId="36" xfId="0" applyFont="1" applyFill="1" applyBorder="1" applyAlignment="1" applyProtection="1">
      <alignment horizontal="left" vertical="center"/>
    </xf>
    <xf numFmtId="0" fontId="10" fillId="12" borderId="5" xfId="0" applyFont="1" applyFill="1" applyBorder="1" applyAlignment="1" applyProtection="1">
      <alignment horizontal="left" vertical="center"/>
    </xf>
    <xf numFmtId="0" fontId="10" fillId="12" borderId="7" xfId="0" applyFont="1" applyFill="1" applyBorder="1" applyAlignment="1" applyProtection="1">
      <alignment horizontal="left" vertical="center"/>
    </xf>
    <xf numFmtId="0" fontId="0" fillId="12" borderId="36" xfId="0" applyFill="1" applyBorder="1" applyAlignment="1" applyProtection="1">
      <alignment horizontal="left" vertical="center"/>
    </xf>
    <xf numFmtId="0" fontId="0" fillId="0" borderId="5" xfId="0" applyBorder="1" applyAlignment="1" applyProtection="1">
      <alignment horizontal="center" vertical="center"/>
    </xf>
    <xf numFmtId="0" fontId="0" fillId="0" borderId="7" xfId="0" applyBorder="1" applyAlignment="1" applyProtection="1">
      <alignment vertical="center"/>
    </xf>
    <xf numFmtId="0" fontId="5" fillId="2" borderId="0" xfId="0" applyFont="1" applyFill="1" applyBorder="1" applyAlignment="1" applyProtection="1">
      <alignment horizontal="center" vertical="center"/>
    </xf>
    <xf numFmtId="0" fontId="50" fillId="2" borderId="0" xfId="0" applyFont="1" applyFill="1" applyBorder="1" applyAlignment="1" applyProtection="1">
      <alignment horizontal="left" vertical="center" wrapText="1"/>
    </xf>
    <xf numFmtId="0" fontId="50" fillId="2" borderId="0" xfId="0" applyFont="1" applyFill="1" applyBorder="1" applyAlignment="1" applyProtection="1">
      <alignment horizontal="left" vertical="center"/>
    </xf>
    <xf numFmtId="0" fontId="50" fillId="0" borderId="0" xfId="0" applyFont="1" applyAlignment="1" applyProtection="1">
      <alignment horizontal="left" vertical="center"/>
    </xf>
    <xf numFmtId="0" fontId="50" fillId="0" borderId="0" xfId="0" applyFont="1" applyAlignment="1" applyProtection="1">
      <alignment vertical="center"/>
    </xf>
    <xf numFmtId="0" fontId="5" fillId="2" borderId="5" xfId="0" applyFont="1" applyFill="1" applyBorder="1" applyAlignment="1" applyProtection="1">
      <alignment horizontal="left" vertical="center" wrapText="1"/>
    </xf>
    <xf numFmtId="0" fontId="5" fillId="2" borderId="34" xfId="0" applyFont="1" applyFill="1" applyBorder="1" applyAlignment="1" applyProtection="1">
      <alignment horizontal="left" vertical="center" wrapText="1"/>
    </xf>
    <xf numFmtId="0" fontId="5" fillId="2" borderId="1" xfId="0" applyFont="1" applyFill="1" applyBorder="1" applyAlignment="1" applyProtection="1">
      <alignment horizontal="left" vertical="center"/>
    </xf>
    <xf numFmtId="0" fontId="0" fillId="0" borderId="35" xfId="0" applyBorder="1" applyAlignment="1" applyProtection="1">
      <alignment horizontal="left" vertical="center"/>
    </xf>
    <xf numFmtId="0" fontId="10" fillId="11" borderId="5" xfId="0" applyFont="1" applyFill="1" applyBorder="1" applyAlignment="1" applyProtection="1">
      <alignment horizontal="left" vertical="center"/>
    </xf>
    <xf numFmtId="0" fontId="10" fillId="11" borderId="7" xfId="0" applyFont="1" applyFill="1" applyBorder="1" applyAlignment="1" applyProtection="1">
      <alignment horizontal="left" vertical="center"/>
    </xf>
    <xf numFmtId="0" fontId="2" fillId="5" borderId="5" xfId="0" applyNumberFormat="1" applyFont="1" applyFill="1" applyBorder="1" applyAlignment="1" applyProtection="1">
      <alignment horizontal="left" vertical="top" wrapText="1"/>
      <protection locked="0"/>
    </xf>
    <xf numFmtId="0" fontId="2" fillId="5" borderId="7" xfId="0" applyNumberFormat="1" applyFont="1" applyFill="1" applyBorder="1" applyAlignment="1" applyProtection="1">
      <alignment horizontal="left" vertical="top" wrapText="1"/>
      <protection locked="0"/>
    </xf>
    <xf numFmtId="0" fontId="2" fillId="5" borderId="36" xfId="0" applyNumberFormat="1" applyFont="1" applyFill="1" applyBorder="1" applyAlignment="1" applyProtection="1">
      <alignment horizontal="left" vertical="top" wrapText="1"/>
      <protection locked="0"/>
    </xf>
    <xf numFmtId="0" fontId="5" fillId="5" borderId="5" xfId="0" applyNumberFormat="1" applyFont="1" applyFill="1" applyBorder="1" applyAlignment="1" applyProtection="1">
      <alignment horizontal="left" vertical="top" wrapText="1"/>
      <protection locked="0"/>
    </xf>
    <xf numFmtId="0" fontId="5" fillId="5" borderId="7" xfId="0" applyNumberFormat="1" applyFont="1" applyFill="1" applyBorder="1" applyAlignment="1" applyProtection="1">
      <alignment horizontal="left" vertical="top" wrapText="1"/>
      <protection locked="0"/>
    </xf>
    <xf numFmtId="0" fontId="5" fillId="5" borderId="36" xfId="0" applyNumberFormat="1" applyFont="1" applyFill="1" applyBorder="1" applyAlignment="1" applyProtection="1">
      <alignment horizontal="left" vertical="top" wrapText="1"/>
      <protection locked="0"/>
    </xf>
    <xf numFmtId="49" fontId="2" fillId="2" borderId="0" xfId="0" applyNumberFormat="1" applyFont="1" applyFill="1" applyAlignment="1" applyProtection="1">
      <alignment horizontal="left" vertical="center" wrapText="1"/>
    </xf>
    <xf numFmtId="0" fontId="0" fillId="0" borderId="1" xfId="0" applyBorder="1" applyAlignment="1" applyProtection="1">
      <alignment horizontal="left"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466725</xdr:colOff>
      <xdr:row>1</xdr:row>
      <xdr:rowOff>64558</xdr:rowOff>
    </xdr:from>
    <xdr:to>
      <xdr:col>9</xdr:col>
      <xdr:colOff>431800</xdr:colOff>
      <xdr:row>4</xdr:row>
      <xdr:rowOff>14817</xdr:rowOff>
    </xdr:to>
    <xdr:sp macro="" textlink="">
      <xdr:nvSpPr>
        <xdr:cNvPr id="1038" name="AutoShape 14">
          <a:extLst>
            <a:ext uri="{FF2B5EF4-FFF2-40B4-BE49-F238E27FC236}">
              <a16:creationId xmlns:a16="http://schemas.microsoft.com/office/drawing/2014/main" id="{00000000-0008-0000-0000-00000E040000}"/>
            </a:ext>
          </a:extLst>
        </xdr:cNvPr>
        <xdr:cNvSpPr>
          <a:spLocks noChangeArrowheads="1"/>
        </xdr:cNvSpPr>
      </xdr:nvSpPr>
      <xdr:spPr bwMode="auto">
        <a:xfrm>
          <a:off x="666750" y="236008"/>
          <a:ext cx="5451475" cy="464609"/>
        </a:xfrm>
        <a:prstGeom prst="roundRect">
          <a:avLst>
            <a:gd name="adj" fmla="val 50000"/>
          </a:avLst>
        </a:prstGeom>
        <a:gradFill rotWithShape="1">
          <a:gsLst>
            <a:gs pos="0">
              <a:srgbClr val="99CC00"/>
            </a:gs>
            <a:gs pos="100000">
              <a:srgbClr val="CCFFCC"/>
            </a:gs>
          </a:gsLst>
          <a:lin ang="5400000" scaled="1"/>
        </a:gradFill>
        <a:ln w="9525">
          <a:solidFill>
            <a:srgbClr val="808080"/>
          </a:solidFill>
          <a:round/>
          <a:headEnd/>
          <a:tailEnd/>
        </a:ln>
        <a:effectLst>
          <a:outerShdw dist="81320" dir="2319588" algn="ctr" rotWithShape="0">
            <a:srgbClr val="808080">
              <a:alpha val="50000"/>
            </a:srgbClr>
          </a:outerShdw>
        </a:effectLst>
      </xdr:spPr>
      <xdr:txBody>
        <a:bodyPr vertOverflow="clip" wrap="square" lIns="74295" tIns="8890" rIns="74295" bIns="8890" anchor="t" upright="1"/>
        <a:lstStyle/>
        <a:p>
          <a:pPr algn="ctr" rtl="0">
            <a:defRPr sz="1000"/>
          </a:pPr>
          <a:r>
            <a:rPr lang="ja-JP" altLang="en-US" sz="2000" b="0" i="0" u="none" strike="noStrike" baseline="0">
              <a:solidFill>
                <a:srgbClr val="000000"/>
              </a:solidFill>
              <a:latin typeface="ＭＳ Ｐゴシック"/>
              <a:ea typeface="ＭＳ Ｐゴシック"/>
            </a:rPr>
            <a:t>令和２年度実態調査　実施要領</a:t>
          </a:r>
        </a:p>
      </xdr:txBody>
    </xdr:sp>
    <xdr:clientData/>
  </xdr:twoCellAnchor>
  <xdr:twoCellAnchor>
    <xdr:from>
      <xdr:col>4</xdr:col>
      <xdr:colOff>0</xdr:colOff>
      <xdr:row>89</xdr:row>
      <xdr:rowOff>0</xdr:rowOff>
    </xdr:from>
    <xdr:to>
      <xdr:col>4</xdr:col>
      <xdr:colOff>0</xdr:colOff>
      <xdr:row>89</xdr:row>
      <xdr:rowOff>0</xdr:rowOff>
    </xdr:to>
    <xdr:sp macro="" textlink="">
      <xdr:nvSpPr>
        <xdr:cNvPr id="9876" name="Line 16">
          <a:extLst>
            <a:ext uri="{FF2B5EF4-FFF2-40B4-BE49-F238E27FC236}">
              <a16:creationId xmlns:a16="http://schemas.microsoft.com/office/drawing/2014/main" id="{00000000-0008-0000-0000-000094260000}"/>
            </a:ext>
          </a:extLst>
        </xdr:cNvPr>
        <xdr:cNvSpPr>
          <a:spLocks noChangeShapeType="1"/>
        </xdr:cNvSpPr>
      </xdr:nvSpPr>
      <xdr:spPr bwMode="auto">
        <a:xfrm>
          <a:off x="2257425" y="15954375"/>
          <a:ext cx="0" cy="0"/>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89</xdr:row>
      <xdr:rowOff>0</xdr:rowOff>
    </xdr:from>
    <xdr:to>
      <xdr:col>2</xdr:col>
      <xdr:colOff>9525</xdr:colOff>
      <xdr:row>89</xdr:row>
      <xdr:rowOff>0</xdr:rowOff>
    </xdr:to>
    <xdr:sp macro="" textlink="">
      <xdr:nvSpPr>
        <xdr:cNvPr id="9877" name="Line 17">
          <a:extLst>
            <a:ext uri="{FF2B5EF4-FFF2-40B4-BE49-F238E27FC236}">
              <a16:creationId xmlns:a16="http://schemas.microsoft.com/office/drawing/2014/main" id="{00000000-0008-0000-0000-000095260000}"/>
            </a:ext>
          </a:extLst>
        </xdr:cNvPr>
        <xdr:cNvSpPr>
          <a:spLocks noChangeShapeType="1"/>
        </xdr:cNvSpPr>
      </xdr:nvSpPr>
      <xdr:spPr bwMode="auto">
        <a:xfrm>
          <a:off x="895350" y="15954375"/>
          <a:ext cx="0" cy="0"/>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247650</xdr:colOff>
      <xdr:row>89</xdr:row>
      <xdr:rowOff>0</xdr:rowOff>
    </xdr:from>
    <xdr:to>
      <xdr:col>7</xdr:col>
      <xdr:colOff>247650</xdr:colOff>
      <xdr:row>89</xdr:row>
      <xdr:rowOff>0</xdr:rowOff>
    </xdr:to>
    <xdr:sp macro="" textlink="">
      <xdr:nvSpPr>
        <xdr:cNvPr id="9878" name="Line 19">
          <a:extLst>
            <a:ext uri="{FF2B5EF4-FFF2-40B4-BE49-F238E27FC236}">
              <a16:creationId xmlns:a16="http://schemas.microsoft.com/office/drawing/2014/main" id="{00000000-0008-0000-0000-000096260000}"/>
            </a:ext>
          </a:extLst>
        </xdr:cNvPr>
        <xdr:cNvSpPr>
          <a:spLocks noChangeShapeType="1"/>
        </xdr:cNvSpPr>
      </xdr:nvSpPr>
      <xdr:spPr bwMode="auto">
        <a:xfrm>
          <a:off x="4562475" y="15954375"/>
          <a:ext cx="0" cy="0"/>
        </a:xfrm>
        <a:prstGeom prst="line">
          <a:avLst/>
        </a:prstGeom>
        <a:noFill/>
        <a:ln w="9525">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342900</xdr:colOff>
      <xdr:row>89</xdr:row>
      <xdr:rowOff>0</xdr:rowOff>
    </xdr:from>
    <xdr:to>
      <xdr:col>2</xdr:col>
      <xdr:colOff>342900</xdr:colOff>
      <xdr:row>89</xdr:row>
      <xdr:rowOff>0</xdr:rowOff>
    </xdr:to>
    <xdr:sp macro="" textlink="">
      <xdr:nvSpPr>
        <xdr:cNvPr id="9879" name="Line 20">
          <a:extLst>
            <a:ext uri="{FF2B5EF4-FFF2-40B4-BE49-F238E27FC236}">
              <a16:creationId xmlns:a16="http://schemas.microsoft.com/office/drawing/2014/main" id="{00000000-0008-0000-0000-000097260000}"/>
            </a:ext>
          </a:extLst>
        </xdr:cNvPr>
        <xdr:cNvSpPr>
          <a:spLocks noChangeShapeType="1"/>
        </xdr:cNvSpPr>
      </xdr:nvSpPr>
      <xdr:spPr bwMode="auto">
        <a:xfrm>
          <a:off x="1228725" y="15954375"/>
          <a:ext cx="0" cy="0"/>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342900</xdr:colOff>
      <xdr:row>89</xdr:row>
      <xdr:rowOff>0</xdr:rowOff>
    </xdr:from>
    <xdr:to>
      <xdr:col>2</xdr:col>
      <xdr:colOff>342900</xdr:colOff>
      <xdr:row>89</xdr:row>
      <xdr:rowOff>0</xdr:rowOff>
    </xdr:to>
    <xdr:sp macro="" textlink="">
      <xdr:nvSpPr>
        <xdr:cNvPr id="9880" name="Line 21">
          <a:extLst>
            <a:ext uri="{FF2B5EF4-FFF2-40B4-BE49-F238E27FC236}">
              <a16:creationId xmlns:a16="http://schemas.microsoft.com/office/drawing/2014/main" id="{00000000-0008-0000-0000-000098260000}"/>
            </a:ext>
          </a:extLst>
        </xdr:cNvPr>
        <xdr:cNvSpPr>
          <a:spLocks noChangeShapeType="1"/>
        </xdr:cNvSpPr>
      </xdr:nvSpPr>
      <xdr:spPr bwMode="auto">
        <a:xfrm>
          <a:off x="1228725" y="15954375"/>
          <a:ext cx="0" cy="0"/>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590550</xdr:colOff>
      <xdr:row>89</xdr:row>
      <xdr:rowOff>0</xdr:rowOff>
    </xdr:from>
    <xdr:to>
      <xdr:col>9</xdr:col>
      <xdr:colOff>238125</xdr:colOff>
      <xdr:row>89</xdr:row>
      <xdr:rowOff>0</xdr:rowOff>
    </xdr:to>
    <xdr:sp macro="" textlink="">
      <xdr:nvSpPr>
        <xdr:cNvPr id="1049" name="Text Box 25">
          <a:extLst>
            <a:ext uri="{FF2B5EF4-FFF2-40B4-BE49-F238E27FC236}">
              <a16:creationId xmlns:a16="http://schemas.microsoft.com/office/drawing/2014/main" id="{00000000-0008-0000-0000-000019040000}"/>
            </a:ext>
          </a:extLst>
        </xdr:cNvPr>
        <xdr:cNvSpPr txBox="1">
          <a:spLocks noChangeArrowheads="1"/>
        </xdr:cNvSpPr>
      </xdr:nvSpPr>
      <xdr:spPr bwMode="auto">
        <a:xfrm>
          <a:off x="4886325" y="16097250"/>
          <a:ext cx="1019175" cy="0"/>
        </a:xfrm>
        <a:prstGeom prst="rect">
          <a:avLst/>
        </a:prstGeom>
        <a:noFill/>
        <a:ln w="9525" algn="ctr">
          <a:noFill/>
          <a:miter lim="800000"/>
          <a:headEnd/>
          <a:tailEnd/>
        </a:ln>
        <a:effectLst>
          <a:outerShdw dist="81320" dir="2319588" algn="ctr" rotWithShape="0">
            <a:srgbClr val="808080">
              <a:alpha val="50000"/>
            </a:srgbClr>
          </a:outerShdw>
        </a:effectLst>
      </xdr:spPr>
      <xdr:txBody>
        <a:bodyPr vertOverflow="clip" wrap="square" lIns="74295" tIns="8890" rIns="74295" bIns="8890" anchor="t" upright="1"/>
        <a:lstStyle/>
        <a:p>
          <a:pPr algn="l" rtl="0">
            <a:defRPr sz="1000"/>
          </a:pPr>
          <a:r>
            <a:rPr lang="ja-JP" altLang="en-US" sz="1100" b="0" i="0" u="none" strike="noStrike" baseline="0">
              <a:solidFill>
                <a:srgbClr val="000000"/>
              </a:solidFill>
              <a:latin typeface="ＭＳ Ｐゴシック"/>
              <a:ea typeface="ＭＳ Ｐゴシック"/>
            </a:rPr>
            <a:t>１つの契約</a:t>
          </a:r>
        </a:p>
      </xdr:txBody>
    </xdr:sp>
    <xdr:clientData/>
  </xdr:twoCellAnchor>
  <xdr:twoCellAnchor>
    <xdr:from>
      <xdr:col>5</xdr:col>
      <xdr:colOff>200025</xdr:colOff>
      <xdr:row>89</xdr:row>
      <xdr:rowOff>0</xdr:rowOff>
    </xdr:from>
    <xdr:to>
      <xdr:col>6</xdr:col>
      <xdr:colOff>514350</xdr:colOff>
      <xdr:row>89</xdr:row>
      <xdr:rowOff>0</xdr:rowOff>
    </xdr:to>
    <xdr:sp macro="" textlink="">
      <xdr:nvSpPr>
        <xdr:cNvPr id="1053" name="Text Box 29">
          <a:extLst>
            <a:ext uri="{FF2B5EF4-FFF2-40B4-BE49-F238E27FC236}">
              <a16:creationId xmlns:a16="http://schemas.microsoft.com/office/drawing/2014/main" id="{00000000-0008-0000-0000-00001D040000}"/>
            </a:ext>
          </a:extLst>
        </xdr:cNvPr>
        <xdr:cNvSpPr txBox="1">
          <a:spLocks noChangeArrowheads="1"/>
        </xdr:cNvSpPr>
      </xdr:nvSpPr>
      <xdr:spPr bwMode="auto">
        <a:xfrm>
          <a:off x="3124200" y="16097250"/>
          <a:ext cx="1000125" cy="0"/>
        </a:xfrm>
        <a:prstGeom prst="rect">
          <a:avLst/>
        </a:prstGeom>
        <a:noFill/>
        <a:ln w="9525" algn="ctr">
          <a:noFill/>
          <a:miter lim="800000"/>
          <a:headEnd/>
          <a:tailEnd/>
        </a:ln>
        <a:effectLst/>
      </xdr:spPr>
      <xdr:txBody>
        <a:bodyPr vertOverflow="clip" wrap="square" lIns="74295" tIns="8890" rIns="74295" bIns="8890" anchor="t" upright="1"/>
        <a:lstStyle/>
        <a:p>
          <a:pPr algn="l" rtl="0">
            <a:defRPr sz="1000"/>
          </a:pPr>
          <a:r>
            <a:rPr lang="ja-JP" altLang="en-US" sz="1100" b="0" i="0" u="none" strike="noStrike" baseline="0">
              <a:solidFill>
                <a:srgbClr val="000000"/>
              </a:solidFill>
              <a:latin typeface="ＭＳ Ｐゴシック"/>
              <a:ea typeface="ＭＳ Ｐゴシック"/>
            </a:rPr>
            <a:t>１つの契約</a:t>
          </a:r>
        </a:p>
      </xdr:txBody>
    </xdr:sp>
    <xdr:clientData/>
  </xdr:twoCellAnchor>
  <xdr:twoCellAnchor>
    <xdr:from>
      <xdr:col>4</xdr:col>
      <xdr:colOff>619125</xdr:colOff>
      <xdr:row>89</xdr:row>
      <xdr:rowOff>0</xdr:rowOff>
    </xdr:from>
    <xdr:to>
      <xdr:col>4</xdr:col>
      <xdr:colOff>619125</xdr:colOff>
      <xdr:row>89</xdr:row>
      <xdr:rowOff>0</xdr:rowOff>
    </xdr:to>
    <xdr:sp macro="" textlink="">
      <xdr:nvSpPr>
        <xdr:cNvPr id="9883" name="Line 30">
          <a:extLst>
            <a:ext uri="{FF2B5EF4-FFF2-40B4-BE49-F238E27FC236}">
              <a16:creationId xmlns:a16="http://schemas.microsoft.com/office/drawing/2014/main" id="{00000000-0008-0000-0000-00009B260000}"/>
            </a:ext>
          </a:extLst>
        </xdr:cNvPr>
        <xdr:cNvSpPr>
          <a:spLocks noChangeShapeType="1"/>
        </xdr:cNvSpPr>
      </xdr:nvSpPr>
      <xdr:spPr bwMode="auto">
        <a:xfrm>
          <a:off x="2876550" y="15954375"/>
          <a:ext cx="0" cy="0"/>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257175</xdr:colOff>
      <xdr:row>89</xdr:row>
      <xdr:rowOff>0</xdr:rowOff>
    </xdr:from>
    <xdr:to>
      <xdr:col>7</xdr:col>
      <xdr:colOff>219075</xdr:colOff>
      <xdr:row>89</xdr:row>
      <xdr:rowOff>0</xdr:rowOff>
    </xdr:to>
    <xdr:sp macro="" textlink="">
      <xdr:nvSpPr>
        <xdr:cNvPr id="1058" name="Text Box 34">
          <a:extLst>
            <a:ext uri="{FF2B5EF4-FFF2-40B4-BE49-F238E27FC236}">
              <a16:creationId xmlns:a16="http://schemas.microsoft.com/office/drawing/2014/main" id="{00000000-0008-0000-0000-000022040000}"/>
            </a:ext>
          </a:extLst>
        </xdr:cNvPr>
        <xdr:cNvSpPr txBox="1">
          <a:spLocks noChangeArrowheads="1"/>
        </xdr:cNvSpPr>
      </xdr:nvSpPr>
      <xdr:spPr bwMode="auto">
        <a:xfrm>
          <a:off x="3867150" y="16097250"/>
          <a:ext cx="647700" cy="0"/>
        </a:xfrm>
        <a:prstGeom prst="rect">
          <a:avLst/>
        </a:prstGeom>
        <a:noFill/>
        <a:ln w="9525" algn="ctr">
          <a:no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その１</a:t>
          </a:r>
        </a:p>
      </xdr:txBody>
    </xdr:sp>
    <xdr:clientData/>
  </xdr:twoCellAnchor>
  <xdr:twoCellAnchor>
    <xdr:from>
      <xdr:col>7</xdr:col>
      <xdr:colOff>352425</xdr:colOff>
      <xdr:row>89</xdr:row>
      <xdr:rowOff>0</xdr:rowOff>
    </xdr:from>
    <xdr:to>
      <xdr:col>8</xdr:col>
      <xdr:colOff>314325</xdr:colOff>
      <xdr:row>89</xdr:row>
      <xdr:rowOff>0</xdr:rowOff>
    </xdr:to>
    <xdr:sp macro="" textlink="">
      <xdr:nvSpPr>
        <xdr:cNvPr id="1059" name="Text Box 35">
          <a:extLst>
            <a:ext uri="{FF2B5EF4-FFF2-40B4-BE49-F238E27FC236}">
              <a16:creationId xmlns:a16="http://schemas.microsoft.com/office/drawing/2014/main" id="{00000000-0008-0000-0000-000023040000}"/>
            </a:ext>
          </a:extLst>
        </xdr:cNvPr>
        <xdr:cNvSpPr txBox="1">
          <a:spLocks noChangeArrowheads="1"/>
        </xdr:cNvSpPr>
      </xdr:nvSpPr>
      <xdr:spPr bwMode="auto">
        <a:xfrm>
          <a:off x="4648200" y="16097250"/>
          <a:ext cx="647700" cy="0"/>
        </a:xfrm>
        <a:prstGeom prst="rect">
          <a:avLst/>
        </a:prstGeom>
        <a:noFill/>
        <a:ln w="9525" algn="ctr">
          <a:no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その２</a:t>
          </a:r>
        </a:p>
      </xdr:txBody>
    </xdr:sp>
    <xdr:clientData/>
  </xdr:twoCellAnchor>
  <xdr:twoCellAnchor>
    <xdr:from>
      <xdr:col>6</xdr:col>
      <xdr:colOff>238125</xdr:colOff>
      <xdr:row>89</xdr:row>
      <xdr:rowOff>0</xdr:rowOff>
    </xdr:from>
    <xdr:to>
      <xdr:col>7</xdr:col>
      <xdr:colOff>200025</xdr:colOff>
      <xdr:row>89</xdr:row>
      <xdr:rowOff>0</xdr:rowOff>
    </xdr:to>
    <xdr:sp macro="" textlink="">
      <xdr:nvSpPr>
        <xdr:cNvPr id="1060" name="Text Box 36">
          <a:extLst>
            <a:ext uri="{FF2B5EF4-FFF2-40B4-BE49-F238E27FC236}">
              <a16:creationId xmlns:a16="http://schemas.microsoft.com/office/drawing/2014/main" id="{00000000-0008-0000-0000-000024040000}"/>
            </a:ext>
          </a:extLst>
        </xdr:cNvPr>
        <xdr:cNvSpPr txBox="1">
          <a:spLocks noChangeArrowheads="1"/>
        </xdr:cNvSpPr>
      </xdr:nvSpPr>
      <xdr:spPr bwMode="auto">
        <a:xfrm>
          <a:off x="3848100" y="16097250"/>
          <a:ext cx="647700" cy="0"/>
        </a:xfrm>
        <a:prstGeom prst="rect">
          <a:avLst/>
        </a:prstGeom>
        <a:noFill/>
        <a:ln w="9525" algn="ctr">
          <a:no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業務</a:t>
          </a:r>
        </a:p>
      </xdr:txBody>
    </xdr:sp>
    <xdr:clientData/>
  </xdr:twoCellAnchor>
  <xdr:twoCellAnchor>
    <xdr:from>
      <xdr:col>7</xdr:col>
      <xdr:colOff>371475</xdr:colOff>
      <xdr:row>89</xdr:row>
      <xdr:rowOff>0</xdr:rowOff>
    </xdr:from>
    <xdr:to>
      <xdr:col>8</xdr:col>
      <xdr:colOff>333375</xdr:colOff>
      <xdr:row>89</xdr:row>
      <xdr:rowOff>0</xdr:rowOff>
    </xdr:to>
    <xdr:sp macro="" textlink="">
      <xdr:nvSpPr>
        <xdr:cNvPr id="1061" name="Text Box 37">
          <a:extLst>
            <a:ext uri="{FF2B5EF4-FFF2-40B4-BE49-F238E27FC236}">
              <a16:creationId xmlns:a16="http://schemas.microsoft.com/office/drawing/2014/main" id="{00000000-0008-0000-0000-000025040000}"/>
            </a:ext>
          </a:extLst>
        </xdr:cNvPr>
        <xdr:cNvSpPr txBox="1">
          <a:spLocks noChangeArrowheads="1"/>
        </xdr:cNvSpPr>
      </xdr:nvSpPr>
      <xdr:spPr bwMode="auto">
        <a:xfrm>
          <a:off x="4667250" y="16097250"/>
          <a:ext cx="647700" cy="0"/>
        </a:xfrm>
        <a:prstGeom prst="rect">
          <a:avLst/>
        </a:prstGeom>
        <a:noFill/>
        <a:ln w="9525" algn="ctr">
          <a:no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業務</a:t>
          </a:r>
        </a:p>
      </xdr:txBody>
    </xdr:sp>
    <xdr:clientData/>
  </xdr:twoCellAnchor>
  <xdr:twoCellAnchor>
    <xdr:from>
      <xdr:col>5</xdr:col>
      <xdr:colOff>276225</xdr:colOff>
      <xdr:row>7</xdr:row>
      <xdr:rowOff>85725</xdr:rowOff>
    </xdr:from>
    <xdr:to>
      <xdr:col>7</xdr:col>
      <xdr:colOff>123825</xdr:colOff>
      <xdr:row>9</xdr:row>
      <xdr:rowOff>9525</xdr:rowOff>
    </xdr:to>
    <xdr:sp macro="" textlink="">
      <xdr:nvSpPr>
        <xdr:cNvPr id="9888" name="角丸四角形吹き出し 22">
          <a:extLst>
            <a:ext uri="{FF2B5EF4-FFF2-40B4-BE49-F238E27FC236}">
              <a16:creationId xmlns:a16="http://schemas.microsoft.com/office/drawing/2014/main" id="{00000000-0008-0000-0000-0000A0260000}"/>
            </a:ext>
          </a:extLst>
        </xdr:cNvPr>
        <xdr:cNvSpPr>
          <a:spLocks noChangeArrowheads="1"/>
        </xdr:cNvSpPr>
      </xdr:nvSpPr>
      <xdr:spPr bwMode="auto">
        <a:xfrm>
          <a:off x="3219450" y="1343025"/>
          <a:ext cx="1219200" cy="314325"/>
        </a:xfrm>
        <a:prstGeom prst="wedgeRoundRectCallout">
          <a:avLst>
            <a:gd name="adj1" fmla="val -88815"/>
            <a:gd name="adj2" fmla="val -119319"/>
            <a:gd name="adj3"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0</xdr:row>
      <xdr:rowOff>0</xdr:rowOff>
    </xdr:from>
    <xdr:to>
      <xdr:col>10</xdr:col>
      <xdr:colOff>542925</xdr:colOff>
      <xdr:row>0</xdr:row>
      <xdr:rowOff>0</xdr:rowOff>
    </xdr:to>
    <xdr:sp macro="" textlink="">
      <xdr:nvSpPr>
        <xdr:cNvPr id="6145" name="AutoShape 1">
          <a:extLst>
            <a:ext uri="{FF2B5EF4-FFF2-40B4-BE49-F238E27FC236}">
              <a16:creationId xmlns:a16="http://schemas.microsoft.com/office/drawing/2014/main" id="{00000000-0008-0000-0100-000001180000}"/>
            </a:ext>
          </a:extLst>
        </xdr:cNvPr>
        <xdr:cNvSpPr>
          <a:spLocks noChangeArrowheads="1"/>
        </xdr:cNvSpPr>
      </xdr:nvSpPr>
      <xdr:spPr bwMode="auto">
        <a:xfrm>
          <a:off x="457200" y="0"/>
          <a:ext cx="5753100" cy="0"/>
        </a:xfrm>
        <a:prstGeom prst="roundRect">
          <a:avLst>
            <a:gd name="adj" fmla="val 36472"/>
          </a:avLst>
        </a:prstGeom>
        <a:gradFill rotWithShape="1">
          <a:gsLst>
            <a:gs pos="0">
              <a:srgbClr val="FF6600"/>
            </a:gs>
            <a:gs pos="100000">
              <a:srgbClr val="FF9900"/>
            </a:gs>
          </a:gsLst>
          <a:lin ang="5400000" scaled="1"/>
        </a:gradFill>
        <a:ln w="9525">
          <a:noFill/>
          <a:round/>
          <a:headEnd/>
          <a:tailEnd/>
        </a:ln>
      </xdr:spPr>
      <xdr:txBody>
        <a:bodyPr vertOverflow="clip" wrap="square" lIns="74295" tIns="8890" rIns="74295" bIns="8890" anchor="t" upright="1"/>
        <a:lstStyle/>
        <a:p>
          <a:pPr algn="ctr" rtl="0">
            <a:defRPr sz="1000"/>
          </a:pPr>
          <a:r>
            <a:rPr lang="en-US" altLang="ja-JP" sz="2000" b="0" i="0" u="none" strike="noStrike" baseline="0">
              <a:solidFill>
                <a:srgbClr val="FFFFFF"/>
              </a:solidFill>
              <a:latin typeface="ＭＳ Ｐゴシック"/>
              <a:ea typeface="ＭＳ Ｐゴシック"/>
            </a:rPr>
            <a:t>( </a:t>
          </a:r>
          <a:r>
            <a:rPr lang="ja-JP" altLang="en-US" sz="2000" b="0" i="0" u="none" strike="noStrike" baseline="0">
              <a:solidFill>
                <a:srgbClr val="FFFFFF"/>
              </a:solidFill>
              <a:latin typeface="ＭＳ Ｐゴシック"/>
              <a:ea typeface="ＭＳ Ｐゴシック"/>
            </a:rPr>
            <a:t>会員企業限定 </a:t>
          </a:r>
          <a:r>
            <a:rPr lang="en-US" altLang="ja-JP" sz="2000" b="0" i="0" u="none" strike="noStrike" baseline="0">
              <a:solidFill>
                <a:srgbClr val="FFFFFF"/>
              </a:solidFill>
              <a:latin typeface="ＭＳ Ｐゴシック"/>
              <a:ea typeface="ＭＳ Ｐゴシック"/>
            </a:rPr>
            <a:t>)</a:t>
          </a:r>
        </a:p>
      </xdr:txBody>
    </xdr:sp>
    <xdr:clientData/>
  </xdr:twoCellAnchor>
  <xdr:twoCellAnchor>
    <xdr:from>
      <xdr:col>12</xdr:col>
      <xdr:colOff>457200</xdr:colOff>
      <xdr:row>0</xdr:row>
      <xdr:rowOff>0</xdr:rowOff>
    </xdr:from>
    <xdr:to>
      <xdr:col>13</xdr:col>
      <xdr:colOff>0</xdr:colOff>
      <xdr:row>0</xdr:row>
      <xdr:rowOff>0</xdr:rowOff>
    </xdr:to>
    <xdr:sp macro="" textlink="">
      <xdr:nvSpPr>
        <xdr:cNvPr id="12781" name="Text Box 3">
          <a:extLst>
            <a:ext uri="{FF2B5EF4-FFF2-40B4-BE49-F238E27FC236}">
              <a16:creationId xmlns:a16="http://schemas.microsoft.com/office/drawing/2014/main" id="{00000000-0008-0000-0100-0000ED310000}"/>
            </a:ext>
          </a:extLst>
        </xdr:cNvPr>
        <xdr:cNvSpPr txBox="1">
          <a:spLocks noChangeArrowheads="1"/>
        </xdr:cNvSpPr>
      </xdr:nvSpPr>
      <xdr:spPr bwMode="auto">
        <a:xfrm>
          <a:off x="737235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619125</xdr:colOff>
      <xdr:row>43</xdr:row>
      <xdr:rowOff>85725</xdr:rowOff>
    </xdr:from>
    <xdr:to>
      <xdr:col>9</xdr:col>
      <xdr:colOff>619125</xdr:colOff>
      <xdr:row>47</xdr:row>
      <xdr:rowOff>161925</xdr:rowOff>
    </xdr:to>
    <xdr:sp macro="" textlink="">
      <xdr:nvSpPr>
        <xdr:cNvPr id="6150" name="Oval 6">
          <a:extLst>
            <a:ext uri="{FF2B5EF4-FFF2-40B4-BE49-F238E27FC236}">
              <a16:creationId xmlns:a16="http://schemas.microsoft.com/office/drawing/2014/main" id="{00000000-0008-0000-0100-000006180000}"/>
            </a:ext>
          </a:extLst>
        </xdr:cNvPr>
        <xdr:cNvSpPr>
          <a:spLocks noChangeArrowheads="1"/>
        </xdr:cNvSpPr>
      </xdr:nvSpPr>
      <xdr:spPr bwMode="auto">
        <a:xfrm>
          <a:off x="3543300" y="4905375"/>
          <a:ext cx="2057400" cy="933450"/>
        </a:xfrm>
        <a:prstGeom prst="ellipse">
          <a:avLst/>
        </a:prstGeom>
        <a:noFill/>
        <a:ln w="9525" algn="ctr">
          <a:solidFill>
            <a:srgbClr val="333333"/>
          </a:solidFill>
          <a:round/>
          <a:headEnd/>
          <a:tailEnd/>
        </a:ln>
        <a:effectLst/>
      </xdr:spPr>
      <xdr:txBody>
        <a:bodyPr vertOverflow="clip" wrap="square" lIns="74295" tIns="8890" rIns="74295" bIns="8890" anchor="t" upright="1"/>
        <a:lstStyle/>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8</xdr:col>
      <xdr:colOff>247650</xdr:colOff>
      <xdr:row>43</xdr:row>
      <xdr:rowOff>95250</xdr:rowOff>
    </xdr:from>
    <xdr:to>
      <xdr:col>8</xdr:col>
      <xdr:colOff>247650</xdr:colOff>
      <xdr:row>47</xdr:row>
      <xdr:rowOff>152400</xdr:rowOff>
    </xdr:to>
    <xdr:sp macro="" textlink="">
      <xdr:nvSpPr>
        <xdr:cNvPr id="12783" name="Line 7">
          <a:extLst>
            <a:ext uri="{FF2B5EF4-FFF2-40B4-BE49-F238E27FC236}">
              <a16:creationId xmlns:a16="http://schemas.microsoft.com/office/drawing/2014/main" id="{00000000-0008-0000-0100-0000EF310000}"/>
            </a:ext>
          </a:extLst>
        </xdr:cNvPr>
        <xdr:cNvSpPr>
          <a:spLocks noChangeShapeType="1"/>
        </xdr:cNvSpPr>
      </xdr:nvSpPr>
      <xdr:spPr bwMode="auto">
        <a:xfrm>
          <a:off x="4667250" y="8134350"/>
          <a:ext cx="0" cy="742950"/>
        </a:xfrm>
        <a:prstGeom prst="line">
          <a:avLst/>
        </a:prstGeom>
        <a:noFill/>
        <a:ln w="9525">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342900</xdr:colOff>
      <xdr:row>45</xdr:row>
      <xdr:rowOff>19050</xdr:rowOff>
    </xdr:from>
    <xdr:to>
      <xdr:col>3</xdr:col>
      <xdr:colOff>342900</xdr:colOff>
      <xdr:row>47</xdr:row>
      <xdr:rowOff>152400</xdr:rowOff>
    </xdr:to>
    <xdr:sp macro="" textlink="">
      <xdr:nvSpPr>
        <xdr:cNvPr id="12784" name="Line 8">
          <a:extLst>
            <a:ext uri="{FF2B5EF4-FFF2-40B4-BE49-F238E27FC236}">
              <a16:creationId xmlns:a16="http://schemas.microsoft.com/office/drawing/2014/main" id="{00000000-0008-0000-0100-0000F0310000}"/>
            </a:ext>
          </a:extLst>
        </xdr:cNvPr>
        <xdr:cNvSpPr>
          <a:spLocks noChangeShapeType="1"/>
        </xdr:cNvSpPr>
      </xdr:nvSpPr>
      <xdr:spPr bwMode="auto">
        <a:xfrm>
          <a:off x="1333500" y="8401050"/>
          <a:ext cx="0" cy="476250"/>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342900</xdr:colOff>
      <xdr:row>52</xdr:row>
      <xdr:rowOff>57150</xdr:rowOff>
    </xdr:from>
    <xdr:to>
      <xdr:col>3</xdr:col>
      <xdr:colOff>342900</xdr:colOff>
      <xdr:row>55</xdr:row>
      <xdr:rowOff>123825</xdr:rowOff>
    </xdr:to>
    <xdr:sp macro="" textlink="">
      <xdr:nvSpPr>
        <xdr:cNvPr id="12785" name="Line 9">
          <a:extLst>
            <a:ext uri="{FF2B5EF4-FFF2-40B4-BE49-F238E27FC236}">
              <a16:creationId xmlns:a16="http://schemas.microsoft.com/office/drawing/2014/main" id="{00000000-0008-0000-0100-0000F1310000}"/>
            </a:ext>
          </a:extLst>
        </xdr:cNvPr>
        <xdr:cNvSpPr>
          <a:spLocks noChangeShapeType="1"/>
        </xdr:cNvSpPr>
      </xdr:nvSpPr>
      <xdr:spPr bwMode="auto">
        <a:xfrm>
          <a:off x="1333500" y="9639300"/>
          <a:ext cx="0" cy="581025"/>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200025</xdr:colOff>
      <xdr:row>51</xdr:row>
      <xdr:rowOff>19050</xdr:rowOff>
    </xdr:from>
    <xdr:to>
      <xdr:col>11</xdr:col>
      <xdr:colOff>66675</xdr:colOff>
      <xdr:row>56</xdr:row>
      <xdr:rowOff>114300</xdr:rowOff>
    </xdr:to>
    <xdr:sp macro="" textlink="">
      <xdr:nvSpPr>
        <xdr:cNvPr id="12786" name="Oval 10">
          <a:extLst>
            <a:ext uri="{FF2B5EF4-FFF2-40B4-BE49-F238E27FC236}">
              <a16:creationId xmlns:a16="http://schemas.microsoft.com/office/drawing/2014/main" id="{00000000-0008-0000-0100-0000F2310000}"/>
            </a:ext>
          </a:extLst>
        </xdr:cNvPr>
        <xdr:cNvSpPr>
          <a:spLocks noChangeArrowheads="1"/>
        </xdr:cNvSpPr>
      </xdr:nvSpPr>
      <xdr:spPr bwMode="auto">
        <a:xfrm>
          <a:off x="3933825" y="9429750"/>
          <a:ext cx="2609850" cy="952500"/>
        </a:xfrm>
        <a:prstGeom prst="ellipse">
          <a:avLst/>
        </a:prstGeom>
        <a:noFill/>
        <a:ln w="9525" algn="ctr">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581025</xdr:colOff>
      <xdr:row>52</xdr:row>
      <xdr:rowOff>123825</xdr:rowOff>
    </xdr:from>
    <xdr:to>
      <xdr:col>8</xdr:col>
      <xdr:colOff>485775</xdr:colOff>
      <xdr:row>54</xdr:row>
      <xdr:rowOff>133350</xdr:rowOff>
    </xdr:to>
    <xdr:sp macro="" textlink="">
      <xdr:nvSpPr>
        <xdr:cNvPr id="6155" name="Rectangle 11">
          <a:extLst>
            <a:ext uri="{FF2B5EF4-FFF2-40B4-BE49-F238E27FC236}">
              <a16:creationId xmlns:a16="http://schemas.microsoft.com/office/drawing/2014/main" id="{00000000-0008-0000-0100-00000B180000}"/>
            </a:ext>
          </a:extLst>
        </xdr:cNvPr>
        <xdr:cNvSpPr>
          <a:spLocks noChangeArrowheads="1"/>
        </xdr:cNvSpPr>
      </xdr:nvSpPr>
      <xdr:spPr bwMode="auto">
        <a:xfrm>
          <a:off x="4191000" y="6657975"/>
          <a:ext cx="590550" cy="523875"/>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区域Ａ</a:t>
          </a:r>
        </a:p>
      </xdr:txBody>
    </xdr:sp>
    <xdr:clientData/>
  </xdr:twoCellAnchor>
  <xdr:twoCellAnchor>
    <xdr:from>
      <xdr:col>9</xdr:col>
      <xdr:colOff>0</xdr:colOff>
      <xdr:row>52</xdr:row>
      <xdr:rowOff>19050</xdr:rowOff>
    </xdr:from>
    <xdr:to>
      <xdr:col>9</xdr:col>
      <xdr:colOff>590550</xdr:colOff>
      <xdr:row>54</xdr:row>
      <xdr:rowOff>28575</xdr:rowOff>
    </xdr:to>
    <xdr:sp macro="" textlink="">
      <xdr:nvSpPr>
        <xdr:cNvPr id="6156" name="Rectangle 12">
          <a:extLst>
            <a:ext uri="{FF2B5EF4-FFF2-40B4-BE49-F238E27FC236}">
              <a16:creationId xmlns:a16="http://schemas.microsoft.com/office/drawing/2014/main" id="{00000000-0008-0000-0100-00000C180000}"/>
            </a:ext>
          </a:extLst>
        </xdr:cNvPr>
        <xdr:cNvSpPr>
          <a:spLocks noChangeArrowheads="1"/>
        </xdr:cNvSpPr>
      </xdr:nvSpPr>
      <xdr:spPr bwMode="auto">
        <a:xfrm>
          <a:off x="4981575" y="6553200"/>
          <a:ext cx="590550" cy="523875"/>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区域Ｂ</a:t>
          </a:r>
        </a:p>
      </xdr:txBody>
    </xdr:sp>
    <xdr:clientData/>
  </xdr:twoCellAnchor>
  <xdr:twoCellAnchor>
    <xdr:from>
      <xdr:col>2</xdr:col>
      <xdr:colOff>114300</xdr:colOff>
      <xdr:row>64</xdr:row>
      <xdr:rowOff>28575</xdr:rowOff>
    </xdr:from>
    <xdr:to>
      <xdr:col>9</xdr:col>
      <xdr:colOff>114300</xdr:colOff>
      <xdr:row>70</xdr:row>
      <xdr:rowOff>38100</xdr:rowOff>
    </xdr:to>
    <xdr:sp macro="" textlink="">
      <xdr:nvSpPr>
        <xdr:cNvPr id="12789" name="Oval 14">
          <a:extLst>
            <a:ext uri="{FF2B5EF4-FFF2-40B4-BE49-F238E27FC236}">
              <a16:creationId xmlns:a16="http://schemas.microsoft.com/office/drawing/2014/main" id="{00000000-0008-0000-0100-0000F5310000}"/>
            </a:ext>
          </a:extLst>
        </xdr:cNvPr>
        <xdr:cNvSpPr>
          <a:spLocks noChangeArrowheads="1"/>
        </xdr:cNvSpPr>
      </xdr:nvSpPr>
      <xdr:spPr bwMode="auto">
        <a:xfrm>
          <a:off x="419100" y="11668125"/>
          <a:ext cx="4800600" cy="1038225"/>
        </a:xfrm>
        <a:prstGeom prst="ellipse">
          <a:avLst/>
        </a:prstGeom>
        <a:noFill/>
        <a:ln w="9525" algn="ctr">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257175</xdr:colOff>
      <xdr:row>66</xdr:row>
      <xdr:rowOff>9525</xdr:rowOff>
    </xdr:from>
    <xdr:to>
      <xdr:col>5</xdr:col>
      <xdr:colOff>161925</xdr:colOff>
      <xdr:row>67</xdr:row>
      <xdr:rowOff>133350</xdr:rowOff>
    </xdr:to>
    <xdr:sp macro="" textlink="">
      <xdr:nvSpPr>
        <xdr:cNvPr id="6159" name="Rectangle 15">
          <a:extLst>
            <a:ext uri="{FF2B5EF4-FFF2-40B4-BE49-F238E27FC236}">
              <a16:creationId xmlns:a16="http://schemas.microsoft.com/office/drawing/2014/main" id="{00000000-0008-0000-0100-00000F180000}"/>
            </a:ext>
          </a:extLst>
        </xdr:cNvPr>
        <xdr:cNvSpPr>
          <a:spLocks noChangeArrowheads="1"/>
        </xdr:cNvSpPr>
      </xdr:nvSpPr>
      <xdr:spPr bwMode="auto">
        <a:xfrm>
          <a:off x="1123950" y="8601075"/>
          <a:ext cx="1276350" cy="295275"/>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法契機の業務</a:t>
          </a:r>
        </a:p>
      </xdr:txBody>
    </xdr:sp>
    <xdr:clientData/>
  </xdr:twoCellAnchor>
  <xdr:twoCellAnchor>
    <xdr:from>
      <xdr:col>5</xdr:col>
      <xdr:colOff>323850</xdr:colOff>
      <xdr:row>66</xdr:row>
      <xdr:rowOff>114300</xdr:rowOff>
    </xdr:from>
    <xdr:to>
      <xdr:col>8</xdr:col>
      <xdr:colOff>152400</xdr:colOff>
      <xdr:row>68</xdr:row>
      <xdr:rowOff>66675</xdr:rowOff>
    </xdr:to>
    <xdr:sp macro="" textlink="">
      <xdr:nvSpPr>
        <xdr:cNvPr id="6160" name="Rectangle 16">
          <a:extLst>
            <a:ext uri="{FF2B5EF4-FFF2-40B4-BE49-F238E27FC236}">
              <a16:creationId xmlns:a16="http://schemas.microsoft.com/office/drawing/2014/main" id="{00000000-0008-0000-0100-000010180000}"/>
            </a:ext>
          </a:extLst>
        </xdr:cNvPr>
        <xdr:cNvSpPr>
          <a:spLocks noChangeArrowheads="1"/>
        </xdr:cNvSpPr>
      </xdr:nvSpPr>
      <xdr:spPr bwMode="auto">
        <a:xfrm>
          <a:off x="2562225" y="11029950"/>
          <a:ext cx="1885950" cy="295275"/>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法以外の契機の業務</a:t>
          </a:r>
        </a:p>
      </xdr:txBody>
    </xdr:sp>
    <xdr:clientData/>
  </xdr:twoCellAnchor>
  <xdr:twoCellAnchor>
    <xdr:from>
      <xdr:col>6</xdr:col>
      <xdr:colOff>200025</xdr:colOff>
      <xdr:row>64</xdr:row>
      <xdr:rowOff>161925</xdr:rowOff>
    </xdr:from>
    <xdr:to>
      <xdr:col>7</xdr:col>
      <xdr:colOff>514350</xdr:colOff>
      <xdr:row>66</xdr:row>
      <xdr:rowOff>66675</xdr:rowOff>
    </xdr:to>
    <xdr:sp macro="" textlink="">
      <xdr:nvSpPr>
        <xdr:cNvPr id="6161" name="Text Box 17">
          <a:extLst>
            <a:ext uri="{FF2B5EF4-FFF2-40B4-BE49-F238E27FC236}">
              <a16:creationId xmlns:a16="http://schemas.microsoft.com/office/drawing/2014/main" id="{00000000-0008-0000-0100-000011180000}"/>
            </a:ext>
          </a:extLst>
        </xdr:cNvPr>
        <xdr:cNvSpPr txBox="1">
          <a:spLocks noChangeArrowheads="1"/>
        </xdr:cNvSpPr>
      </xdr:nvSpPr>
      <xdr:spPr bwMode="auto">
        <a:xfrm>
          <a:off x="3124200" y="8410575"/>
          <a:ext cx="1000125" cy="247650"/>
        </a:xfrm>
        <a:prstGeom prst="rect">
          <a:avLst/>
        </a:prstGeom>
        <a:noFill/>
        <a:ln w="9525" algn="ctr">
          <a:noFill/>
          <a:miter lim="800000"/>
          <a:headEnd/>
          <a:tailEnd/>
        </a:ln>
        <a:effectLst/>
      </xdr:spPr>
      <xdr:txBody>
        <a:bodyPr vertOverflow="clip" wrap="square" lIns="74295" tIns="8890" rIns="74295" bIns="8890" anchor="t" upright="1"/>
        <a:lstStyle/>
        <a:p>
          <a:pPr algn="l" rtl="0">
            <a:defRPr sz="1000"/>
          </a:pPr>
          <a:r>
            <a:rPr lang="ja-JP" altLang="en-US" sz="1100" b="0" i="0" u="none" strike="noStrike" baseline="0">
              <a:solidFill>
                <a:srgbClr val="000000"/>
              </a:solidFill>
              <a:latin typeface="ＭＳ Ｐゴシック"/>
              <a:ea typeface="ＭＳ Ｐゴシック"/>
            </a:rPr>
            <a:t>１つの契約</a:t>
          </a:r>
        </a:p>
      </xdr:txBody>
    </xdr:sp>
    <xdr:clientData/>
  </xdr:twoCellAnchor>
  <xdr:twoCellAnchor>
    <xdr:from>
      <xdr:col>5</xdr:col>
      <xdr:colOff>619125</xdr:colOff>
      <xdr:row>70</xdr:row>
      <xdr:rowOff>38100</xdr:rowOff>
    </xdr:from>
    <xdr:to>
      <xdr:col>5</xdr:col>
      <xdr:colOff>619125</xdr:colOff>
      <xdr:row>71</xdr:row>
      <xdr:rowOff>161925</xdr:rowOff>
    </xdr:to>
    <xdr:sp macro="" textlink="">
      <xdr:nvSpPr>
        <xdr:cNvPr id="12793" name="Line 18">
          <a:extLst>
            <a:ext uri="{FF2B5EF4-FFF2-40B4-BE49-F238E27FC236}">
              <a16:creationId xmlns:a16="http://schemas.microsoft.com/office/drawing/2014/main" id="{00000000-0008-0000-0100-0000F9310000}"/>
            </a:ext>
          </a:extLst>
        </xdr:cNvPr>
        <xdr:cNvSpPr>
          <a:spLocks noChangeShapeType="1"/>
        </xdr:cNvSpPr>
      </xdr:nvSpPr>
      <xdr:spPr bwMode="auto">
        <a:xfrm>
          <a:off x="2981325" y="12706350"/>
          <a:ext cx="0" cy="295275"/>
        </a:xfrm>
        <a:prstGeom prst="line">
          <a:avLst/>
        </a:prstGeom>
        <a:noFill/>
        <a:ln w="9525">
          <a:solidFill>
            <a:srgbClr val="33333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78</xdr:row>
      <xdr:rowOff>28575</xdr:rowOff>
    </xdr:from>
    <xdr:to>
      <xdr:col>5</xdr:col>
      <xdr:colOff>0</xdr:colOff>
      <xdr:row>81</xdr:row>
      <xdr:rowOff>161925</xdr:rowOff>
    </xdr:to>
    <xdr:sp macro="" textlink="">
      <xdr:nvSpPr>
        <xdr:cNvPr id="6163" name="Rectangle 19">
          <a:extLst>
            <a:ext uri="{FF2B5EF4-FFF2-40B4-BE49-F238E27FC236}">
              <a16:creationId xmlns:a16="http://schemas.microsoft.com/office/drawing/2014/main" id="{00000000-0008-0000-0100-000013180000}"/>
            </a:ext>
          </a:extLst>
        </xdr:cNvPr>
        <xdr:cNvSpPr>
          <a:spLocks noChangeArrowheads="1"/>
        </xdr:cNvSpPr>
      </xdr:nvSpPr>
      <xdr:spPr bwMode="auto">
        <a:xfrm>
          <a:off x="180975" y="10677525"/>
          <a:ext cx="1371600" cy="647700"/>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対策工事のための</a:t>
          </a:r>
        </a:p>
        <a:p>
          <a:pPr algn="ctr" rtl="0">
            <a:lnSpc>
              <a:spcPts val="1300"/>
            </a:lnSpc>
            <a:defRPr sz="1000"/>
          </a:pPr>
          <a:r>
            <a:rPr lang="ja-JP" altLang="en-US" sz="1100" b="0" i="0" u="none" strike="noStrike" baseline="0">
              <a:solidFill>
                <a:srgbClr val="000000"/>
              </a:solidFill>
              <a:latin typeface="ＭＳ Ｐゴシック"/>
              <a:ea typeface="ＭＳ Ｐゴシック"/>
            </a:rPr>
            <a:t>詳細調査</a:t>
          </a:r>
        </a:p>
      </xdr:txBody>
    </xdr:sp>
    <xdr:clientData/>
  </xdr:twoCellAnchor>
  <xdr:twoCellAnchor>
    <xdr:from>
      <xdr:col>5</xdr:col>
      <xdr:colOff>85725</xdr:colOff>
      <xdr:row>78</xdr:row>
      <xdr:rowOff>28575</xdr:rowOff>
    </xdr:from>
    <xdr:to>
      <xdr:col>7</xdr:col>
      <xdr:colOff>161925</xdr:colOff>
      <xdr:row>81</xdr:row>
      <xdr:rowOff>161925</xdr:rowOff>
    </xdr:to>
    <xdr:sp macro="" textlink="">
      <xdr:nvSpPr>
        <xdr:cNvPr id="6164" name="Rectangle 20">
          <a:extLst>
            <a:ext uri="{FF2B5EF4-FFF2-40B4-BE49-F238E27FC236}">
              <a16:creationId xmlns:a16="http://schemas.microsoft.com/office/drawing/2014/main" id="{00000000-0008-0000-0100-000014180000}"/>
            </a:ext>
          </a:extLst>
        </xdr:cNvPr>
        <xdr:cNvSpPr>
          <a:spLocks noChangeArrowheads="1"/>
        </xdr:cNvSpPr>
      </xdr:nvSpPr>
      <xdr:spPr bwMode="auto">
        <a:xfrm>
          <a:off x="1638300" y="10677525"/>
          <a:ext cx="1447800" cy="647700"/>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対策工事</a:t>
          </a:r>
        </a:p>
      </xdr:txBody>
    </xdr:sp>
    <xdr:clientData/>
  </xdr:twoCellAnchor>
  <xdr:twoCellAnchor>
    <xdr:from>
      <xdr:col>7</xdr:col>
      <xdr:colOff>238125</xdr:colOff>
      <xdr:row>78</xdr:row>
      <xdr:rowOff>28575</xdr:rowOff>
    </xdr:from>
    <xdr:to>
      <xdr:col>9</xdr:col>
      <xdr:colOff>314325</xdr:colOff>
      <xdr:row>81</xdr:row>
      <xdr:rowOff>161925</xdr:rowOff>
    </xdr:to>
    <xdr:sp macro="" textlink="">
      <xdr:nvSpPr>
        <xdr:cNvPr id="6165" name="Rectangle 21">
          <a:extLst>
            <a:ext uri="{FF2B5EF4-FFF2-40B4-BE49-F238E27FC236}">
              <a16:creationId xmlns:a16="http://schemas.microsoft.com/office/drawing/2014/main" id="{00000000-0008-0000-0100-000015180000}"/>
            </a:ext>
          </a:extLst>
        </xdr:cNvPr>
        <xdr:cNvSpPr>
          <a:spLocks noChangeArrowheads="1"/>
        </xdr:cNvSpPr>
      </xdr:nvSpPr>
      <xdr:spPr bwMode="auto">
        <a:xfrm>
          <a:off x="3162300" y="10677525"/>
          <a:ext cx="1447800" cy="647700"/>
        </a:xfrm>
        <a:prstGeom prst="rect">
          <a:avLst/>
        </a:prstGeom>
        <a:noFill/>
        <a:ln w="9525" algn="ctr">
          <a:solidFill>
            <a:srgbClr val="333333"/>
          </a:solidFill>
          <a:miter lim="800000"/>
          <a:headEnd/>
          <a:tailEnd/>
        </a:ln>
        <a:effectLst/>
      </xdr:spPr>
      <xdr:txBody>
        <a:bodyPr vertOverflow="clip" wrap="square" lIns="74295" tIns="8890" rIns="74295" bIns="8890"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措置後の地下水</a:t>
          </a:r>
        </a:p>
        <a:p>
          <a:pPr algn="ctr" rtl="0">
            <a:lnSpc>
              <a:spcPts val="1300"/>
            </a:lnSpc>
            <a:defRPr sz="1000"/>
          </a:pPr>
          <a:r>
            <a:rPr lang="ja-JP" altLang="en-US" sz="1100" b="0" i="0" u="none" strike="noStrike" baseline="0">
              <a:solidFill>
                <a:srgbClr val="000000"/>
              </a:solidFill>
              <a:latin typeface="ＭＳ Ｐゴシック"/>
              <a:ea typeface="ＭＳ Ｐゴシック"/>
            </a:rPr>
            <a:t>モニタリング</a:t>
          </a:r>
        </a:p>
      </xdr:txBody>
    </xdr:sp>
    <xdr:clientData/>
  </xdr:twoCellAnchor>
  <xdr:twoCellAnchor>
    <xdr:from>
      <xdr:col>7</xdr:col>
      <xdr:colOff>257175</xdr:colOff>
      <xdr:row>44</xdr:row>
      <xdr:rowOff>28575</xdr:rowOff>
    </xdr:from>
    <xdr:to>
      <xdr:col>8</xdr:col>
      <xdr:colOff>219075</xdr:colOff>
      <xdr:row>45</xdr:row>
      <xdr:rowOff>133350</xdr:rowOff>
    </xdr:to>
    <xdr:sp macro="" textlink="">
      <xdr:nvSpPr>
        <xdr:cNvPr id="6166" name="Text Box 22">
          <a:extLst>
            <a:ext uri="{FF2B5EF4-FFF2-40B4-BE49-F238E27FC236}">
              <a16:creationId xmlns:a16="http://schemas.microsoft.com/office/drawing/2014/main" id="{00000000-0008-0000-0100-000016180000}"/>
            </a:ext>
          </a:extLst>
        </xdr:cNvPr>
        <xdr:cNvSpPr txBox="1">
          <a:spLocks noChangeArrowheads="1"/>
        </xdr:cNvSpPr>
      </xdr:nvSpPr>
      <xdr:spPr bwMode="auto">
        <a:xfrm>
          <a:off x="3867150" y="5019675"/>
          <a:ext cx="647700" cy="276225"/>
        </a:xfrm>
        <a:prstGeom prst="rect">
          <a:avLst/>
        </a:prstGeom>
        <a:noFill/>
        <a:ln w="9525" algn="ctr">
          <a:no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その１</a:t>
          </a:r>
        </a:p>
      </xdr:txBody>
    </xdr:sp>
    <xdr:clientData/>
  </xdr:twoCellAnchor>
  <xdr:twoCellAnchor>
    <xdr:from>
      <xdr:col>8</xdr:col>
      <xdr:colOff>352425</xdr:colOff>
      <xdr:row>44</xdr:row>
      <xdr:rowOff>47625</xdr:rowOff>
    </xdr:from>
    <xdr:to>
      <xdr:col>9</xdr:col>
      <xdr:colOff>314325</xdr:colOff>
      <xdr:row>45</xdr:row>
      <xdr:rowOff>152400</xdr:rowOff>
    </xdr:to>
    <xdr:sp macro="" textlink="">
      <xdr:nvSpPr>
        <xdr:cNvPr id="6167" name="Text Box 23">
          <a:extLst>
            <a:ext uri="{FF2B5EF4-FFF2-40B4-BE49-F238E27FC236}">
              <a16:creationId xmlns:a16="http://schemas.microsoft.com/office/drawing/2014/main" id="{00000000-0008-0000-0100-000017180000}"/>
            </a:ext>
          </a:extLst>
        </xdr:cNvPr>
        <xdr:cNvSpPr txBox="1">
          <a:spLocks noChangeArrowheads="1"/>
        </xdr:cNvSpPr>
      </xdr:nvSpPr>
      <xdr:spPr bwMode="auto">
        <a:xfrm>
          <a:off x="4648200" y="5038725"/>
          <a:ext cx="647700" cy="276225"/>
        </a:xfrm>
        <a:prstGeom prst="rect">
          <a:avLst/>
        </a:prstGeom>
        <a:noFill/>
        <a:ln w="9525" algn="ctr">
          <a:noFill/>
          <a:miter lim="800000"/>
          <a:headEnd/>
          <a:tailEnd/>
        </a:ln>
        <a:effectLst/>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その２</a:t>
          </a:r>
        </a:p>
      </xdr:txBody>
    </xdr:sp>
    <xdr:clientData/>
  </xdr:twoCellAnchor>
  <xdr:twoCellAnchor>
    <xdr:from>
      <xdr:col>7</xdr:col>
      <xdr:colOff>238125</xdr:colOff>
      <xdr:row>46</xdr:row>
      <xdr:rowOff>0</xdr:rowOff>
    </xdr:from>
    <xdr:to>
      <xdr:col>8</xdr:col>
      <xdr:colOff>200025</xdr:colOff>
      <xdr:row>47</xdr:row>
      <xdr:rowOff>47625</xdr:rowOff>
    </xdr:to>
    <xdr:sp macro="" textlink="">
      <xdr:nvSpPr>
        <xdr:cNvPr id="6518" name="Text Box 24">
          <a:extLst>
            <a:ext uri="{FF2B5EF4-FFF2-40B4-BE49-F238E27FC236}">
              <a16:creationId xmlns:a16="http://schemas.microsoft.com/office/drawing/2014/main" id="{00000000-0008-0000-0100-000076190000}"/>
            </a:ext>
          </a:extLst>
        </xdr:cNvPr>
        <xdr:cNvSpPr txBox="1">
          <a:spLocks noChangeArrowheads="1"/>
        </xdr:cNvSpPr>
      </xdr:nvSpPr>
      <xdr:spPr bwMode="auto">
        <a:xfrm>
          <a:off x="3848100" y="7486650"/>
          <a:ext cx="647700" cy="219075"/>
        </a:xfrm>
        <a:prstGeom prst="rect">
          <a:avLst/>
        </a:prstGeom>
        <a:noFill/>
        <a:ln w="9525" algn="ctr">
          <a:noFill/>
          <a:miter lim="800000"/>
          <a:headEnd/>
          <a:tailEnd/>
        </a:ln>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業務</a:t>
          </a:r>
        </a:p>
      </xdr:txBody>
    </xdr:sp>
    <xdr:clientData/>
  </xdr:twoCellAnchor>
  <xdr:twoCellAnchor>
    <xdr:from>
      <xdr:col>8</xdr:col>
      <xdr:colOff>371475</xdr:colOff>
      <xdr:row>46</xdr:row>
      <xdr:rowOff>0</xdr:rowOff>
    </xdr:from>
    <xdr:to>
      <xdr:col>9</xdr:col>
      <xdr:colOff>333375</xdr:colOff>
      <xdr:row>47</xdr:row>
      <xdr:rowOff>28575</xdr:rowOff>
    </xdr:to>
    <xdr:sp macro="" textlink="">
      <xdr:nvSpPr>
        <xdr:cNvPr id="6519" name="Text Box 25">
          <a:extLst>
            <a:ext uri="{FF2B5EF4-FFF2-40B4-BE49-F238E27FC236}">
              <a16:creationId xmlns:a16="http://schemas.microsoft.com/office/drawing/2014/main" id="{00000000-0008-0000-0100-000077190000}"/>
            </a:ext>
          </a:extLst>
        </xdr:cNvPr>
        <xdr:cNvSpPr txBox="1">
          <a:spLocks noChangeArrowheads="1"/>
        </xdr:cNvSpPr>
      </xdr:nvSpPr>
      <xdr:spPr bwMode="auto">
        <a:xfrm>
          <a:off x="4667250" y="7486650"/>
          <a:ext cx="647700" cy="200025"/>
        </a:xfrm>
        <a:prstGeom prst="rect">
          <a:avLst/>
        </a:prstGeom>
        <a:noFill/>
        <a:ln w="9525" algn="ctr">
          <a:noFill/>
          <a:miter lim="800000"/>
          <a:headEnd/>
          <a:tailEnd/>
        </a:ln>
      </xdr:spPr>
      <xdr:txBody>
        <a:bodyPr vertOverflow="clip" wrap="square" lIns="74295" tIns="8890" rIns="74295" bIns="8890" anchor="ctr" upright="1"/>
        <a:lstStyle/>
        <a:p>
          <a:pPr algn="ctr" rtl="0">
            <a:defRPr sz="1000"/>
          </a:pPr>
          <a:r>
            <a:rPr lang="ja-JP" altLang="en-US" sz="1100" b="0" i="0" u="none" strike="noStrike" baseline="0">
              <a:solidFill>
                <a:srgbClr val="000000"/>
              </a:solidFill>
              <a:latin typeface="ＭＳ Ｐゴシック"/>
              <a:ea typeface="ＭＳ Ｐゴシック"/>
            </a:rPr>
            <a:t>業務</a:t>
          </a:r>
        </a:p>
      </xdr:txBody>
    </xdr:sp>
    <xdr:clientData/>
  </xdr:twoCellAnchor>
  <xdr:twoCellAnchor>
    <xdr:from>
      <xdr:col>2</xdr:col>
      <xdr:colOff>19050</xdr:colOff>
      <xdr:row>0</xdr:row>
      <xdr:rowOff>190500</xdr:rowOff>
    </xdr:from>
    <xdr:to>
      <xdr:col>11</xdr:col>
      <xdr:colOff>342900</xdr:colOff>
      <xdr:row>3</xdr:row>
      <xdr:rowOff>9525</xdr:rowOff>
    </xdr:to>
    <xdr:sp macro="" textlink="">
      <xdr:nvSpPr>
        <xdr:cNvPr id="6170" name="AutoShape 26">
          <a:extLst>
            <a:ext uri="{FF2B5EF4-FFF2-40B4-BE49-F238E27FC236}">
              <a16:creationId xmlns:a16="http://schemas.microsoft.com/office/drawing/2014/main" id="{00000000-0008-0000-0100-00001A180000}"/>
            </a:ext>
          </a:extLst>
        </xdr:cNvPr>
        <xdr:cNvSpPr>
          <a:spLocks noChangeArrowheads="1"/>
        </xdr:cNvSpPr>
      </xdr:nvSpPr>
      <xdr:spPr bwMode="auto">
        <a:xfrm>
          <a:off x="219075" y="190500"/>
          <a:ext cx="6496050" cy="447675"/>
        </a:xfrm>
        <a:prstGeom prst="roundRect">
          <a:avLst>
            <a:gd name="adj" fmla="val 50000"/>
          </a:avLst>
        </a:prstGeom>
        <a:gradFill rotWithShape="1">
          <a:gsLst>
            <a:gs pos="0">
              <a:srgbClr val="99CC00"/>
            </a:gs>
            <a:gs pos="100000">
              <a:srgbClr val="CCFFCC"/>
            </a:gs>
          </a:gsLst>
          <a:lin ang="5400000" scaled="1"/>
        </a:gradFill>
        <a:ln w="9525">
          <a:solidFill>
            <a:srgbClr val="808080"/>
          </a:solidFill>
          <a:round/>
          <a:headEnd/>
          <a:tailEnd/>
        </a:ln>
        <a:effectLst>
          <a:outerShdw dist="81320" dir="2319588" algn="ctr" rotWithShape="0">
            <a:srgbClr val="808080">
              <a:alpha val="50000"/>
            </a:srgbClr>
          </a:outerShdw>
        </a:effectLst>
      </xdr:spPr>
      <xdr:txBody>
        <a:bodyPr vertOverflow="clip" wrap="square" lIns="74295" tIns="8890" rIns="74295" bIns="8890" anchor="t" upright="1"/>
        <a:lstStyle/>
        <a:p>
          <a:pPr algn="ctr" rtl="0">
            <a:defRPr sz="1000"/>
          </a:pPr>
          <a:r>
            <a:rPr lang="ja-JP" altLang="en-US" sz="2000" b="0" i="0" u="none" strike="noStrike" baseline="0">
              <a:solidFill>
                <a:srgbClr val="000000"/>
              </a:solidFill>
              <a:latin typeface="ＭＳ Ｐゴシック"/>
              <a:ea typeface="ＭＳ Ｐゴシック"/>
            </a:rPr>
            <a:t>令和２年度実態調査　　調査票記入要領</a:t>
          </a:r>
        </a:p>
      </xdr:txBody>
    </xdr:sp>
    <xdr:clientData/>
  </xdr:twoCellAnchor>
  <xdr:twoCellAnchor>
    <xdr:from>
      <xdr:col>2</xdr:col>
      <xdr:colOff>0</xdr:colOff>
      <xdr:row>19</xdr:row>
      <xdr:rowOff>133350</xdr:rowOff>
    </xdr:from>
    <xdr:to>
      <xdr:col>9</xdr:col>
      <xdr:colOff>514350</xdr:colOff>
      <xdr:row>22</xdr:row>
      <xdr:rowOff>95250</xdr:rowOff>
    </xdr:to>
    <xdr:sp macro="" textlink="">
      <xdr:nvSpPr>
        <xdr:cNvPr id="12802" name="AutoShape 385">
          <a:extLst>
            <a:ext uri="{FF2B5EF4-FFF2-40B4-BE49-F238E27FC236}">
              <a16:creationId xmlns:a16="http://schemas.microsoft.com/office/drawing/2014/main" id="{00000000-0008-0000-0100-000002320000}"/>
            </a:ext>
          </a:extLst>
        </xdr:cNvPr>
        <xdr:cNvSpPr>
          <a:spLocks noChangeArrowheads="1"/>
        </xdr:cNvSpPr>
      </xdr:nvSpPr>
      <xdr:spPr bwMode="auto">
        <a:xfrm>
          <a:off x="304800" y="3486150"/>
          <a:ext cx="5314950" cy="600075"/>
        </a:xfrm>
        <a:prstGeom prst="roundRect">
          <a:avLst>
            <a:gd name="adj" fmla="val 16667"/>
          </a:avLst>
        </a:prstGeom>
        <a:noFill/>
        <a:ln w="9525" algn="ctr">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30</xdr:row>
      <xdr:rowOff>0</xdr:rowOff>
    </xdr:from>
    <xdr:to>
      <xdr:col>9</xdr:col>
      <xdr:colOff>581025</xdr:colOff>
      <xdr:row>32</xdr:row>
      <xdr:rowOff>133350</xdr:rowOff>
    </xdr:to>
    <xdr:sp macro="" textlink="">
      <xdr:nvSpPr>
        <xdr:cNvPr id="12803" name="AutoShape 386">
          <a:extLst>
            <a:ext uri="{FF2B5EF4-FFF2-40B4-BE49-F238E27FC236}">
              <a16:creationId xmlns:a16="http://schemas.microsoft.com/office/drawing/2014/main" id="{00000000-0008-0000-0100-000003320000}"/>
            </a:ext>
          </a:extLst>
        </xdr:cNvPr>
        <xdr:cNvSpPr>
          <a:spLocks noChangeArrowheads="1"/>
        </xdr:cNvSpPr>
      </xdr:nvSpPr>
      <xdr:spPr bwMode="auto">
        <a:xfrm>
          <a:off x="304800" y="5638800"/>
          <a:ext cx="5381625" cy="514350"/>
        </a:xfrm>
        <a:prstGeom prst="roundRect">
          <a:avLst>
            <a:gd name="adj" fmla="val 16667"/>
          </a:avLst>
        </a:prstGeom>
        <a:noFill/>
        <a:ln w="9525" algn="ctr">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495300</xdr:colOff>
      <xdr:row>54</xdr:row>
      <xdr:rowOff>95250</xdr:rowOff>
    </xdr:from>
    <xdr:to>
      <xdr:col>10</xdr:col>
      <xdr:colOff>190500</xdr:colOff>
      <xdr:row>56</xdr:row>
      <xdr:rowOff>19050</xdr:rowOff>
    </xdr:to>
    <xdr:sp macro="" textlink="">
      <xdr:nvSpPr>
        <xdr:cNvPr id="37" name="テキスト ボックス 36">
          <a:extLst>
            <a:ext uri="{FF2B5EF4-FFF2-40B4-BE49-F238E27FC236}">
              <a16:creationId xmlns:a16="http://schemas.microsoft.com/office/drawing/2014/main" id="{00000000-0008-0000-0100-000025000000}"/>
            </a:ext>
          </a:extLst>
        </xdr:cNvPr>
        <xdr:cNvSpPr txBox="1"/>
      </xdr:nvSpPr>
      <xdr:spPr>
        <a:xfrm>
          <a:off x="4791075" y="8953500"/>
          <a:ext cx="10668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t>１つの契約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0</xdr:row>
      <xdr:rowOff>85725</xdr:rowOff>
    </xdr:from>
    <xdr:to>
      <xdr:col>7</xdr:col>
      <xdr:colOff>381000</xdr:colOff>
      <xdr:row>2</xdr:row>
      <xdr:rowOff>180975</xdr:rowOff>
    </xdr:to>
    <xdr:sp macro="" textlink="">
      <xdr:nvSpPr>
        <xdr:cNvPr id="2050" name="AutoShape 2">
          <a:extLst>
            <a:ext uri="{FF2B5EF4-FFF2-40B4-BE49-F238E27FC236}">
              <a16:creationId xmlns:a16="http://schemas.microsoft.com/office/drawing/2014/main" id="{00000000-0008-0000-0200-000002080000}"/>
            </a:ext>
          </a:extLst>
        </xdr:cNvPr>
        <xdr:cNvSpPr>
          <a:spLocks noChangeArrowheads="1"/>
        </xdr:cNvSpPr>
      </xdr:nvSpPr>
      <xdr:spPr bwMode="auto">
        <a:xfrm>
          <a:off x="476250" y="85725"/>
          <a:ext cx="6477000" cy="590550"/>
        </a:xfrm>
        <a:prstGeom prst="roundRect">
          <a:avLst>
            <a:gd name="adj" fmla="val 50000"/>
          </a:avLst>
        </a:prstGeom>
        <a:gradFill rotWithShape="1">
          <a:gsLst>
            <a:gs pos="0">
              <a:srgbClr val="99CC00"/>
            </a:gs>
            <a:gs pos="100000">
              <a:srgbClr val="CCFFCC"/>
            </a:gs>
          </a:gsLst>
          <a:lin ang="5400000" scaled="1"/>
        </a:gradFill>
        <a:ln w="9525">
          <a:solidFill>
            <a:srgbClr val="008000"/>
          </a:solidFill>
          <a:round/>
          <a:headEnd/>
          <a:tailEnd/>
        </a:ln>
        <a:effectLst>
          <a:outerShdw dist="81320" dir="2319588" algn="ctr" rotWithShape="0">
            <a:srgbClr val="808080">
              <a:alpha val="50000"/>
            </a:srgbClr>
          </a:outerShdw>
        </a:effectLst>
      </xdr:spPr>
      <xdr:txBody>
        <a:bodyPr vertOverflow="clip" wrap="square" lIns="74295" tIns="8890" rIns="74295" bIns="8890" anchor="ctr" upright="1"/>
        <a:lstStyle/>
        <a:p>
          <a:pPr algn="ctr" rtl="0">
            <a:defRPr sz="1000"/>
          </a:pPr>
          <a:r>
            <a:rPr lang="ja-JP" altLang="en-US" sz="2000" b="0" i="0" u="none" strike="noStrike" baseline="0">
              <a:solidFill>
                <a:srgbClr val="0000FF"/>
              </a:solidFill>
              <a:latin typeface="ＭＳ Ｐゴシック"/>
              <a:ea typeface="ＭＳ Ｐゴシック"/>
            </a:rPr>
            <a:t>令和２年度実態調査　　調査票</a:t>
          </a:r>
        </a:p>
      </xdr:txBody>
    </xdr:sp>
    <xdr:clientData/>
  </xdr:twoCellAnchor>
  <xdr:twoCellAnchor>
    <xdr:from>
      <xdr:col>2</xdr:col>
      <xdr:colOff>390525</xdr:colOff>
      <xdr:row>76</xdr:row>
      <xdr:rowOff>114300</xdr:rowOff>
    </xdr:from>
    <xdr:to>
      <xdr:col>2</xdr:col>
      <xdr:colOff>619125</xdr:colOff>
      <xdr:row>76</xdr:row>
      <xdr:rowOff>114300</xdr:rowOff>
    </xdr:to>
    <xdr:sp macro="" textlink="">
      <xdr:nvSpPr>
        <xdr:cNvPr id="11105" name="Line 10">
          <a:extLst>
            <a:ext uri="{FF2B5EF4-FFF2-40B4-BE49-F238E27FC236}">
              <a16:creationId xmlns:a16="http://schemas.microsoft.com/office/drawing/2014/main" id="{00000000-0008-0000-0200-0000612B0000}"/>
            </a:ext>
          </a:extLst>
        </xdr:cNvPr>
        <xdr:cNvSpPr>
          <a:spLocks noChangeShapeType="1"/>
        </xdr:cNvSpPr>
      </xdr:nvSpPr>
      <xdr:spPr bwMode="auto">
        <a:xfrm flipH="1">
          <a:off x="790575" y="18592800"/>
          <a:ext cx="228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390525</xdr:colOff>
      <xdr:row>76</xdr:row>
      <xdr:rowOff>123825</xdr:rowOff>
    </xdr:from>
    <xdr:to>
      <xdr:col>2</xdr:col>
      <xdr:colOff>390525</xdr:colOff>
      <xdr:row>81</xdr:row>
      <xdr:rowOff>0</xdr:rowOff>
    </xdr:to>
    <xdr:sp macro="" textlink="">
      <xdr:nvSpPr>
        <xdr:cNvPr id="11106" name="Line 11">
          <a:extLst>
            <a:ext uri="{FF2B5EF4-FFF2-40B4-BE49-F238E27FC236}">
              <a16:creationId xmlns:a16="http://schemas.microsoft.com/office/drawing/2014/main" id="{00000000-0008-0000-0200-0000622B0000}"/>
            </a:ext>
          </a:extLst>
        </xdr:cNvPr>
        <xdr:cNvSpPr>
          <a:spLocks noChangeShapeType="1"/>
        </xdr:cNvSpPr>
      </xdr:nvSpPr>
      <xdr:spPr bwMode="auto">
        <a:xfrm>
          <a:off x="790575" y="18602325"/>
          <a:ext cx="0" cy="11144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104775</xdr:colOff>
      <xdr:row>76</xdr:row>
      <xdr:rowOff>95250</xdr:rowOff>
    </xdr:from>
    <xdr:to>
      <xdr:col>2</xdr:col>
      <xdr:colOff>381000</xdr:colOff>
      <xdr:row>81</xdr:row>
      <xdr:rowOff>0</xdr:rowOff>
    </xdr:to>
    <xdr:sp macro="" textlink="">
      <xdr:nvSpPr>
        <xdr:cNvPr id="7996" name="Text Box 12">
          <a:extLst>
            <a:ext uri="{FF2B5EF4-FFF2-40B4-BE49-F238E27FC236}">
              <a16:creationId xmlns:a16="http://schemas.microsoft.com/office/drawing/2014/main" id="{00000000-0008-0000-0200-00003C1F0000}"/>
            </a:ext>
          </a:extLst>
        </xdr:cNvPr>
        <xdr:cNvSpPr txBox="1">
          <a:spLocks noChangeArrowheads="1"/>
        </xdr:cNvSpPr>
      </xdr:nvSpPr>
      <xdr:spPr bwMode="auto">
        <a:xfrm>
          <a:off x="885825" y="20907375"/>
          <a:ext cx="276225" cy="1085850"/>
        </a:xfrm>
        <a:prstGeom prst="rect">
          <a:avLst/>
        </a:prstGeom>
        <a:noFill/>
        <a:ln w="9525">
          <a:noFill/>
          <a:miter lim="800000"/>
          <a:headEnd/>
          <a:tailEnd/>
        </a:ln>
      </xdr:spPr>
      <xdr:txBody>
        <a:bodyPr vertOverflow="clip" vert="wordArtVertRtl" wrap="square" lIns="0" tIns="0" rIns="27432" bIns="0" anchor="t" upright="1"/>
        <a:lstStyle/>
        <a:p>
          <a:pPr algn="l" rtl="0">
            <a:defRPr sz="1000"/>
          </a:pPr>
          <a:r>
            <a:rPr lang="ja-JP" altLang="en-US" sz="900" b="0" i="0" u="none" strike="noStrike" baseline="0">
              <a:solidFill>
                <a:srgbClr val="000000"/>
              </a:solidFill>
              <a:latin typeface="ＭＳ Ｐゴシック"/>
              <a:ea typeface="ＭＳ Ｐゴシック"/>
            </a:rPr>
            <a:t>汚染ありの場合</a:t>
          </a:r>
        </a:p>
      </xdr:txBody>
    </xdr:sp>
    <xdr:clientData/>
  </xdr:twoCellAnchor>
  <xdr:twoCellAnchor>
    <xdr:from>
      <xdr:col>2</xdr:col>
      <xdr:colOff>57150</xdr:colOff>
      <xdr:row>153</xdr:row>
      <xdr:rowOff>19050</xdr:rowOff>
    </xdr:from>
    <xdr:to>
      <xdr:col>2</xdr:col>
      <xdr:colOff>361950</xdr:colOff>
      <xdr:row>158</xdr:row>
      <xdr:rowOff>9525</xdr:rowOff>
    </xdr:to>
    <xdr:sp macro="" textlink="">
      <xdr:nvSpPr>
        <xdr:cNvPr id="10383" name="Text Box 35">
          <a:extLst>
            <a:ext uri="{FF2B5EF4-FFF2-40B4-BE49-F238E27FC236}">
              <a16:creationId xmlns:a16="http://schemas.microsoft.com/office/drawing/2014/main" id="{00000000-0008-0000-0200-00008F280000}"/>
            </a:ext>
          </a:extLst>
        </xdr:cNvPr>
        <xdr:cNvSpPr txBox="1">
          <a:spLocks noChangeArrowheads="1"/>
        </xdr:cNvSpPr>
      </xdr:nvSpPr>
      <xdr:spPr bwMode="auto">
        <a:xfrm>
          <a:off x="381000" y="36175950"/>
          <a:ext cx="304800" cy="1152525"/>
        </a:xfrm>
        <a:prstGeom prst="rect">
          <a:avLst/>
        </a:prstGeom>
        <a:noFill/>
        <a:ln w="9525">
          <a:noFill/>
          <a:miter lim="800000"/>
          <a:headEnd/>
          <a:tailEnd/>
        </a:ln>
      </xdr:spPr>
      <xdr:txBody>
        <a:bodyPr vertOverflow="clip" vert="wordArtVertRtl" wrap="square" lIns="0" tIns="0" rIns="27432" bIns="0" anchor="t" upright="1"/>
        <a:lstStyle/>
        <a:p>
          <a:pPr algn="l" rtl="0">
            <a:defRPr sz="1000"/>
          </a:pPr>
          <a:r>
            <a:rPr lang="ja-JP" altLang="en-US" sz="900" b="0" i="0" u="none" strike="noStrike" baseline="0">
              <a:solidFill>
                <a:srgbClr val="000000"/>
              </a:solidFill>
              <a:latin typeface="ＭＳ Ｐゴシック"/>
              <a:ea typeface="ＭＳ Ｐゴシック"/>
            </a:rPr>
            <a:t>汚染ありの場合</a:t>
          </a:r>
        </a:p>
      </xdr:txBody>
    </xdr:sp>
    <xdr:clientData/>
  </xdr:twoCellAnchor>
  <xdr:twoCellAnchor>
    <xdr:from>
      <xdr:col>2</xdr:col>
      <xdr:colOff>447675</xdr:colOff>
      <xdr:row>152</xdr:row>
      <xdr:rowOff>133350</xdr:rowOff>
    </xdr:from>
    <xdr:to>
      <xdr:col>2</xdr:col>
      <xdr:colOff>666750</xdr:colOff>
      <xdr:row>152</xdr:row>
      <xdr:rowOff>133350</xdr:rowOff>
    </xdr:to>
    <xdr:sp macro="" textlink="">
      <xdr:nvSpPr>
        <xdr:cNvPr id="11109" name="Line 36">
          <a:extLst>
            <a:ext uri="{FF2B5EF4-FFF2-40B4-BE49-F238E27FC236}">
              <a16:creationId xmlns:a16="http://schemas.microsoft.com/office/drawing/2014/main" id="{00000000-0008-0000-0200-0000652B0000}"/>
            </a:ext>
          </a:extLst>
        </xdr:cNvPr>
        <xdr:cNvSpPr>
          <a:spLocks noChangeShapeType="1"/>
        </xdr:cNvSpPr>
      </xdr:nvSpPr>
      <xdr:spPr bwMode="auto">
        <a:xfrm flipH="1">
          <a:off x="847725" y="36175950"/>
          <a:ext cx="219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438150</xdr:colOff>
      <xdr:row>152</xdr:row>
      <xdr:rowOff>142875</xdr:rowOff>
    </xdr:from>
    <xdr:to>
      <xdr:col>2</xdr:col>
      <xdr:colOff>447675</xdr:colOff>
      <xdr:row>157</xdr:row>
      <xdr:rowOff>152400</xdr:rowOff>
    </xdr:to>
    <xdr:sp macro="" textlink="">
      <xdr:nvSpPr>
        <xdr:cNvPr id="11110" name="Line 37">
          <a:extLst>
            <a:ext uri="{FF2B5EF4-FFF2-40B4-BE49-F238E27FC236}">
              <a16:creationId xmlns:a16="http://schemas.microsoft.com/office/drawing/2014/main" id="{00000000-0008-0000-0200-0000662B0000}"/>
            </a:ext>
          </a:extLst>
        </xdr:cNvPr>
        <xdr:cNvSpPr>
          <a:spLocks noChangeShapeType="1"/>
        </xdr:cNvSpPr>
      </xdr:nvSpPr>
      <xdr:spPr bwMode="auto">
        <a:xfrm flipH="1">
          <a:off x="838200" y="36185475"/>
          <a:ext cx="9525" cy="12477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1057275</xdr:colOff>
      <xdr:row>43</xdr:row>
      <xdr:rowOff>0</xdr:rowOff>
    </xdr:from>
    <xdr:to>
      <xdr:col>4</xdr:col>
      <xdr:colOff>1390650</xdr:colOff>
      <xdr:row>43</xdr:row>
      <xdr:rowOff>180975</xdr:rowOff>
    </xdr:to>
    <xdr:sp macro="" textlink="">
      <xdr:nvSpPr>
        <xdr:cNvPr id="11111" name="Rectangle 46">
          <a:extLst>
            <a:ext uri="{FF2B5EF4-FFF2-40B4-BE49-F238E27FC236}">
              <a16:creationId xmlns:a16="http://schemas.microsoft.com/office/drawing/2014/main" id="{00000000-0008-0000-0200-0000672B0000}"/>
            </a:ext>
          </a:extLst>
        </xdr:cNvPr>
        <xdr:cNvSpPr>
          <a:spLocks noChangeArrowheads="1"/>
        </xdr:cNvSpPr>
      </xdr:nvSpPr>
      <xdr:spPr bwMode="auto">
        <a:xfrm>
          <a:off x="2819400" y="10648950"/>
          <a:ext cx="333375" cy="180975"/>
        </a:xfrm>
        <a:prstGeom prst="rect">
          <a:avLst/>
        </a:prstGeom>
        <a:solidFill>
          <a:srgbClr val="CCFFCC"/>
        </a:solidFill>
        <a:ln w="9525">
          <a:solidFill>
            <a:srgbClr val="000000"/>
          </a:solidFill>
          <a:miter lim="800000"/>
          <a:headEnd/>
          <a:tailEnd/>
        </a:ln>
      </xdr:spPr>
    </xdr:sp>
    <xdr:clientData/>
  </xdr:twoCellAnchor>
  <xdr:twoCellAnchor editAs="oneCell">
    <xdr:from>
      <xdr:col>4</xdr:col>
      <xdr:colOff>257175</xdr:colOff>
      <xdr:row>271</xdr:row>
      <xdr:rowOff>0</xdr:rowOff>
    </xdr:from>
    <xdr:to>
      <xdr:col>4</xdr:col>
      <xdr:colOff>409575</xdr:colOff>
      <xdr:row>272</xdr:row>
      <xdr:rowOff>57150</xdr:rowOff>
    </xdr:to>
    <xdr:sp macro="" textlink="">
      <xdr:nvSpPr>
        <xdr:cNvPr id="11112" name="Text Box 52">
          <a:extLst>
            <a:ext uri="{FF2B5EF4-FFF2-40B4-BE49-F238E27FC236}">
              <a16:creationId xmlns:a16="http://schemas.microsoft.com/office/drawing/2014/main" id="{00000000-0008-0000-0200-0000682B0000}"/>
            </a:ext>
          </a:extLst>
        </xdr:cNvPr>
        <xdr:cNvSpPr txBox="1">
          <a:spLocks noChangeArrowheads="1"/>
        </xdr:cNvSpPr>
      </xdr:nvSpPr>
      <xdr:spPr bwMode="auto">
        <a:xfrm>
          <a:off x="2019300" y="64379475"/>
          <a:ext cx="152400" cy="180975"/>
        </a:xfrm>
        <a:prstGeom prst="rect">
          <a:avLst/>
        </a:prstGeom>
        <a:noFill/>
        <a:ln>
          <a:noFill/>
        </a:ln>
        <a:effectLst>
          <a:outerShdw dist="81320" dir="2319588" algn="ctr" rotWithShape="0">
            <a:srgbClr val="808080">
              <a:alpha val="50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2</xdr:col>
      <xdr:colOff>9525</xdr:colOff>
      <xdr:row>237</xdr:row>
      <xdr:rowOff>152400</xdr:rowOff>
    </xdr:from>
    <xdr:to>
      <xdr:col>2</xdr:col>
      <xdr:colOff>352425</xdr:colOff>
      <xdr:row>243</xdr:row>
      <xdr:rowOff>28575</xdr:rowOff>
    </xdr:to>
    <xdr:sp macro="" textlink="">
      <xdr:nvSpPr>
        <xdr:cNvPr id="10388" name="Text Box 55">
          <a:extLst>
            <a:ext uri="{FF2B5EF4-FFF2-40B4-BE49-F238E27FC236}">
              <a16:creationId xmlns:a16="http://schemas.microsoft.com/office/drawing/2014/main" id="{00000000-0008-0000-0200-000094280000}"/>
            </a:ext>
          </a:extLst>
        </xdr:cNvPr>
        <xdr:cNvSpPr txBox="1">
          <a:spLocks noChangeArrowheads="1"/>
        </xdr:cNvSpPr>
      </xdr:nvSpPr>
      <xdr:spPr bwMode="auto">
        <a:xfrm>
          <a:off x="333375" y="56064150"/>
          <a:ext cx="342900" cy="1285875"/>
        </a:xfrm>
        <a:prstGeom prst="rect">
          <a:avLst/>
        </a:prstGeom>
        <a:noFill/>
        <a:ln w="9525">
          <a:noFill/>
          <a:miter lim="800000"/>
          <a:headEnd/>
          <a:tailEnd/>
        </a:ln>
      </xdr:spPr>
      <xdr:txBody>
        <a:bodyPr vertOverflow="clip" vert="wordArtVertRtl" wrap="square" lIns="0" tIns="0" rIns="27432" bIns="0" anchor="t" upright="1"/>
        <a:lstStyle/>
        <a:p>
          <a:pPr algn="l" rtl="0">
            <a:defRPr sz="1000"/>
          </a:pPr>
          <a:r>
            <a:rPr lang="ja-JP" altLang="en-US" sz="900" b="0" i="0" u="none" strike="noStrike" baseline="0">
              <a:solidFill>
                <a:srgbClr val="000000"/>
              </a:solidFill>
              <a:latin typeface="ＭＳ Ｐゴシック"/>
              <a:ea typeface="ＭＳ Ｐゴシック"/>
            </a:rPr>
            <a:t>汚染ありの場合</a:t>
          </a:r>
        </a:p>
      </xdr:txBody>
    </xdr:sp>
    <xdr:clientData/>
  </xdr:twoCellAnchor>
  <xdr:twoCellAnchor>
    <xdr:from>
      <xdr:col>2</xdr:col>
      <xdr:colOff>447675</xdr:colOff>
      <xdr:row>237</xdr:row>
      <xdr:rowOff>133350</xdr:rowOff>
    </xdr:from>
    <xdr:to>
      <xdr:col>2</xdr:col>
      <xdr:colOff>666750</xdr:colOff>
      <xdr:row>237</xdr:row>
      <xdr:rowOff>133350</xdr:rowOff>
    </xdr:to>
    <xdr:sp macro="" textlink="">
      <xdr:nvSpPr>
        <xdr:cNvPr id="11114" name="Line 56">
          <a:extLst>
            <a:ext uri="{FF2B5EF4-FFF2-40B4-BE49-F238E27FC236}">
              <a16:creationId xmlns:a16="http://schemas.microsoft.com/office/drawing/2014/main" id="{00000000-0008-0000-0200-00006A2B0000}"/>
            </a:ext>
          </a:extLst>
        </xdr:cNvPr>
        <xdr:cNvSpPr>
          <a:spLocks noChangeShapeType="1"/>
        </xdr:cNvSpPr>
      </xdr:nvSpPr>
      <xdr:spPr bwMode="auto">
        <a:xfrm flipH="1">
          <a:off x="847725" y="56035575"/>
          <a:ext cx="219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447675</xdr:colOff>
      <xdr:row>237</xdr:row>
      <xdr:rowOff>142875</xdr:rowOff>
    </xdr:from>
    <xdr:to>
      <xdr:col>2</xdr:col>
      <xdr:colOff>447675</xdr:colOff>
      <xdr:row>242</xdr:row>
      <xdr:rowOff>123825</xdr:rowOff>
    </xdr:to>
    <xdr:sp macro="" textlink="">
      <xdr:nvSpPr>
        <xdr:cNvPr id="11115" name="Line 57">
          <a:extLst>
            <a:ext uri="{FF2B5EF4-FFF2-40B4-BE49-F238E27FC236}">
              <a16:creationId xmlns:a16="http://schemas.microsoft.com/office/drawing/2014/main" id="{00000000-0008-0000-0200-00006B2B0000}"/>
            </a:ext>
          </a:extLst>
        </xdr:cNvPr>
        <xdr:cNvSpPr>
          <a:spLocks noChangeShapeType="1"/>
        </xdr:cNvSpPr>
      </xdr:nvSpPr>
      <xdr:spPr bwMode="auto">
        <a:xfrm>
          <a:off x="847725" y="56045100"/>
          <a:ext cx="0" cy="1219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4</xdr:col>
      <xdr:colOff>257175</xdr:colOff>
      <xdr:row>331</xdr:row>
      <xdr:rowOff>0</xdr:rowOff>
    </xdr:from>
    <xdr:to>
      <xdr:col>4</xdr:col>
      <xdr:colOff>409575</xdr:colOff>
      <xdr:row>331</xdr:row>
      <xdr:rowOff>114300</xdr:rowOff>
    </xdr:to>
    <xdr:sp macro="" textlink="">
      <xdr:nvSpPr>
        <xdr:cNvPr id="11116" name="Text Box 73">
          <a:extLst>
            <a:ext uri="{FF2B5EF4-FFF2-40B4-BE49-F238E27FC236}">
              <a16:creationId xmlns:a16="http://schemas.microsoft.com/office/drawing/2014/main" id="{00000000-0008-0000-0200-00006C2B0000}"/>
            </a:ext>
          </a:extLst>
        </xdr:cNvPr>
        <xdr:cNvSpPr txBox="1">
          <a:spLocks noChangeArrowheads="1"/>
        </xdr:cNvSpPr>
      </xdr:nvSpPr>
      <xdr:spPr bwMode="auto">
        <a:xfrm>
          <a:off x="2019300" y="78724125"/>
          <a:ext cx="152400" cy="114300"/>
        </a:xfrm>
        <a:prstGeom prst="rect">
          <a:avLst/>
        </a:prstGeom>
        <a:noFill/>
        <a:ln>
          <a:noFill/>
        </a:ln>
        <a:effectLst>
          <a:outerShdw dist="81320" dir="2319588" algn="ctr" rotWithShape="0">
            <a:srgbClr val="808080">
              <a:alpha val="50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5</xdr:col>
      <xdr:colOff>1352550</xdr:colOff>
      <xdr:row>13</xdr:row>
      <xdr:rowOff>180975</xdr:rowOff>
    </xdr:from>
    <xdr:to>
      <xdr:col>6</xdr:col>
      <xdr:colOff>1009650</xdr:colOff>
      <xdr:row>15</xdr:row>
      <xdr:rowOff>28575</xdr:rowOff>
    </xdr:to>
    <xdr:sp macro="" textlink="">
      <xdr:nvSpPr>
        <xdr:cNvPr id="10394" name="AutoShape 20">
          <a:extLst>
            <a:ext uri="{FF2B5EF4-FFF2-40B4-BE49-F238E27FC236}">
              <a16:creationId xmlns:a16="http://schemas.microsoft.com/office/drawing/2014/main" id="{00000000-0008-0000-0200-00009A280000}"/>
            </a:ext>
          </a:extLst>
        </xdr:cNvPr>
        <xdr:cNvSpPr>
          <a:spLocks noChangeArrowheads="1"/>
        </xdr:cNvSpPr>
      </xdr:nvSpPr>
      <xdr:spPr bwMode="auto">
        <a:xfrm>
          <a:off x="4953000" y="3400425"/>
          <a:ext cx="1181100" cy="342900"/>
        </a:xfrm>
        <a:prstGeom prst="rightArrow">
          <a:avLst>
            <a:gd name="adj1" fmla="val 50000"/>
            <a:gd name="adj2" fmla="val 65317"/>
          </a:avLst>
        </a:prstGeom>
        <a:solidFill>
          <a:srgbClr val="FFFF00"/>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番号を入力</a:t>
          </a:r>
        </a:p>
      </xdr:txBody>
    </xdr:sp>
    <xdr:clientData/>
  </xdr:twoCellAnchor>
  <xdr:twoCellAnchor>
    <xdr:from>
      <xdr:col>5</xdr:col>
      <xdr:colOff>1333500</xdr:colOff>
      <xdr:row>10</xdr:row>
      <xdr:rowOff>238125</xdr:rowOff>
    </xdr:from>
    <xdr:to>
      <xdr:col>6</xdr:col>
      <xdr:colOff>990600</xdr:colOff>
      <xdr:row>12</xdr:row>
      <xdr:rowOff>66675</xdr:rowOff>
    </xdr:to>
    <xdr:sp macro="" textlink="">
      <xdr:nvSpPr>
        <xdr:cNvPr id="10395" name="AutoShape 20">
          <a:extLst>
            <a:ext uri="{FF2B5EF4-FFF2-40B4-BE49-F238E27FC236}">
              <a16:creationId xmlns:a16="http://schemas.microsoft.com/office/drawing/2014/main" id="{00000000-0008-0000-0200-00009B280000}"/>
            </a:ext>
          </a:extLst>
        </xdr:cNvPr>
        <xdr:cNvSpPr>
          <a:spLocks noChangeArrowheads="1"/>
        </xdr:cNvSpPr>
      </xdr:nvSpPr>
      <xdr:spPr bwMode="auto">
        <a:xfrm>
          <a:off x="4933950" y="2714625"/>
          <a:ext cx="1181100" cy="323850"/>
        </a:xfrm>
        <a:prstGeom prst="rightArrow">
          <a:avLst>
            <a:gd name="adj1" fmla="val 50000"/>
            <a:gd name="adj2" fmla="val 69716"/>
          </a:avLst>
        </a:prstGeom>
        <a:solidFill>
          <a:srgbClr val="FFFF00"/>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番号を入力</a:t>
          </a:r>
        </a:p>
      </xdr:txBody>
    </xdr:sp>
    <xdr:clientData/>
  </xdr:twoCellAnchor>
  <xdr:twoCellAnchor>
    <xdr:from>
      <xdr:col>5</xdr:col>
      <xdr:colOff>1409700</xdr:colOff>
      <xdr:row>17</xdr:row>
      <xdr:rowOff>180975</xdr:rowOff>
    </xdr:from>
    <xdr:to>
      <xdr:col>6</xdr:col>
      <xdr:colOff>1038225</xdr:colOff>
      <xdr:row>19</xdr:row>
      <xdr:rowOff>66675</xdr:rowOff>
    </xdr:to>
    <xdr:sp macro="" textlink="">
      <xdr:nvSpPr>
        <xdr:cNvPr id="10396" name="AutoShape 20">
          <a:extLst>
            <a:ext uri="{FF2B5EF4-FFF2-40B4-BE49-F238E27FC236}">
              <a16:creationId xmlns:a16="http://schemas.microsoft.com/office/drawing/2014/main" id="{00000000-0008-0000-0200-00009C280000}"/>
            </a:ext>
          </a:extLst>
        </xdr:cNvPr>
        <xdr:cNvSpPr>
          <a:spLocks noChangeArrowheads="1"/>
        </xdr:cNvSpPr>
      </xdr:nvSpPr>
      <xdr:spPr bwMode="auto">
        <a:xfrm>
          <a:off x="5010150" y="4391025"/>
          <a:ext cx="1152525" cy="381000"/>
        </a:xfrm>
        <a:prstGeom prst="rightArrow">
          <a:avLst>
            <a:gd name="adj1" fmla="val 50000"/>
            <a:gd name="adj2" fmla="val 59324"/>
          </a:avLst>
        </a:prstGeom>
        <a:solidFill>
          <a:srgbClr val="FFFF00"/>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番号を入力</a:t>
          </a:r>
        </a:p>
      </xdr:txBody>
    </xdr:sp>
    <xdr:clientData/>
  </xdr:twoCellAnchor>
  <xdr:twoCellAnchor>
    <xdr:from>
      <xdr:col>5</xdr:col>
      <xdr:colOff>1428750</xdr:colOff>
      <xdr:row>22</xdr:row>
      <xdr:rowOff>180975</xdr:rowOff>
    </xdr:from>
    <xdr:to>
      <xdr:col>6</xdr:col>
      <xdr:colOff>1038225</xdr:colOff>
      <xdr:row>24</xdr:row>
      <xdr:rowOff>76200</xdr:rowOff>
    </xdr:to>
    <xdr:sp macro="" textlink="">
      <xdr:nvSpPr>
        <xdr:cNvPr id="10397" name="AutoShape 20">
          <a:extLst>
            <a:ext uri="{FF2B5EF4-FFF2-40B4-BE49-F238E27FC236}">
              <a16:creationId xmlns:a16="http://schemas.microsoft.com/office/drawing/2014/main" id="{00000000-0008-0000-0200-00009D280000}"/>
            </a:ext>
          </a:extLst>
        </xdr:cNvPr>
        <xdr:cNvSpPr>
          <a:spLocks noChangeArrowheads="1"/>
        </xdr:cNvSpPr>
      </xdr:nvSpPr>
      <xdr:spPr bwMode="auto">
        <a:xfrm>
          <a:off x="5029200" y="5629275"/>
          <a:ext cx="1133475" cy="390525"/>
        </a:xfrm>
        <a:prstGeom prst="rightArrow">
          <a:avLst>
            <a:gd name="adj1" fmla="val 50000"/>
            <a:gd name="adj2" fmla="val 57914"/>
          </a:avLst>
        </a:prstGeom>
        <a:solidFill>
          <a:srgbClr val="FFFF00"/>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番号を入力</a:t>
          </a:r>
        </a:p>
      </xdr:txBody>
    </xdr:sp>
    <xdr:clientData/>
  </xdr:twoCellAnchor>
  <xdr:twoCellAnchor editAs="oneCell">
    <xdr:from>
      <xdr:col>2</xdr:col>
      <xdr:colOff>533400</xdr:colOff>
      <xdr:row>63</xdr:row>
      <xdr:rowOff>66675</xdr:rowOff>
    </xdr:from>
    <xdr:to>
      <xdr:col>4</xdr:col>
      <xdr:colOff>133350</xdr:colOff>
      <xdr:row>66</xdr:row>
      <xdr:rowOff>114300</xdr:rowOff>
    </xdr:to>
    <xdr:sp macro="" textlink="">
      <xdr:nvSpPr>
        <xdr:cNvPr id="11121" name="AutoShape 58">
          <a:extLst>
            <a:ext uri="{FF2B5EF4-FFF2-40B4-BE49-F238E27FC236}">
              <a16:creationId xmlns:a16="http://schemas.microsoft.com/office/drawing/2014/main" id="{00000000-0008-0000-0200-0000712B0000}"/>
            </a:ext>
          </a:extLst>
        </xdr:cNvPr>
        <xdr:cNvSpPr>
          <a:spLocks noChangeArrowheads="1"/>
        </xdr:cNvSpPr>
      </xdr:nvSpPr>
      <xdr:spPr bwMode="auto">
        <a:xfrm>
          <a:off x="933450" y="15706725"/>
          <a:ext cx="962025" cy="561975"/>
        </a:xfrm>
        <a:prstGeom prst="downArrow">
          <a:avLst>
            <a:gd name="adj1" fmla="val 50000"/>
            <a:gd name="adj2" fmla="val 25000"/>
          </a:avLst>
        </a:prstGeom>
        <a:solidFill>
          <a:srgbClr val="FFFF00"/>
        </a:solidFill>
        <a:ln w="9525">
          <a:solidFill>
            <a:srgbClr val="000000"/>
          </a:solidFill>
          <a:miter lim="800000"/>
          <a:headEnd/>
          <a:tailEnd/>
        </a:ln>
      </xdr:spPr>
    </xdr:sp>
    <xdr:clientData/>
  </xdr:twoCellAnchor>
  <xdr:twoCellAnchor>
    <xdr:from>
      <xdr:col>2</xdr:col>
      <xdr:colOff>561975</xdr:colOff>
      <xdr:row>26</xdr:row>
      <xdr:rowOff>190500</xdr:rowOff>
    </xdr:from>
    <xdr:to>
      <xdr:col>6</xdr:col>
      <xdr:colOff>752475</xdr:colOff>
      <xdr:row>29</xdr:row>
      <xdr:rowOff>95250</xdr:rowOff>
    </xdr:to>
    <xdr:sp macro="" textlink="">
      <xdr:nvSpPr>
        <xdr:cNvPr id="11122" name="AutoShape 582">
          <a:extLst>
            <a:ext uri="{FF2B5EF4-FFF2-40B4-BE49-F238E27FC236}">
              <a16:creationId xmlns:a16="http://schemas.microsoft.com/office/drawing/2014/main" id="{00000000-0008-0000-0200-0000722B0000}"/>
            </a:ext>
          </a:extLst>
        </xdr:cNvPr>
        <xdr:cNvSpPr>
          <a:spLocks noChangeArrowheads="1"/>
        </xdr:cNvSpPr>
      </xdr:nvSpPr>
      <xdr:spPr bwMode="auto">
        <a:xfrm>
          <a:off x="962025" y="6629400"/>
          <a:ext cx="4991100" cy="647700"/>
        </a:xfrm>
        <a:prstGeom prst="roundRect">
          <a:avLst>
            <a:gd name="adj" fmla="val 16667"/>
          </a:avLst>
        </a:prstGeom>
        <a:noFill/>
        <a:ln w="9525" algn="ctr">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514350</xdr:colOff>
      <xdr:row>36</xdr:row>
      <xdr:rowOff>114300</xdr:rowOff>
    </xdr:from>
    <xdr:to>
      <xdr:col>6</xdr:col>
      <xdr:colOff>695325</xdr:colOff>
      <xdr:row>38</xdr:row>
      <xdr:rowOff>133350</xdr:rowOff>
    </xdr:to>
    <xdr:sp macro="" textlink="">
      <xdr:nvSpPr>
        <xdr:cNvPr id="11123" name="AutoShape 583">
          <a:extLst>
            <a:ext uri="{FF2B5EF4-FFF2-40B4-BE49-F238E27FC236}">
              <a16:creationId xmlns:a16="http://schemas.microsoft.com/office/drawing/2014/main" id="{00000000-0008-0000-0200-0000732B0000}"/>
            </a:ext>
          </a:extLst>
        </xdr:cNvPr>
        <xdr:cNvSpPr>
          <a:spLocks noChangeArrowheads="1"/>
        </xdr:cNvSpPr>
      </xdr:nvSpPr>
      <xdr:spPr bwMode="auto">
        <a:xfrm>
          <a:off x="914400" y="9029700"/>
          <a:ext cx="4981575" cy="514350"/>
        </a:xfrm>
        <a:prstGeom prst="roundRect">
          <a:avLst>
            <a:gd name="adj" fmla="val 16667"/>
          </a:avLst>
        </a:prstGeom>
        <a:noFill/>
        <a:ln w="9525" algn="ctr">
          <a:solidFill>
            <a:srgbClr val="33333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533400</xdr:colOff>
      <xdr:row>108</xdr:row>
      <xdr:rowOff>66675</xdr:rowOff>
    </xdr:from>
    <xdr:to>
      <xdr:col>4</xdr:col>
      <xdr:colOff>133350</xdr:colOff>
      <xdr:row>111</xdr:row>
      <xdr:rowOff>114300</xdr:rowOff>
    </xdr:to>
    <xdr:sp macro="" textlink="">
      <xdr:nvSpPr>
        <xdr:cNvPr id="11124" name="AutoShape 58">
          <a:extLst>
            <a:ext uri="{FF2B5EF4-FFF2-40B4-BE49-F238E27FC236}">
              <a16:creationId xmlns:a16="http://schemas.microsoft.com/office/drawing/2014/main" id="{00000000-0008-0000-0200-0000742B0000}"/>
            </a:ext>
          </a:extLst>
        </xdr:cNvPr>
        <xdr:cNvSpPr>
          <a:spLocks noChangeArrowheads="1"/>
        </xdr:cNvSpPr>
      </xdr:nvSpPr>
      <xdr:spPr bwMode="auto">
        <a:xfrm>
          <a:off x="933450" y="26088975"/>
          <a:ext cx="962025" cy="561975"/>
        </a:xfrm>
        <a:prstGeom prst="downArrow">
          <a:avLst>
            <a:gd name="adj1" fmla="val 50000"/>
            <a:gd name="adj2" fmla="val 25000"/>
          </a:avLst>
        </a:prstGeom>
        <a:solidFill>
          <a:srgbClr val="FFFF00"/>
        </a:solidFill>
        <a:ln w="9525">
          <a:solidFill>
            <a:srgbClr val="000000"/>
          </a:solidFill>
          <a:miter lim="800000"/>
          <a:headEnd/>
          <a:tailEnd/>
        </a:ln>
      </xdr:spPr>
    </xdr:sp>
    <xdr:clientData/>
  </xdr:twoCellAnchor>
  <xdr:twoCellAnchor editAs="oneCell">
    <xdr:from>
      <xdr:col>2</xdr:col>
      <xdr:colOff>514350</xdr:colOff>
      <xdr:row>142</xdr:row>
      <xdr:rowOff>114300</xdr:rowOff>
    </xdr:from>
    <xdr:to>
      <xdr:col>4</xdr:col>
      <xdr:colOff>114300</xdr:colOff>
      <xdr:row>145</xdr:row>
      <xdr:rowOff>123825</xdr:rowOff>
    </xdr:to>
    <xdr:sp macro="" textlink="">
      <xdr:nvSpPr>
        <xdr:cNvPr id="11125" name="AutoShape 58">
          <a:extLst>
            <a:ext uri="{FF2B5EF4-FFF2-40B4-BE49-F238E27FC236}">
              <a16:creationId xmlns:a16="http://schemas.microsoft.com/office/drawing/2014/main" id="{00000000-0008-0000-0200-0000752B0000}"/>
            </a:ext>
          </a:extLst>
        </xdr:cNvPr>
        <xdr:cNvSpPr>
          <a:spLocks noChangeArrowheads="1"/>
        </xdr:cNvSpPr>
      </xdr:nvSpPr>
      <xdr:spPr bwMode="auto">
        <a:xfrm>
          <a:off x="914400" y="34023300"/>
          <a:ext cx="962025" cy="561975"/>
        </a:xfrm>
        <a:prstGeom prst="downArrow">
          <a:avLst>
            <a:gd name="adj1" fmla="val 50000"/>
            <a:gd name="adj2" fmla="val 25000"/>
          </a:avLst>
        </a:prstGeom>
        <a:solidFill>
          <a:srgbClr val="FFFF00"/>
        </a:solidFill>
        <a:ln w="9525">
          <a:solidFill>
            <a:srgbClr val="000000"/>
          </a:solidFill>
          <a:miter lim="800000"/>
          <a:headEnd/>
          <a:tailEnd/>
        </a:ln>
      </xdr:spPr>
    </xdr:sp>
    <xdr:clientData/>
  </xdr:twoCellAnchor>
  <xdr:twoCellAnchor editAs="oneCell">
    <xdr:from>
      <xdr:col>2</xdr:col>
      <xdr:colOff>495300</xdr:colOff>
      <xdr:row>186</xdr:row>
      <xdr:rowOff>38100</xdr:rowOff>
    </xdr:from>
    <xdr:to>
      <xdr:col>4</xdr:col>
      <xdr:colOff>95250</xdr:colOff>
      <xdr:row>189</xdr:row>
      <xdr:rowOff>85725</xdr:rowOff>
    </xdr:to>
    <xdr:sp macro="" textlink="">
      <xdr:nvSpPr>
        <xdr:cNvPr id="11126" name="AutoShape 58">
          <a:extLst>
            <a:ext uri="{FF2B5EF4-FFF2-40B4-BE49-F238E27FC236}">
              <a16:creationId xmlns:a16="http://schemas.microsoft.com/office/drawing/2014/main" id="{00000000-0008-0000-0200-0000762B0000}"/>
            </a:ext>
          </a:extLst>
        </xdr:cNvPr>
        <xdr:cNvSpPr>
          <a:spLocks noChangeArrowheads="1"/>
        </xdr:cNvSpPr>
      </xdr:nvSpPr>
      <xdr:spPr bwMode="auto">
        <a:xfrm>
          <a:off x="895350" y="44272200"/>
          <a:ext cx="962025" cy="561975"/>
        </a:xfrm>
        <a:prstGeom prst="downArrow">
          <a:avLst>
            <a:gd name="adj1" fmla="val 50000"/>
            <a:gd name="adj2" fmla="val 25000"/>
          </a:avLst>
        </a:prstGeom>
        <a:solidFill>
          <a:srgbClr val="FFFF00"/>
        </a:solidFill>
        <a:ln w="9525">
          <a:solidFill>
            <a:srgbClr val="000000"/>
          </a:solidFill>
          <a:miter lim="800000"/>
          <a:headEnd/>
          <a:tailEnd/>
        </a:ln>
      </xdr:spPr>
    </xdr:sp>
    <xdr:clientData/>
  </xdr:twoCellAnchor>
  <xdr:twoCellAnchor editAs="oneCell">
    <xdr:from>
      <xdr:col>2</xdr:col>
      <xdr:colOff>495300</xdr:colOff>
      <xdr:row>227</xdr:row>
      <xdr:rowOff>66675</xdr:rowOff>
    </xdr:from>
    <xdr:to>
      <xdr:col>4</xdr:col>
      <xdr:colOff>95250</xdr:colOff>
      <xdr:row>230</xdr:row>
      <xdr:rowOff>76200</xdr:rowOff>
    </xdr:to>
    <xdr:sp macro="" textlink="">
      <xdr:nvSpPr>
        <xdr:cNvPr id="11127" name="AutoShape 58">
          <a:extLst>
            <a:ext uri="{FF2B5EF4-FFF2-40B4-BE49-F238E27FC236}">
              <a16:creationId xmlns:a16="http://schemas.microsoft.com/office/drawing/2014/main" id="{00000000-0008-0000-0200-0000772B0000}"/>
            </a:ext>
          </a:extLst>
        </xdr:cNvPr>
        <xdr:cNvSpPr>
          <a:spLocks noChangeArrowheads="1"/>
        </xdr:cNvSpPr>
      </xdr:nvSpPr>
      <xdr:spPr bwMode="auto">
        <a:xfrm>
          <a:off x="895350" y="53978175"/>
          <a:ext cx="962025" cy="561975"/>
        </a:xfrm>
        <a:prstGeom prst="downArrow">
          <a:avLst>
            <a:gd name="adj1" fmla="val 50000"/>
            <a:gd name="adj2" fmla="val 25000"/>
          </a:avLst>
        </a:prstGeom>
        <a:solidFill>
          <a:srgbClr val="FFFF00"/>
        </a:solidFill>
        <a:ln w="9525">
          <a:solidFill>
            <a:srgbClr val="000000"/>
          </a:solidFill>
          <a:miter lim="800000"/>
          <a:headEnd/>
          <a:tailEnd/>
        </a:ln>
      </xdr:spPr>
    </xdr:sp>
    <xdr:clientData/>
  </xdr:twoCellAnchor>
  <xdr:twoCellAnchor editAs="oneCell">
    <xdr:from>
      <xdr:col>2</xdr:col>
      <xdr:colOff>476250</xdr:colOff>
      <xdr:row>284</xdr:row>
      <xdr:rowOff>114300</xdr:rowOff>
    </xdr:from>
    <xdr:to>
      <xdr:col>4</xdr:col>
      <xdr:colOff>76200</xdr:colOff>
      <xdr:row>287</xdr:row>
      <xdr:rowOff>142875</xdr:rowOff>
    </xdr:to>
    <xdr:sp macro="" textlink="">
      <xdr:nvSpPr>
        <xdr:cNvPr id="11128" name="AutoShape 58">
          <a:extLst>
            <a:ext uri="{FF2B5EF4-FFF2-40B4-BE49-F238E27FC236}">
              <a16:creationId xmlns:a16="http://schemas.microsoft.com/office/drawing/2014/main" id="{00000000-0008-0000-0200-0000782B0000}"/>
            </a:ext>
          </a:extLst>
        </xdr:cNvPr>
        <xdr:cNvSpPr>
          <a:spLocks noChangeArrowheads="1"/>
        </xdr:cNvSpPr>
      </xdr:nvSpPr>
      <xdr:spPr bwMode="auto">
        <a:xfrm>
          <a:off x="876300" y="67398900"/>
          <a:ext cx="962025" cy="561975"/>
        </a:xfrm>
        <a:prstGeom prst="downArrow">
          <a:avLst>
            <a:gd name="adj1" fmla="val 50000"/>
            <a:gd name="adj2" fmla="val 25000"/>
          </a:avLst>
        </a:prstGeom>
        <a:solidFill>
          <a:srgbClr val="FFFF00"/>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333333"/>
          </a:solidFill>
          <a:prstDash val="solid"/>
          <a:round/>
          <a:headEnd type="none" w="med" len="med"/>
          <a:tailEnd type="none" w="med" len="med"/>
        </a:ln>
        <a:effectLst/>
      </a:spPr>
      <a:bodyPr vertOverflow="clip" wrap="square" lIns="74295" tIns="8890" rIns="74295" bIns="8890" upright="1"/>
      <a:lstStyle/>
    </a:spDef>
    <a:lnDef>
      <a:spPr bwMode="auto">
        <a:xfrm>
          <a:off x="0" y="0"/>
          <a:ext cx="1" cy="1"/>
        </a:xfrm>
        <a:custGeom>
          <a:avLst/>
          <a:gdLst/>
          <a:ahLst/>
          <a:cxnLst/>
          <a:rect l="0" t="0" r="0" b="0"/>
          <a:pathLst/>
        </a:custGeom>
        <a:noFill/>
        <a:ln w="9525" cap="flat" cmpd="sng" algn="ctr">
          <a:solidFill>
            <a:srgbClr val="333333"/>
          </a:solidFill>
          <a:prstDash val="solid"/>
          <a:round/>
          <a:headEnd type="none" w="med" len="med"/>
          <a:tailEnd type="none" w="med" len="med"/>
        </a:ln>
        <a:effectLst/>
      </a:spPr>
      <a:bodyPr vertOverflow="clip" wrap="square" lIns="74295" tIns="8890" rIns="74295" bIns="889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epc-jittai@across-net.co.jp" TargetMode="External"/><Relationship Id="rId1" Type="http://schemas.openxmlformats.org/officeDocument/2006/relationships/hyperlink" Target="mailto:gepc-jittai@across-net.co.j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50"/>
  </sheetPr>
  <dimension ref="A1:L89"/>
  <sheetViews>
    <sheetView showGridLines="0" showRowColHeaders="0" topLeftCell="A72" zoomScaleNormal="100" zoomScaleSheetLayoutView="90" workbookViewId="0">
      <selection activeCell="D3" sqref="D3"/>
    </sheetView>
  </sheetViews>
  <sheetFormatPr defaultRowHeight="13.5" x14ac:dyDescent="0.15"/>
  <cols>
    <col min="1" max="1" width="2.625" style="8" customWidth="1"/>
    <col min="2" max="11" width="9" style="8"/>
    <col min="12" max="12" width="1.125" style="8" customWidth="1"/>
    <col min="13" max="16384" width="9" style="8"/>
  </cols>
  <sheetData>
    <row r="1" spans="1:12" x14ac:dyDescent="0.15">
      <c r="A1"/>
      <c r="B1"/>
      <c r="C1"/>
      <c r="D1"/>
      <c r="E1"/>
      <c r="F1"/>
      <c r="G1"/>
      <c r="H1"/>
      <c r="I1"/>
      <c r="J1"/>
      <c r="K1"/>
      <c r="L1" s="1"/>
    </row>
    <row r="2" spans="1:12" x14ac:dyDescent="0.15">
      <c r="A2" s="1"/>
      <c r="B2" s="1"/>
      <c r="C2" s="1"/>
      <c r="D2" s="1"/>
      <c r="E2" s="1"/>
      <c r="F2" s="1"/>
      <c r="G2" s="1"/>
      <c r="H2" s="1"/>
      <c r="I2" s="1"/>
      <c r="J2" s="1"/>
      <c r="K2" s="1"/>
      <c r="L2" s="1"/>
    </row>
    <row r="3" spans="1:12" x14ac:dyDescent="0.15">
      <c r="A3" s="1"/>
      <c r="B3" s="1"/>
      <c r="C3" s="1"/>
      <c r="D3" s="1"/>
      <c r="E3" s="1"/>
      <c r="F3" s="1"/>
      <c r="G3" s="1"/>
      <c r="H3" s="1"/>
      <c r="I3" s="1"/>
      <c r="J3" s="1"/>
      <c r="K3" s="1"/>
      <c r="L3" s="1"/>
    </row>
    <row r="4" spans="1:12" x14ac:dyDescent="0.15">
      <c r="A4" s="1"/>
      <c r="B4" s="1"/>
      <c r="C4" s="1"/>
      <c r="D4" s="1"/>
      <c r="E4" s="1"/>
      <c r="F4" s="1"/>
      <c r="G4" s="1"/>
      <c r="H4" s="1"/>
      <c r="I4" s="1"/>
      <c r="J4" s="1"/>
      <c r="K4" s="1"/>
      <c r="L4" s="1"/>
    </row>
    <row r="5" spans="1:12" ht="18" customHeight="1" x14ac:dyDescent="0.15">
      <c r="A5" s="1"/>
      <c r="B5" s="3"/>
      <c r="C5" s="1"/>
      <c r="D5" s="1"/>
      <c r="E5" s="1"/>
      <c r="F5" s="1"/>
      <c r="G5" s="1"/>
      <c r="H5" s="1"/>
      <c r="I5" s="1"/>
      <c r="J5" s="1"/>
      <c r="K5" s="1"/>
      <c r="L5" s="1"/>
    </row>
    <row r="6" spans="1:12" x14ac:dyDescent="0.15">
      <c r="A6" s="1"/>
      <c r="B6" s="3"/>
      <c r="C6" s="1"/>
      <c r="D6" s="1"/>
      <c r="E6" s="1"/>
      <c r="F6" s="1"/>
      <c r="G6" s="1"/>
      <c r="H6" s="1"/>
      <c r="I6" s="114" t="s">
        <v>586</v>
      </c>
      <c r="J6" s="79"/>
      <c r="K6" s="1"/>
      <c r="L6" s="1"/>
    </row>
    <row r="7" spans="1:12" x14ac:dyDescent="0.15">
      <c r="A7" s="1"/>
      <c r="B7" s="3"/>
      <c r="C7" s="1"/>
      <c r="D7" s="1"/>
      <c r="E7" s="1"/>
      <c r="F7" s="1"/>
      <c r="G7" s="1"/>
      <c r="H7" s="1"/>
      <c r="I7" s="24" t="s">
        <v>521</v>
      </c>
      <c r="J7" s="1"/>
      <c r="K7" s="1"/>
      <c r="L7" s="1"/>
    </row>
    <row r="8" spans="1:12" x14ac:dyDescent="0.15">
      <c r="A8" s="1"/>
      <c r="B8" s="1"/>
      <c r="C8" s="1"/>
      <c r="D8" s="1"/>
      <c r="E8" s="1"/>
      <c r="F8" s="1"/>
      <c r="G8" s="1"/>
      <c r="H8" s="1"/>
      <c r="I8" s="1"/>
      <c r="J8" s="1"/>
      <c r="K8" s="1"/>
      <c r="L8" s="1"/>
    </row>
    <row r="9" spans="1:12" ht="17.25" x14ac:dyDescent="0.15">
      <c r="A9" s="1"/>
      <c r="B9" s="4" t="s">
        <v>30</v>
      </c>
      <c r="C9" s="1"/>
      <c r="D9" s="1"/>
      <c r="E9" s="1"/>
      <c r="F9" s="1"/>
      <c r="G9" s="1"/>
      <c r="H9" s="1"/>
      <c r="I9" s="1"/>
      <c r="J9" s="1"/>
      <c r="K9" s="1"/>
      <c r="L9" s="1"/>
    </row>
    <row r="10" spans="1:12" ht="14.25" x14ac:dyDescent="0.15">
      <c r="A10" s="1"/>
      <c r="B10" s="5" t="s">
        <v>366</v>
      </c>
      <c r="C10" s="1"/>
      <c r="D10" s="1"/>
      <c r="E10" s="1"/>
      <c r="F10" s="1"/>
      <c r="G10" s="1"/>
      <c r="H10" s="1"/>
      <c r="I10" s="1"/>
      <c r="J10" s="1"/>
      <c r="K10" s="1"/>
      <c r="L10" s="1"/>
    </row>
    <row r="11" spans="1:12" ht="14.25" x14ac:dyDescent="0.15">
      <c r="A11" s="1"/>
      <c r="B11" s="5" t="s">
        <v>2</v>
      </c>
      <c r="C11" s="1"/>
      <c r="D11" s="1"/>
      <c r="E11" s="1"/>
      <c r="F11" s="1"/>
      <c r="G11" s="1"/>
      <c r="H11" s="1"/>
      <c r="I11" s="1"/>
      <c r="J11" s="1"/>
      <c r="K11" s="1"/>
      <c r="L11" s="1"/>
    </row>
    <row r="12" spans="1:12" ht="14.25" x14ac:dyDescent="0.15">
      <c r="A12" s="1"/>
      <c r="B12" s="36" t="s">
        <v>3</v>
      </c>
      <c r="C12" s="1"/>
      <c r="D12" s="1"/>
      <c r="E12" s="1"/>
      <c r="F12" s="1"/>
      <c r="G12" s="1"/>
      <c r="H12" s="1"/>
      <c r="I12" s="1"/>
      <c r="J12" s="1"/>
      <c r="K12" s="1"/>
      <c r="L12" s="1"/>
    </row>
    <row r="13" spans="1:12" x14ac:dyDescent="0.15">
      <c r="A13" s="1"/>
      <c r="B13" s="1"/>
      <c r="C13" s="1"/>
      <c r="D13" s="1"/>
      <c r="E13" s="1"/>
      <c r="F13" s="1"/>
      <c r="G13" s="1"/>
      <c r="H13" s="1"/>
      <c r="I13" s="24"/>
      <c r="J13" s="1"/>
      <c r="K13" s="1"/>
      <c r="L13" s="1"/>
    </row>
    <row r="14" spans="1:12" ht="17.25" x14ac:dyDescent="0.15">
      <c r="A14" s="1"/>
      <c r="B14" s="4" t="s">
        <v>85</v>
      </c>
      <c r="C14" s="11"/>
      <c r="D14" s="11"/>
      <c r="E14" s="11"/>
      <c r="F14" s="11"/>
      <c r="G14" s="11"/>
      <c r="H14" s="11"/>
      <c r="I14" s="24"/>
      <c r="J14" s="11"/>
      <c r="K14" s="1"/>
      <c r="L14" s="1"/>
    </row>
    <row r="15" spans="1:12" ht="14.25" x14ac:dyDescent="0.15">
      <c r="A15" s="1"/>
      <c r="B15" s="10" t="s">
        <v>522</v>
      </c>
      <c r="C15" s="11"/>
      <c r="D15" s="11"/>
      <c r="E15" s="11"/>
      <c r="F15" s="11"/>
      <c r="G15" s="11"/>
      <c r="H15" s="11"/>
      <c r="I15" s="11"/>
      <c r="J15" s="11"/>
      <c r="K15" s="1"/>
      <c r="L15" s="1"/>
    </row>
    <row r="16" spans="1:12" ht="14.25" x14ac:dyDescent="0.15">
      <c r="A16" s="1"/>
      <c r="B16" s="10" t="s">
        <v>230</v>
      </c>
      <c r="C16" s="11"/>
      <c r="D16" s="11"/>
      <c r="E16" s="11"/>
      <c r="F16" s="11"/>
      <c r="G16" s="11"/>
      <c r="H16" s="11"/>
      <c r="I16" s="11"/>
      <c r="J16" s="11"/>
      <c r="K16" s="1"/>
      <c r="L16" s="1"/>
    </row>
    <row r="17" spans="1:12" ht="14.25" x14ac:dyDescent="0.15">
      <c r="A17" s="1"/>
      <c r="B17" s="10" t="s">
        <v>31</v>
      </c>
      <c r="C17" s="11"/>
      <c r="D17" s="11"/>
      <c r="E17" s="11"/>
      <c r="F17" s="11"/>
      <c r="G17" s="11"/>
      <c r="H17" s="11"/>
      <c r="I17" s="11"/>
      <c r="J17" s="11"/>
      <c r="K17" s="1"/>
      <c r="L17" s="1"/>
    </row>
    <row r="18" spans="1:12" ht="14.25" x14ac:dyDescent="0.15">
      <c r="A18" s="1"/>
      <c r="B18" s="1"/>
      <c r="C18" s="1"/>
      <c r="D18" s="1"/>
      <c r="E18" s="1"/>
      <c r="F18" s="1"/>
      <c r="G18" s="221"/>
      <c r="H18" s="221"/>
      <c r="I18" s="221"/>
      <c r="J18" s="1"/>
      <c r="K18" s="1"/>
      <c r="L18" s="1"/>
    </row>
    <row r="19" spans="1:12" ht="17.25" x14ac:dyDescent="0.15">
      <c r="A19" s="1"/>
      <c r="B19" s="4" t="s">
        <v>106</v>
      </c>
      <c r="C19" s="1"/>
      <c r="D19" s="1"/>
      <c r="E19" s="1"/>
      <c r="F19" s="1"/>
      <c r="G19" s="1"/>
      <c r="H19" s="1"/>
      <c r="I19" s="1"/>
      <c r="J19" s="1"/>
      <c r="K19" s="1"/>
      <c r="L19" s="1"/>
    </row>
    <row r="20" spans="1:12" ht="14.25" x14ac:dyDescent="0.15">
      <c r="A20" s="1"/>
      <c r="B20" s="10" t="s">
        <v>545</v>
      </c>
      <c r="C20" s="1"/>
      <c r="D20" s="1"/>
      <c r="E20" s="1"/>
      <c r="F20" s="1"/>
      <c r="G20" s="1"/>
      <c r="H20" s="1"/>
      <c r="I20" s="1"/>
      <c r="J20" s="1"/>
      <c r="K20" s="1"/>
      <c r="L20" s="1"/>
    </row>
    <row r="21" spans="1:12" ht="14.25" x14ac:dyDescent="0.15">
      <c r="A21" s="1"/>
      <c r="B21" s="10" t="s">
        <v>174</v>
      </c>
      <c r="C21" s="11"/>
      <c r="D21" s="11"/>
      <c r="E21" s="11"/>
      <c r="F21" s="11"/>
      <c r="G21" s="1"/>
      <c r="H21" s="1"/>
      <c r="I21" s="1"/>
      <c r="J21" s="1"/>
      <c r="K21" s="1"/>
      <c r="L21" s="1"/>
    </row>
    <row r="22" spans="1:12" ht="14.25" x14ac:dyDescent="0.15">
      <c r="A22" s="1"/>
      <c r="B22" s="10" t="s">
        <v>104</v>
      </c>
      <c r="C22" s="38"/>
      <c r="D22" s="38"/>
      <c r="E22" s="38"/>
      <c r="F22" s="11"/>
      <c r="G22" s="1"/>
      <c r="H22" s="1"/>
      <c r="I22" s="1"/>
      <c r="J22" s="1"/>
      <c r="K22" s="1"/>
      <c r="L22" s="1"/>
    </row>
    <row r="23" spans="1:12" ht="14.25" x14ac:dyDescent="0.15">
      <c r="A23" s="1"/>
      <c r="B23" s="10"/>
      <c r="C23" s="224" t="s">
        <v>105</v>
      </c>
      <c r="D23" s="224"/>
      <c r="E23" s="222" t="s">
        <v>560</v>
      </c>
      <c r="F23" s="223"/>
      <c r="G23" s="223"/>
      <c r="H23" s="223"/>
      <c r="I23" s="1"/>
      <c r="J23" s="1"/>
      <c r="K23" s="1"/>
      <c r="L23" s="1"/>
    </row>
    <row r="24" spans="1:12" ht="14.25" x14ac:dyDescent="0.15">
      <c r="A24" s="1"/>
      <c r="B24" s="10"/>
      <c r="C24" s="40" t="s">
        <v>593</v>
      </c>
      <c r="D24" s="37"/>
      <c r="E24" s="37"/>
      <c r="F24" s="37"/>
      <c r="G24" s="37"/>
      <c r="H24" s="1"/>
      <c r="I24" s="1"/>
      <c r="J24" s="1"/>
      <c r="K24" s="1"/>
      <c r="L24" s="1"/>
    </row>
    <row r="25" spans="1:12" ht="14.25" hidden="1" x14ac:dyDescent="0.15">
      <c r="A25" s="1"/>
      <c r="B25" s="10"/>
      <c r="C25" s="40"/>
      <c r="D25" s="37"/>
      <c r="E25" s="37"/>
      <c r="F25" s="37"/>
      <c r="G25" s="37"/>
      <c r="H25" s="1"/>
      <c r="I25" s="1"/>
      <c r="J25" s="1"/>
      <c r="K25" s="1"/>
      <c r="L25" s="1"/>
    </row>
    <row r="26" spans="1:12" ht="14.25" hidden="1" x14ac:dyDescent="0.15">
      <c r="A26" s="1"/>
      <c r="B26" s="10"/>
      <c r="C26" s="40"/>
      <c r="D26" s="37"/>
      <c r="E26" s="37"/>
      <c r="F26" s="37"/>
      <c r="G26" s="37"/>
      <c r="H26" s="1"/>
      <c r="I26" s="1"/>
      <c r="J26" s="1"/>
      <c r="K26" s="1"/>
      <c r="L26" s="1"/>
    </row>
    <row r="27" spans="1:12" ht="14.25" x14ac:dyDescent="0.15">
      <c r="A27" s="1"/>
      <c r="B27" s="115" t="s">
        <v>587</v>
      </c>
      <c r="C27" s="116"/>
      <c r="D27" s="116"/>
      <c r="E27" s="116"/>
      <c r="F27" s="116"/>
      <c r="G27" s="79"/>
      <c r="H27" s="79"/>
      <c r="I27" s="79"/>
      <c r="J27" s="1"/>
      <c r="K27" s="1"/>
      <c r="L27" s="1"/>
    </row>
    <row r="28" spans="1:12" ht="14.25" x14ac:dyDescent="0.15">
      <c r="A28" s="1"/>
      <c r="B28" s="5" t="s">
        <v>499</v>
      </c>
      <c r="C28" s="1"/>
      <c r="D28" s="1"/>
      <c r="E28" s="1"/>
      <c r="F28" s="1"/>
      <c r="G28" s="1"/>
      <c r="H28" s="1"/>
      <c r="I28" s="1"/>
      <c r="J28" s="1"/>
      <c r="K28" s="1"/>
      <c r="L28" s="1"/>
    </row>
    <row r="29" spans="1:12" ht="14.25" x14ac:dyDescent="0.15">
      <c r="A29" s="1"/>
      <c r="B29" s="6" t="s">
        <v>35</v>
      </c>
      <c r="C29" s="1"/>
      <c r="D29" s="1"/>
      <c r="E29" s="1"/>
      <c r="F29" s="1"/>
      <c r="G29" s="1"/>
      <c r="H29" s="1"/>
      <c r="I29" s="1"/>
      <c r="J29" s="1"/>
      <c r="K29" s="1"/>
      <c r="L29" s="1"/>
    </row>
    <row r="30" spans="1:12" ht="14.25" x14ac:dyDescent="0.15">
      <c r="A30" s="1"/>
      <c r="B30" s="5" t="s">
        <v>170</v>
      </c>
      <c r="C30" s="1"/>
      <c r="D30" s="1"/>
      <c r="E30" s="1"/>
      <c r="F30" s="1"/>
      <c r="G30" s="1"/>
      <c r="H30" s="1"/>
      <c r="I30" s="1"/>
      <c r="J30" s="1"/>
      <c r="K30" s="1"/>
      <c r="L30" s="1"/>
    </row>
    <row r="31" spans="1:12" x14ac:dyDescent="0.15">
      <c r="A31" s="1"/>
      <c r="B31" s="1"/>
      <c r="C31" s="1"/>
      <c r="D31" s="1"/>
      <c r="E31" s="1"/>
      <c r="F31" s="1"/>
      <c r="G31" s="1"/>
      <c r="H31" s="1"/>
      <c r="I31" s="1"/>
      <c r="J31" s="1"/>
      <c r="K31" s="1"/>
      <c r="L31" s="1"/>
    </row>
    <row r="32" spans="1:12" ht="17.25" x14ac:dyDescent="0.15">
      <c r="A32" s="1"/>
      <c r="B32" s="4" t="s">
        <v>86</v>
      </c>
      <c r="C32" s="11"/>
      <c r="D32" s="11"/>
      <c r="E32" s="11"/>
      <c r="F32" s="11"/>
      <c r="G32" s="11"/>
      <c r="H32" s="11"/>
      <c r="I32" s="1"/>
      <c r="J32" s="1"/>
      <c r="K32" s="1"/>
      <c r="L32" s="1"/>
    </row>
    <row r="33" spans="1:12" ht="14.25" x14ac:dyDescent="0.15">
      <c r="A33" s="1"/>
      <c r="B33" s="10" t="s">
        <v>392</v>
      </c>
      <c r="C33" s="11"/>
      <c r="D33" s="11"/>
      <c r="E33" s="11"/>
      <c r="F33" s="11"/>
      <c r="G33" s="11"/>
      <c r="H33" s="11"/>
      <c r="I33" s="1"/>
      <c r="J33" s="1"/>
      <c r="K33" s="1"/>
      <c r="L33" s="1"/>
    </row>
    <row r="34" spans="1:12" ht="14.25" x14ac:dyDescent="0.15">
      <c r="A34" s="1"/>
      <c r="B34" s="10" t="s">
        <v>393</v>
      </c>
      <c r="C34" s="11"/>
      <c r="D34" s="11"/>
      <c r="E34" s="11"/>
      <c r="F34" s="11"/>
      <c r="G34" s="11"/>
      <c r="H34" s="11"/>
      <c r="I34" s="1"/>
      <c r="J34" s="1"/>
      <c r="K34" s="1"/>
      <c r="L34" s="1"/>
    </row>
    <row r="35" spans="1:12" ht="14.25" x14ac:dyDescent="0.15">
      <c r="A35" s="1"/>
      <c r="B35" s="10" t="s">
        <v>394</v>
      </c>
      <c r="C35" s="11"/>
      <c r="D35" s="11"/>
      <c r="E35" s="11"/>
      <c r="F35" s="11"/>
      <c r="G35" s="11"/>
      <c r="H35" s="11"/>
      <c r="I35" s="1"/>
      <c r="J35" s="1"/>
      <c r="K35" s="1"/>
      <c r="L35" s="1"/>
    </row>
    <row r="36" spans="1:12" ht="14.25" x14ac:dyDescent="0.15">
      <c r="A36" s="1"/>
      <c r="B36" s="5" t="s">
        <v>497</v>
      </c>
      <c r="C36" s="1"/>
      <c r="D36" s="1"/>
      <c r="E36" s="1"/>
      <c r="F36" s="1"/>
      <c r="G36" s="1"/>
      <c r="H36" s="1"/>
      <c r="I36" s="1"/>
      <c r="J36" s="1"/>
      <c r="K36" s="1"/>
      <c r="L36" s="1"/>
    </row>
    <row r="37" spans="1:12" ht="14.25" x14ac:dyDescent="0.15">
      <c r="A37" s="1"/>
      <c r="B37" s="5" t="s">
        <v>4</v>
      </c>
      <c r="C37" s="1"/>
      <c r="D37" s="1"/>
      <c r="E37" s="1"/>
      <c r="F37" s="1"/>
      <c r="G37" s="1"/>
      <c r="H37" s="1"/>
      <c r="I37" s="1"/>
      <c r="J37" s="1"/>
      <c r="K37" s="1"/>
      <c r="L37" s="1"/>
    </row>
    <row r="38" spans="1:12" ht="14.25" x14ac:dyDescent="0.15">
      <c r="A38" s="1"/>
      <c r="B38" s="5" t="s">
        <v>5</v>
      </c>
      <c r="C38" s="1"/>
      <c r="D38" s="1"/>
      <c r="E38" s="1"/>
      <c r="F38" s="1"/>
      <c r="G38" s="1"/>
      <c r="H38" s="1"/>
      <c r="I38" s="1"/>
      <c r="J38" s="1"/>
      <c r="K38" s="1"/>
      <c r="L38" s="1"/>
    </row>
    <row r="39" spans="1:12" ht="14.25" x14ac:dyDescent="0.15">
      <c r="A39" s="1"/>
      <c r="B39" s="5" t="s">
        <v>498</v>
      </c>
      <c r="C39" s="1"/>
      <c r="D39" s="1"/>
      <c r="E39" s="1"/>
      <c r="F39" s="1"/>
      <c r="G39" s="1"/>
      <c r="H39" s="1"/>
      <c r="I39" s="1"/>
      <c r="J39" s="1"/>
      <c r="K39" s="1"/>
      <c r="L39" s="1"/>
    </row>
    <row r="40" spans="1:12" ht="14.25" x14ac:dyDescent="0.15">
      <c r="A40" s="1"/>
      <c r="B40" s="5" t="s">
        <v>12</v>
      </c>
      <c r="C40" s="1"/>
      <c r="D40" s="1"/>
      <c r="E40" s="1"/>
      <c r="F40" s="1"/>
      <c r="G40" s="1"/>
      <c r="H40" s="1"/>
      <c r="I40" s="1"/>
      <c r="J40" s="1"/>
      <c r="K40" s="1"/>
      <c r="L40" s="1"/>
    </row>
    <row r="41" spans="1:12" ht="14.25" x14ac:dyDescent="0.15">
      <c r="A41" s="1"/>
      <c r="B41" s="5" t="s">
        <v>13</v>
      </c>
      <c r="C41" s="1"/>
      <c r="D41" s="1"/>
      <c r="E41" s="1"/>
      <c r="F41" s="1"/>
      <c r="G41" s="1"/>
      <c r="H41" s="1"/>
      <c r="I41" s="1"/>
      <c r="J41" s="1"/>
      <c r="K41" s="1"/>
      <c r="L41" s="1"/>
    </row>
    <row r="42" spans="1:12" ht="14.25" x14ac:dyDescent="0.15">
      <c r="A42" s="1"/>
      <c r="B42" s="5" t="s">
        <v>6</v>
      </c>
      <c r="C42" s="1"/>
      <c r="D42" s="1"/>
      <c r="E42" s="1"/>
      <c r="F42" s="1"/>
      <c r="G42" s="1"/>
      <c r="H42" s="1"/>
      <c r="I42" s="1"/>
      <c r="J42" s="1"/>
      <c r="K42" s="1"/>
      <c r="L42" s="1"/>
    </row>
    <row r="43" spans="1:12" ht="14.25" x14ac:dyDescent="0.15">
      <c r="A43" s="1"/>
      <c r="B43" s="5" t="s">
        <v>7</v>
      </c>
      <c r="C43" s="1"/>
      <c r="D43" s="1"/>
      <c r="E43" s="1"/>
      <c r="F43" s="1"/>
      <c r="G43" s="1"/>
      <c r="H43" s="1"/>
      <c r="I43" s="1"/>
      <c r="J43" s="1"/>
      <c r="K43" s="1"/>
      <c r="L43" s="1"/>
    </row>
    <row r="44" spans="1:12" ht="14.25" x14ac:dyDescent="0.15">
      <c r="A44" s="1"/>
      <c r="B44" s="5" t="s">
        <v>540</v>
      </c>
      <c r="C44" s="1"/>
      <c r="D44" s="1"/>
      <c r="E44" s="1"/>
      <c r="F44" s="1"/>
      <c r="G44" s="1"/>
      <c r="H44" s="1"/>
      <c r="I44" s="1"/>
      <c r="J44" s="1"/>
      <c r="K44" s="1"/>
      <c r="L44" s="1"/>
    </row>
    <row r="45" spans="1:12" ht="14.25" x14ac:dyDescent="0.15">
      <c r="A45" s="1"/>
      <c r="B45" s="5" t="s">
        <v>8</v>
      </c>
      <c r="C45" s="1"/>
      <c r="D45" s="1"/>
      <c r="E45" s="1"/>
      <c r="F45" s="1"/>
      <c r="G45" s="1"/>
      <c r="H45" s="1"/>
      <c r="I45" s="1"/>
      <c r="J45" s="1"/>
      <c r="K45" s="1"/>
      <c r="L45" s="1"/>
    </row>
    <row r="46" spans="1:12" ht="14.25" x14ac:dyDescent="0.15">
      <c r="A46" s="1"/>
      <c r="B46" s="5" t="s">
        <v>9</v>
      </c>
      <c r="C46" s="1"/>
      <c r="D46" s="1"/>
      <c r="E46" s="1"/>
      <c r="F46" s="1"/>
      <c r="G46" s="1"/>
      <c r="H46" s="1"/>
      <c r="I46" s="1"/>
      <c r="J46" s="1"/>
      <c r="K46" s="1"/>
      <c r="L46" s="1"/>
    </row>
    <row r="47" spans="1:12" ht="14.25" x14ac:dyDescent="0.15">
      <c r="A47" s="1"/>
      <c r="B47" s="117" t="s">
        <v>489</v>
      </c>
      <c r="C47" s="79"/>
      <c r="D47" s="79"/>
      <c r="E47" s="79"/>
      <c r="F47" s="79"/>
      <c r="G47" s="79"/>
      <c r="H47" s="79"/>
      <c r="I47" s="1"/>
      <c r="J47" s="1"/>
      <c r="K47" s="1"/>
      <c r="L47" s="1"/>
    </row>
    <row r="48" spans="1:12" ht="14.25" x14ac:dyDescent="0.15">
      <c r="A48" s="1"/>
      <c r="B48" s="115" t="s">
        <v>588</v>
      </c>
      <c r="C48" s="79"/>
      <c r="D48" s="79"/>
      <c r="E48" s="79"/>
      <c r="F48" s="79"/>
      <c r="G48" s="79"/>
      <c r="H48" s="79"/>
      <c r="I48" s="1"/>
      <c r="J48" s="1"/>
      <c r="K48" s="1"/>
      <c r="L48" s="1"/>
    </row>
    <row r="49" spans="1:12" ht="14.25" x14ac:dyDescent="0.15">
      <c r="A49" s="1"/>
      <c r="B49" s="5" t="s">
        <v>14</v>
      </c>
      <c r="C49" s="1"/>
      <c r="D49" s="1"/>
      <c r="E49" s="1"/>
      <c r="F49" s="1"/>
      <c r="G49" s="1"/>
      <c r="H49" s="1"/>
      <c r="I49" s="1"/>
      <c r="J49" s="1"/>
      <c r="K49" s="1"/>
      <c r="L49" s="1"/>
    </row>
    <row r="50" spans="1:12" ht="14.25" x14ac:dyDescent="0.15">
      <c r="A50" s="1"/>
      <c r="B50" s="5"/>
      <c r="C50" s="1"/>
      <c r="D50" s="1"/>
      <c r="E50" s="1"/>
      <c r="F50" s="1"/>
      <c r="G50" s="1"/>
      <c r="H50" s="1"/>
      <c r="I50" s="1"/>
      <c r="J50" s="1"/>
      <c r="K50" s="1"/>
      <c r="L50" s="1"/>
    </row>
    <row r="51" spans="1:12" ht="14.25" x14ac:dyDescent="0.15">
      <c r="A51" s="1"/>
      <c r="B51" s="5" t="s">
        <v>32</v>
      </c>
      <c r="C51" s="1"/>
      <c r="D51" s="1"/>
      <c r="E51" s="1"/>
      <c r="F51" s="1"/>
      <c r="G51" s="1"/>
      <c r="H51" s="1"/>
      <c r="I51" s="1"/>
      <c r="J51" s="1"/>
      <c r="K51" s="1"/>
      <c r="L51" s="1"/>
    </row>
    <row r="52" spans="1:12" ht="14.25" x14ac:dyDescent="0.15">
      <c r="A52" s="1"/>
      <c r="B52" s="5" t="s">
        <v>33</v>
      </c>
      <c r="C52" s="1"/>
      <c r="D52" s="1"/>
      <c r="E52" s="1"/>
      <c r="F52" s="1"/>
      <c r="G52" s="1"/>
      <c r="H52" s="1"/>
      <c r="I52" s="1"/>
      <c r="J52" s="1"/>
      <c r="K52" s="1"/>
      <c r="L52" s="1"/>
    </row>
    <row r="53" spans="1:12" ht="14.25" x14ac:dyDescent="0.15">
      <c r="A53" s="1"/>
      <c r="B53" s="5" t="s">
        <v>102</v>
      </c>
      <c r="C53" s="1"/>
      <c r="D53" s="1"/>
      <c r="E53" s="1"/>
      <c r="F53" s="1"/>
      <c r="G53" s="1"/>
      <c r="H53" s="1"/>
      <c r="I53" s="1"/>
      <c r="J53" s="1"/>
      <c r="K53" s="1"/>
      <c r="L53" s="1"/>
    </row>
    <row r="54" spans="1:12" ht="14.25" x14ac:dyDescent="0.15">
      <c r="A54" s="1"/>
      <c r="B54" s="5"/>
      <c r="C54" s="1"/>
      <c r="D54" s="1"/>
      <c r="E54" s="1"/>
      <c r="F54" s="1"/>
      <c r="G54" s="1"/>
      <c r="H54" s="1"/>
      <c r="I54" s="1"/>
      <c r="J54" s="1"/>
      <c r="K54" s="1"/>
      <c r="L54" s="1"/>
    </row>
    <row r="55" spans="1:12" ht="14.25" x14ac:dyDescent="0.15">
      <c r="A55" s="1"/>
      <c r="B55" s="5"/>
      <c r="C55" s="1"/>
      <c r="D55" s="1"/>
      <c r="E55" s="1"/>
      <c r="F55" s="1"/>
      <c r="G55" s="1"/>
      <c r="H55" s="1"/>
      <c r="I55" s="1"/>
      <c r="J55" s="1"/>
      <c r="K55" s="1"/>
      <c r="L55" s="1"/>
    </row>
    <row r="56" spans="1:12" ht="14.25" x14ac:dyDescent="0.15">
      <c r="A56" s="1"/>
      <c r="B56" s="6"/>
      <c r="C56" s="1"/>
      <c r="D56" s="1"/>
      <c r="E56" s="1"/>
      <c r="F56" s="1"/>
      <c r="G56" s="1"/>
      <c r="H56" s="1"/>
      <c r="I56" s="1"/>
      <c r="J56" s="1"/>
      <c r="K56" s="1"/>
      <c r="L56" s="1"/>
    </row>
    <row r="57" spans="1:12" ht="14.25" x14ac:dyDescent="0.15">
      <c r="A57" s="1"/>
      <c r="B57" s="6"/>
      <c r="C57" s="1"/>
      <c r="D57" s="1"/>
      <c r="E57" s="1"/>
      <c r="F57" s="1"/>
      <c r="G57" s="1"/>
      <c r="H57" s="1"/>
      <c r="I57" s="1"/>
      <c r="J57" s="1"/>
      <c r="K57" s="1"/>
      <c r="L57" s="1"/>
    </row>
    <row r="58" spans="1:12" x14ac:dyDescent="0.15">
      <c r="A58" s="1"/>
      <c r="B58"/>
      <c r="C58" s="1"/>
      <c r="D58" s="1"/>
      <c r="E58" s="1"/>
      <c r="F58" s="1"/>
      <c r="G58" s="1"/>
      <c r="H58" s="1"/>
      <c r="I58" s="1"/>
      <c r="J58" s="1"/>
      <c r="K58" s="1"/>
      <c r="L58" s="1"/>
    </row>
    <row r="59" spans="1:12" ht="17.25" x14ac:dyDescent="0.15">
      <c r="A59" s="1"/>
      <c r="B59" s="7" t="s">
        <v>0</v>
      </c>
      <c r="C59" s="1"/>
      <c r="D59" s="1"/>
      <c r="E59" s="1"/>
      <c r="F59" s="1"/>
      <c r="G59" s="1"/>
      <c r="H59" s="1"/>
      <c r="I59" s="1"/>
      <c r="J59" s="1"/>
      <c r="K59" s="1"/>
      <c r="L59" s="1"/>
    </row>
    <row r="60" spans="1:12" ht="14.25" x14ac:dyDescent="0.15">
      <c r="A60" s="1"/>
      <c r="B60" s="5" t="s">
        <v>229</v>
      </c>
      <c r="C60" s="1"/>
      <c r="D60" s="1"/>
      <c r="E60" s="1"/>
      <c r="F60" s="1"/>
      <c r="G60" s="1"/>
      <c r="H60" s="1"/>
      <c r="I60" s="1"/>
      <c r="J60" s="1"/>
      <c r="K60" s="1"/>
      <c r="L60" s="1"/>
    </row>
    <row r="61" spans="1:12" ht="14.25" x14ac:dyDescent="0.15">
      <c r="A61" s="1"/>
      <c r="B61" s="5" t="s">
        <v>10</v>
      </c>
      <c r="C61" s="1"/>
      <c r="D61" s="1"/>
      <c r="E61" s="1"/>
      <c r="F61" s="1"/>
      <c r="G61" s="1"/>
      <c r="H61" s="1"/>
      <c r="I61" s="1"/>
      <c r="J61" s="1"/>
      <c r="K61" s="1"/>
      <c r="L61" s="1"/>
    </row>
    <row r="62" spans="1:12" x14ac:dyDescent="0.15">
      <c r="A62" s="1"/>
      <c r="B62" s="1"/>
      <c r="C62" s="1"/>
      <c r="D62" s="1"/>
      <c r="E62" s="1"/>
      <c r="F62" s="1"/>
      <c r="G62" s="1"/>
      <c r="H62" s="1"/>
      <c r="I62" s="1"/>
      <c r="J62" s="1"/>
      <c r="K62" s="1"/>
      <c r="L62" s="1"/>
    </row>
    <row r="63" spans="1:12" ht="17.25" x14ac:dyDescent="0.15">
      <c r="A63" s="1"/>
      <c r="B63" s="7" t="s">
        <v>1</v>
      </c>
      <c r="C63" s="1"/>
      <c r="D63" s="1"/>
      <c r="E63" s="1"/>
      <c r="F63" s="1"/>
      <c r="G63" s="1"/>
      <c r="H63" s="1"/>
      <c r="I63" s="1"/>
      <c r="J63" s="1"/>
      <c r="K63" s="1"/>
      <c r="L63" s="1"/>
    </row>
    <row r="64" spans="1:12" ht="14.25" x14ac:dyDescent="0.15">
      <c r="A64" s="1"/>
      <c r="B64" s="10" t="s">
        <v>11</v>
      </c>
      <c r="C64" s="11"/>
      <c r="D64" s="11"/>
      <c r="E64" s="11"/>
      <c r="F64" s="11"/>
      <c r="G64" s="11"/>
      <c r="H64" s="11"/>
      <c r="I64" s="11"/>
      <c r="J64" s="11"/>
      <c r="K64" s="11"/>
      <c r="L64" s="1"/>
    </row>
    <row r="65" spans="1:12" ht="14.25" x14ac:dyDescent="0.15">
      <c r="A65" s="1"/>
      <c r="B65" s="10" t="s">
        <v>224</v>
      </c>
      <c r="C65" s="11"/>
      <c r="D65" s="11"/>
      <c r="E65" s="11"/>
      <c r="F65" s="11"/>
      <c r="G65" s="11"/>
      <c r="H65" s="11"/>
      <c r="I65" s="11"/>
      <c r="J65" s="11"/>
      <c r="K65" s="11"/>
      <c r="L65" s="1"/>
    </row>
    <row r="66" spans="1:12" ht="14.25" x14ac:dyDescent="0.15">
      <c r="A66" s="1"/>
      <c r="B66" s="10" t="s">
        <v>227</v>
      </c>
      <c r="C66" s="11"/>
      <c r="D66" s="224" t="s">
        <v>105</v>
      </c>
      <c r="E66" s="224"/>
      <c r="F66" s="222" t="s">
        <v>561</v>
      </c>
      <c r="G66" s="223"/>
      <c r="H66" s="223"/>
      <c r="I66" s="223"/>
      <c r="J66" s="11"/>
      <c r="K66" s="11"/>
      <c r="L66" s="1"/>
    </row>
    <row r="67" spans="1:12" ht="14.25" x14ac:dyDescent="0.15">
      <c r="A67" s="1"/>
      <c r="B67" s="10" t="s">
        <v>225</v>
      </c>
      <c r="C67" s="11"/>
      <c r="D67" s="11"/>
      <c r="E67" s="11"/>
      <c r="F67" s="11"/>
      <c r="G67" s="11"/>
      <c r="H67" s="11"/>
      <c r="I67" s="11"/>
      <c r="J67" s="11"/>
      <c r="K67" s="11"/>
      <c r="L67" s="1"/>
    </row>
    <row r="68" spans="1:12" ht="14.25" x14ac:dyDescent="0.15">
      <c r="A68" s="1"/>
      <c r="B68" s="10" t="s">
        <v>36</v>
      </c>
      <c r="C68" s="11"/>
      <c r="D68" s="11"/>
      <c r="E68" s="11"/>
      <c r="F68" s="11"/>
      <c r="G68" s="11"/>
      <c r="H68" s="11"/>
      <c r="I68" s="11"/>
      <c r="J68" s="11"/>
      <c r="K68" s="11"/>
      <c r="L68" s="1"/>
    </row>
    <row r="69" spans="1:12" ht="14.25" x14ac:dyDescent="0.15">
      <c r="A69" s="1"/>
      <c r="B69" s="10" t="s">
        <v>226</v>
      </c>
      <c r="C69" s="11"/>
      <c r="D69" s="11"/>
      <c r="E69" s="11"/>
      <c r="F69" s="11"/>
      <c r="G69" s="11"/>
      <c r="H69" s="11"/>
      <c r="I69" s="11"/>
      <c r="J69" s="11"/>
      <c r="K69" s="11"/>
      <c r="L69" s="1"/>
    </row>
    <row r="70" spans="1:12" ht="14.25" x14ac:dyDescent="0.15">
      <c r="A70" s="1"/>
      <c r="B70" s="10" t="s">
        <v>87</v>
      </c>
      <c r="C70" s="11"/>
      <c r="D70" s="11"/>
      <c r="E70" s="11"/>
      <c r="F70" s="11"/>
      <c r="G70" s="11"/>
      <c r="H70" s="11"/>
      <c r="I70" s="11"/>
      <c r="J70" s="11"/>
      <c r="K70" s="11"/>
      <c r="L70" s="1"/>
    </row>
    <row r="71" spans="1:12" ht="14.25" x14ac:dyDescent="0.15">
      <c r="A71" s="1"/>
      <c r="B71" s="10" t="s">
        <v>88</v>
      </c>
      <c r="C71" s="11"/>
      <c r="D71" s="11"/>
      <c r="E71" s="11"/>
      <c r="F71" s="11"/>
      <c r="G71" s="11"/>
      <c r="H71" s="11"/>
      <c r="I71" s="11"/>
      <c r="J71" s="11"/>
      <c r="K71" s="11"/>
      <c r="L71" s="1"/>
    </row>
    <row r="72" spans="1:12" ht="14.25" x14ac:dyDescent="0.15">
      <c r="A72" s="1"/>
      <c r="B72" s="10" t="s">
        <v>89</v>
      </c>
      <c r="C72" s="11"/>
      <c r="D72" s="11"/>
      <c r="E72" s="11"/>
      <c r="F72" s="11"/>
      <c r="G72" s="11"/>
      <c r="H72" s="11"/>
      <c r="I72" s="11"/>
      <c r="J72" s="11"/>
      <c r="K72" s="11"/>
      <c r="L72" s="1"/>
    </row>
    <row r="73" spans="1:12" ht="14.25" x14ac:dyDescent="0.15">
      <c r="A73" s="1"/>
      <c r="B73" s="10" t="s">
        <v>90</v>
      </c>
      <c r="C73" s="11"/>
      <c r="D73" s="11"/>
      <c r="E73" s="11"/>
      <c r="F73" s="11"/>
      <c r="G73" s="11"/>
      <c r="H73" s="11"/>
      <c r="I73" s="11"/>
      <c r="J73" s="11"/>
      <c r="K73" s="11"/>
      <c r="L73" s="1"/>
    </row>
    <row r="74" spans="1:12" ht="14.25" x14ac:dyDescent="0.15">
      <c r="A74" s="1"/>
      <c r="B74" s="10" t="s">
        <v>89</v>
      </c>
      <c r="C74" s="11"/>
      <c r="D74" s="11"/>
      <c r="E74" s="11"/>
      <c r="F74" s="11"/>
      <c r="G74" s="11"/>
      <c r="H74" s="11"/>
      <c r="I74" s="11"/>
      <c r="J74" s="11"/>
      <c r="K74" s="11"/>
      <c r="L74" s="1"/>
    </row>
    <row r="75" spans="1:12" ht="14.25" x14ac:dyDescent="0.15">
      <c r="A75" s="1"/>
      <c r="B75" s="10" t="s">
        <v>91</v>
      </c>
      <c r="C75" s="11"/>
      <c r="D75" s="11"/>
      <c r="E75" s="11"/>
      <c r="F75" s="11"/>
      <c r="G75" s="11"/>
      <c r="H75" s="11"/>
      <c r="I75" s="11"/>
      <c r="J75" s="11"/>
      <c r="K75" s="11"/>
      <c r="L75" s="1"/>
    </row>
    <row r="76" spans="1:12" ht="14.25" x14ac:dyDescent="0.15">
      <c r="A76" s="1"/>
      <c r="B76" s="10" t="s">
        <v>541</v>
      </c>
      <c r="C76" s="116"/>
      <c r="D76" s="116"/>
      <c r="E76" s="116"/>
      <c r="F76" s="116"/>
      <c r="G76" s="116"/>
      <c r="H76" s="116"/>
      <c r="I76" s="116"/>
      <c r="J76" s="116"/>
      <c r="K76" s="116"/>
      <c r="L76" s="1"/>
    </row>
    <row r="77" spans="1:12" ht="14.25" x14ac:dyDescent="0.15">
      <c r="A77" s="1"/>
      <c r="B77" s="10" t="s">
        <v>542</v>
      </c>
      <c r="C77" s="11"/>
      <c r="D77" s="11"/>
      <c r="E77" s="11"/>
      <c r="F77" s="11"/>
      <c r="G77" s="11"/>
      <c r="H77" s="11"/>
      <c r="I77" s="11"/>
      <c r="J77" s="11"/>
      <c r="K77" s="11"/>
      <c r="L77" s="1"/>
    </row>
    <row r="78" spans="1:12" ht="14.25" x14ac:dyDescent="0.15">
      <c r="A78" s="1"/>
      <c r="B78" s="10" t="s">
        <v>92</v>
      </c>
      <c r="C78" s="11"/>
      <c r="D78" s="11"/>
      <c r="E78" s="11"/>
      <c r="F78" s="11"/>
      <c r="G78" s="11"/>
      <c r="H78" s="11"/>
      <c r="I78" s="11"/>
      <c r="J78" s="11"/>
      <c r="K78" s="11"/>
      <c r="L78" s="1"/>
    </row>
    <row r="79" spans="1:12" ht="14.25" x14ac:dyDescent="0.15">
      <c r="A79" s="1"/>
      <c r="B79" s="10" t="s">
        <v>93</v>
      </c>
      <c r="C79" s="11"/>
      <c r="D79" s="11"/>
      <c r="E79" s="11"/>
      <c r="F79" s="11"/>
      <c r="G79" s="11"/>
      <c r="H79" s="11"/>
      <c r="I79" s="11"/>
      <c r="J79" s="11"/>
      <c r="K79" s="11"/>
      <c r="L79" s="1"/>
    </row>
    <row r="80" spans="1:12" ht="14.25" x14ac:dyDescent="0.15">
      <c r="A80" s="1"/>
      <c r="B80" s="115" t="s">
        <v>543</v>
      </c>
      <c r="C80" s="116"/>
      <c r="D80" s="11"/>
      <c r="E80" s="11"/>
      <c r="F80" s="11"/>
      <c r="G80" s="11"/>
      <c r="H80" s="11"/>
      <c r="I80" s="11"/>
      <c r="J80" s="11"/>
      <c r="K80" s="11"/>
      <c r="L80" s="1"/>
    </row>
    <row r="81" spans="1:12" ht="14.25" x14ac:dyDescent="0.15">
      <c r="A81" s="1"/>
      <c r="B81" s="10" t="s">
        <v>544</v>
      </c>
      <c r="C81" s="11"/>
      <c r="D81" s="11"/>
      <c r="E81" s="11"/>
      <c r="F81" s="11"/>
      <c r="G81" s="11"/>
      <c r="H81" s="11"/>
      <c r="I81" s="11"/>
      <c r="J81" s="11"/>
      <c r="K81" s="11"/>
      <c r="L81" s="1"/>
    </row>
    <row r="82" spans="1:12" ht="14.25" x14ac:dyDescent="0.15">
      <c r="A82" s="1"/>
      <c r="B82" s="10"/>
      <c r="C82" s="11"/>
      <c r="D82" s="11"/>
      <c r="E82" s="11"/>
      <c r="F82" s="11"/>
      <c r="G82" s="11"/>
      <c r="H82" s="11"/>
      <c r="I82" s="11"/>
      <c r="J82" s="11"/>
      <c r="K82" s="11"/>
      <c r="L82" s="1"/>
    </row>
    <row r="83" spans="1:12" ht="17.25" x14ac:dyDescent="0.15">
      <c r="A83" s="1"/>
      <c r="B83" s="7" t="s">
        <v>107</v>
      </c>
      <c r="C83" s="1"/>
      <c r="D83" s="1"/>
      <c r="E83" s="1"/>
      <c r="F83" s="1"/>
      <c r="G83" s="1"/>
      <c r="H83" s="1"/>
      <c r="I83" s="1"/>
      <c r="J83" s="1"/>
      <c r="K83" s="1"/>
      <c r="L83" s="1"/>
    </row>
    <row r="84" spans="1:12" ht="14.25" x14ac:dyDescent="0.15">
      <c r="A84" s="1"/>
      <c r="B84" s="5" t="s">
        <v>108</v>
      </c>
      <c r="C84" s="11"/>
      <c r="D84" s="11"/>
      <c r="E84" s="11"/>
      <c r="F84" s="11"/>
      <c r="G84" s="11"/>
      <c r="H84" s="11"/>
      <c r="I84" s="11"/>
      <c r="J84" s="11"/>
      <c r="K84" s="11"/>
      <c r="L84" s="1"/>
    </row>
    <row r="85" spans="1:12" ht="14.25" x14ac:dyDescent="0.15">
      <c r="A85" s="1"/>
      <c r="B85" s="5" t="s">
        <v>523</v>
      </c>
      <c r="C85" s="1"/>
      <c r="D85" s="1"/>
      <c r="E85" s="79"/>
      <c r="F85" s="79"/>
      <c r="G85" s="1"/>
      <c r="H85" s="1"/>
      <c r="I85" s="1"/>
      <c r="J85" s="1"/>
      <c r="K85" s="1"/>
      <c r="L85" s="1"/>
    </row>
    <row r="86" spans="1:12" ht="14.25" x14ac:dyDescent="0.15">
      <c r="A86" s="1"/>
      <c r="B86" s="10" t="s">
        <v>109</v>
      </c>
      <c r="C86" s="11"/>
      <c r="D86" s="11"/>
      <c r="E86" s="11"/>
      <c r="F86" s="11"/>
      <c r="G86" s="11"/>
      <c r="H86" s="11"/>
      <c r="I86" s="11"/>
      <c r="J86" s="11"/>
      <c r="K86" s="11"/>
      <c r="L86" s="1"/>
    </row>
    <row r="87" spans="1:12" ht="14.25" x14ac:dyDescent="0.15">
      <c r="A87" s="1"/>
      <c r="B87" s="10"/>
      <c r="C87" s="11"/>
      <c r="D87" s="11"/>
      <c r="E87" s="11"/>
      <c r="F87" s="11"/>
      <c r="G87" s="11"/>
      <c r="H87" s="11"/>
      <c r="I87" s="11"/>
      <c r="J87" s="11"/>
      <c r="K87" s="11"/>
      <c r="L87" s="1"/>
    </row>
    <row r="88" spans="1:12" ht="14.25" x14ac:dyDescent="0.15">
      <c r="A88" s="1"/>
      <c r="B88" s="10"/>
      <c r="C88" s="11"/>
      <c r="D88" s="11"/>
      <c r="E88" s="11"/>
      <c r="F88" s="11"/>
      <c r="G88" s="11"/>
      <c r="H88" s="11"/>
      <c r="I88" s="11"/>
      <c r="J88" s="11"/>
      <c r="K88" s="11"/>
      <c r="L88" s="1"/>
    </row>
    <row r="89" spans="1:12" ht="14.25" x14ac:dyDescent="0.15">
      <c r="A89" s="1"/>
      <c r="B89" s="10"/>
      <c r="C89" s="11"/>
      <c r="D89" s="11"/>
      <c r="E89" s="11"/>
      <c r="F89" s="11"/>
      <c r="G89" s="11"/>
      <c r="H89" s="11"/>
      <c r="I89" s="11"/>
      <c r="J89" s="11"/>
      <c r="K89" s="11"/>
      <c r="L89" s="1"/>
    </row>
  </sheetData>
  <sheetProtection password="CD56" sheet="1" objects="1" scenarios="1"/>
  <mergeCells count="5">
    <mergeCell ref="G18:I18"/>
    <mergeCell ref="E23:H23"/>
    <mergeCell ref="C23:D23"/>
    <mergeCell ref="D66:E66"/>
    <mergeCell ref="F66:I66"/>
  </mergeCells>
  <phoneticPr fontId="1"/>
  <hyperlinks>
    <hyperlink ref="E23" r:id="rId1" xr:uid="{00000000-0004-0000-0000-000000000000}"/>
    <hyperlink ref="F66" r:id="rId2" xr:uid="{00000000-0004-0000-0000-000001000000}"/>
  </hyperlinks>
  <pageMargins left="0.39370078740157483" right="0.39370078740157483" top="0.43307086614173229" bottom="0.39370078740157483" header="0.51181102362204722" footer="0.51181102362204722"/>
  <pageSetup paperSize="9" orientation="portrait" verticalDpi="300" r:id="rId3"/>
  <headerFooter alignWithMargins="0">
    <oddFooter>&amp;C実施要領－&amp;P</oddFooter>
  </headerFooter>
  <rowBreaks count="1" manualBreakCount="1">
    <brk id="55" max="11"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50"/>
  </sheetPr>
  <dimension ref="A1:M311"/>
  <sheetViews>
    <sheetView showGridLines="0" showRowColHeaders="0" zoomScaleNormal="100" zoomScaleSheetLayoutView="100" workbookViewId="0">
      <selection activeCell="D2" sqref="D2"/>
    </sheetView>
  </sheetViews>
  <sheetFormatPr defaultRowHeight="13.5" x14ac:dyDescent="0.15"/>
  <cols>
    <col min="1" max="1" width="1.375" style="8" customWidth="1"/>
    <col min="2" max="2" width="2.625" style="8" customWidth="1"/>
    <col min="3" max="12" width="9" style="8"/>
    <col min="13" max="13" width="2.75" style="8" customWidth="1"/>
    <col min="14" max="16384" width="9" style="8"/>
  </cols>
  <sheetData>
    <row r="1" spans="1:13" ht="28.5" x14ac:dyDescent="0.15">
      <c r="A1" s="79"/>
      <c r="B1" s="22"/>
      <c r="C1" s="22"/>
      <c r="D1" s="22"/>
      <c r="E1" s="22"/>
      <c r="F1" s="22"/>
      <c r="G1" s="22"/>
      <c r="H1" s="22"/>
      <c r="I1" s="22"/>
      <c r="J1" s="22"/>
      <c r="K1" s="22"/>
      <c r="L1" s="22"/>
      <c r="M1" s="22"/>
    </row>
    <row r="2" spans="1:13" ht="9.9499999999999993" customHeight="1" x14ac:dyDescent="0.15">
      <c r="A2" s="79"/>
      <c r="B2" s="22"/>
      <c r="C2" s="22"/>
      <c r="D2" s="22"/>
      <c r="E2" s="22"/>
      <c r="F2" s="22"/>
      <c r="G2" s="22"/>
      <c r="H2" s="22"/>
      <c r="I2" s="22"/>
      <c r="J2" s="22"/>
      <c r="K2" s="22"/>
      <c r="L2" s="22"/>
      <c r="M2" s="22"/>
    </row>
    <row r="3" spans="1:13" ht="9.9499999999999993" customHeight="1" x14ac:dyDescent="0.15">
      <c r="A3" s="79"/>
      <c r="B3" s="23"/>
      <c r="C3" s="23"/>
      <c r="D3" s="23"/>
      <c r="E3" s="23"/>
      <c r="F3" s="23"/>
      <c r="G3" s="23"/>
      <c r="H3" s="23"/>
      <c r="I3" s="23"/>
      <c r="J3" s="23"/>
      <c r="K3" s="23"/>
      <c r="L3" s="23"/>
      <c r="M3" s="23"/>
    </row>
    <row r="4" spans="1:13" x14ac:dyDescent="0.15">
      <c r="A4" s="79"/>
      <c r="B4" s="1"/>
      <c r="C4" s="1"/>
      <c r="D4" s="1"/>
      <c r="E4" s="1"/>
      <c r="F4" s="1"/>
      <c r="G4" s="1"/>
      <c r="H4" s="1"/>
      <c r="I4" s="1"/>
      <c r="J4" s="1"/>
      <c r="K4" s="1"/>
      <c r="L4" s="1"/>
      <c r="M4" s="1"/>
    </row>
    <row r="5" spans="1:13" x14ac:dyDescent="0.15">
      <c r="A5" s="79"/>
      <c r="B5" s="1"/>
      <c r="C5" s="1"/>
      <c r="D5" s="1"/>
      <c r="E5" s="1"/>
      <c r="F5" s="1"/>
      <c r="G5" s="1"/>
      <c r="H5" s="1"/>
      <c r="I5" s="1"/>
      <c r="J5" s="114" t="s">
        <v>589</v>
      </c>
      <c r="K5" s="79"/>
      <c r="L5" s="1"/>
      <c r="M5" s="1"/>
    </row>
    <row r="6" spans="1:13" x14ac:dyDescent="0.15">
      <c r="A6" s="79"/>
      <c r="B6" s="1"/>
      <c r="C6" s="1"/>
      <c r="D6" s="1"/>
      <c r="E6" s="1"/>
      <c r="F6" s="1"/>
      <c r="G6" s="1"/>
      <c r="H6" s="1"/>
      <c r="I6" s="1"/>
      <c r="J6" s="24" t="s">
        <v>524</v>
      </c>
      <c r="K6" s="1"/>
      <c r="L6" s="1"/>
      <c r="M6" s="1"/>
    </row>
    <row r="7" spans="1:13" x14ac:dyDescent="0.15">
      <c r="A7" s="79"/>
      <c r="B7" s="1"/>
      <c r="C7" s="1"/>
      <c r="D7" s="1"/>
      <c r="E7" s="1"/>
      <c r="F7" s="1"/>
      <c r="G7" s="1"/>
      <c r="H7" s="1"/>
      <c r="I7" s="1"/>
      <c r="J7" s="1"/>
      <c r="K7" s="1"/>
      <c r="L7" s="1"/>
      <c r="M7" s="1"/>
    </row>
    <row r="8" spans="1:13" x14ac:dyDescent="0.15">
      <c r="A8" s="79"/>
      <c r="B8" s="1"/>
      <c r="C8" s="1" t="s">
        <v>592</v>
      </c>
      <c r="D8" s="79"/>
      <c r="E8" s="1"/>
      <c r="F8" s="1"/>
      <c r="G8" s="1"/>
      <c r="H8" s="1"/>
      <c r="I8" s="1"/>
      <c r="J8" s="1"/>
      <c r="K8" s="1"/>
      <c r="L8" s="1"/>
      <c r="M8" s="1"/>
    </row>
    <row r="9" spans="1:13" x14ac:dyDescent="0.15">
      <c r="A9" s="79"/>
      <c r="B9" s="1"/>
      <c r="C9" s="1" t="s">
        <v>546</v>
      </c>
      <c r="D9" s="1"/>
      <c r="E9" s="1"/>
      <c r="F9" s="1"/>
      <c r="G9" s="1"/>
      <c r="H9" s="1"/>
      <c r="I9" s="1"/>
      <c r="J9" s="1"/>
      <c r="K9" s="1"/>
      <c r="L9" s="1"/>
      <c r="M9" s="1"/>
    </row>
    <row r="10" spans="1:13" x14ac:dyDescent="0.15">
      <c r="A10" s="79"/>
      <c r="B10" s="1"/>
      <c r="C10" s="1"/>
      <c r="D10" s="1"/>
      <c r="E10" s="1"/>
      <c r="F10" s="1"/>
      <c r="G10" s="1"/>
      <c r="H10" s="1"/>
      <c r="I10" s="1"/>
      <c r="J10" s="1"/>
      <c r="K10" s="1"/>
      <c r="L10" s="1"/>
      <c r="M10" s="1"/>
    </row>
    <row r="11" spans="1:13" x14ac:dyDescent="0.15">
      <c r="A11" s="79"/>
      <c r="B11" s="1"/>
      <c r="C11" s="1"/>
      <c r="D11" s="1"/>
      <c r="E11" s="1"/>
      <c r="F11" s="1"/>
      <c r="G11" s="1"/>
      <c r="H11" s="1"/>
      <c r="I11" s="1"/>
      <c r="J11" s="1"/>
      <c r="K11" s="1"/>
      <c r="L11" s="1"/>
      <c r="M11" s="1"/>
    </row>
    <row r="12" spans="1:13" x14ac:dyDescent="0.15">
      <c r="A12" s="79"/>
      <c r="B12" s="1"/>
      <c r="C12" s="1"/>
      <c r="D12" s="39" t="s">
        <v>367</v>
      </c>
      <c r="E12" s="1"/>
      <c r="F12" s="1"/>
      <c r="G12" s="1"/>
      <c r="H12" s="39"/>
      <c r="I12" s="1"/>
      <c r="J12" s="1"/>
      <c r="K12" s="1"/>
      <c r="L12" s="1"/>
      <c r="M12" s="1"/>
    </row>
    <row r="13" spans="1:13" x14ac:dyDescent="0.15">
      <c r="A13" s="79"/>
      <c r="B13" s="1"/>
      <c r="C13" s="1"/>
      <c r="D13" s="1"/>
      <c r="E13" s="1"/>
      <c r="F13" s="1"/>
      <c r="G13" s="1"/>
      <c r="H13" s="39"/>
      <c r="I13" s="1"/>
      <c r="J13" s="1"/>
      <c r="K13" s="1"/>
      <c r="L13" s="1"/>
      <c r="M13" s="1"/>
    </row>
    <row r="14" spans="1:13" x14ac:dyDescent="0.15">
      <c r="A14" s="79"/>
      <c r="B14" s="1"/>
      <c r="C14" s="1"/>
      <c r="D14" s="1"/>
      <c r="E14" s="1"/>
      <c r="F14" s="1"/>
      <c r="G14" s="1"/>
      <c r="H14" s="39"/>
      <c r="I14" s="1"/>
      <c r="J14" s="1"/>
      <c r="K14" s="1"/>
      <c r="L14" s="1"/>
      <c r="M14" s="1"/>
    </row>
    <row r="15" spans="1:13" x14ac:dyDescent="0.15">
      <c r="A15" s="79"/>
      <c r="B15"/>
      <c r="C15"/>
      <c r="D15"/>
      <c r="E15"/>
      <c r="F15"/>
      <c r="G15"/>
      <c r="H15"/>
      <c r="I15"/>
      <c r="J15"/>
      <c r="K15"/>
      <c r="L15"/>
      <c r="M15"/>
    </row>
    <row r="16" spans="1:13" x14ac:dyDescent="0.15">
      <c r="A16" s="79"/>
      <c r="B16" s="25" t="s">
        <v>306</v>
      </c>
      <c r="C16" s="1"/>
      <c r="D16" s="1"/>
      <c r="E16" s="1"/>
      <c r="F16" s="1"/>
      <c r="G16" s="1"/>
      <c r="H16" s="39"/>
      <c r="I16" s="1"/>
      <c r="J16" s="1"/>
      <c r="K16" s="1"/>
      <c r="L16" s="1"/>
      <c r="M16" s="1"/>
    </row>
    <row r="17" spans="1:13" x14ac:dyDescent="0.15">
      <c r="A17" s="79"/>
      <c r="B17" s="25"/>
      <c r="C17" s="1"/>
      <c r="D17" s="1"/>
      <c r="E17" s="1"/>
      <c r="F17" s="1"/>
      <c r="G17" s="1"/>
      <c r="H17" s="39"/>
      <c r="I17" s="1"/>
      <c r="J17" s="1"/>
      <c r="K17" s="1"/>
      <c r="L17" s="1"/>
      <c r="M17" s="1"/>
    </row>
    <row r="18" spans="1:13" x14ac:dyDescent="0.15">
      <c r="A18" s="79"/>
      <c r="B18" s="25"/>
      <c r="C18" s="1" t="s">
        <v>307</v>
      </c>
      <c r="D18" s="1"/>
      <c r="E18" s="1"/>
      <c r="F18" s="1"/>
      <c r="G18" s="1"/>
      <c r="H18" s="39"/>
      <c r="I18" s="1"/>
      <c r="J18" s="1"/>
      <c r="K18" s="1"/>
      <c r="L18" s="1"/>
      <c r="M18" s="1"/>
    </row>
    <row r="19" spans="1:13" x14ac:dyDescent="0.15">
      <c r="A19" s="79"/>
      <c r="B19" s="25"/>
      <c r="C19" s="1"/>
      <c r="D19" s="1"/>
      <c r="E19" s="1"/>
      <c r="F19" s="1"/>
      <c r="G19" s="1"/>
      <c r="H19" s="39"/>
      <c r="I19" s="1"/>
      <c r="J19" s="1"/>
      <c r="K19" s="1"/>
      <c r="L19" s="1"/>
      <c r="M19" s="1"/>
    </row>
    <row r="20" spans="1:13" s="9" customFormat="1" ht="15" customHeight="1" x14ac:dyDescent="0.15">
      <c r="A20" s="17"/>
      <c r="B20" s="12"/>
      <c r="C20" s="12"/>
      <c r="D20" s="12"/>
      <c r="E20" s="12"/>
      <c r="F20" s="12"/>
      <c r="G20" s="12"/>
      <c r="H20" s="12"/>
      <c r="I20" s="12"/>
      <c r="J20" s="51"/>
      <c r="K20" s="17"/>
      <c r="L20" s="17"/>
      <c r="M20" s="17"/>
    </row>
    <row r="21" spans="1:13" s="9" customFormat="1" ht="20.25" customHeight="1" x14ac:dyDescent="0.15">
      <c r="A21" s="17"/>
      <c r="B21" s="12"/>
      <c r="C21" s="12" t="s">
        <v>308</v>
      </c>
      <c r="D21" s="50"/>
      <c r="E21" s="50"/>
      <c r="F21" s="48"/>
      <c r="G21" s="14"/>
      <c r="H21" s="18"/>
      <c r="I21" s="12"/>
      <c r="J21" s="51"/>
      <c r="K21" s="17"/>
      <c r="L21" s="17"/>
      <c r="M21" s="17"/>
    </row>
    <row r="22" spans="1:13" s="9" customFormat="1" ht="15" customHeight="1" x14ac:dyDescent="0.15">
      <c r="A22" s="17"/>
      <c r="B22" s="12"/>
      <c r="C22" s="12" t="s">
        <v>525</v>
      </c>
      <c r="D22" s="14"/>
      <c r="E22" s="14"/>
      <c r="F22" s="14"/>
      <c r="G22" s="14"/>
      <c r="H22" s="12"/>
      <c r="I22" s="12"/>
      <c r="J22" s="51"/>
      <c r="K22" s="17"/>
      <c r="L22" s="17"/>
      <c r="M22" s="17"/>
    </row>
    <row r="23" spans="1:13" s="9" customFormat="1" ht="15" customHeight="1" x14ac:dyDescent="0.15">
      <c r="A23" s="17"/>
      <c r="B23" s="12"/>
      <c r="C23" s="12"/>
      <c r="D23" s="14"/>
      <c r="E23" s="14"/>
      <c r="F23" s="14"/>
      <c r="G23" s="14"/>
      <c r="H23" s="12"/>
      <c r="I23" s="12"/>
      <c r="J23" s="51"/>
      <c r="K23" s="17"/>
      <c r="L23" s="17"/>
      <c r="M23" s="17"/>
    </row>
    <row r="24" spans="1:13" s="9" customFormat="1" ht="15" customHeight="1" x14ac:dyDescent="0.15">
      <c r="A24" s="17"/>
      <c r="B24" s="12"/>
      <c r="C24" s="14" t="s">
        <v>309</v>
      </c>
      <c r="D24" s="14"/>
      <c r="E24" s="14"/>
      <c r="F24" s="14"/>
      <c r="G24" s="14"/>
      <c r="H24" s="12"/>
      <c r="I24" s="12"/>
      <c r="J24" s="51"/>
      <c r="K24" s="17"/>
      <c r="L24" s="17"/>
      <c r="M24" s="17"/>
    </row>
    <row r="25" spans="1:13" s="9" customFormat="1" ht="15" customHeight="1" x14ac:dyDescent="0.15">
      <c r="A25" s="17"/>
      <c r="B25" s="12"/>
      <c r="C25" s="89" t="s">
        <v>368</v>
      </c>
      <c r="D25" s="14"/>
      <c r="E25" s="14"/>
      <c r="F25" s="14"/>
      <c r="G25" s="14"/>
      <c r="H25" s="12"/>
      <c r="I25" s="12"/>
      <c r="J25" s="51"/>
      <c r="K25" s="17"/>
      <c r="L25" s="17"/>
      <c r="M25" s="17"/>
    </row>
    <row r="26" spans="1:13" s="9" customFormat="1" ht="15" customHeight="1" x14ac:dyDescent="0.15">
      <c r="A26" s="17"/>
      <c r="B26" s="12"/>
      <c r="C26" s="89"/>
      <c r="D26" s="14"/>
      <c r="E26" s="14"/>
      <c r="F26" s="14"/>
      <c r="G26" s="14"/>
      <c r="H26" s="12"/>
      <c r="I26" s="12"/>
      <c r="J26" s="51"/>
      <c r="K26" s="17"/>
      <c r="L26" s="17"/>
      <c r="M26" s="17"/>
    </row>
    <row r="27" spans="1:13" s="9" customFormat="1" ht="21" customHeight="1" x14ac:dyDescent="0.15">
      <c r="A27" s="17"/>
      <c r="B27" s="12"/>
      <c r="C27" s="69" t="s">
        <v>352</v>
      </c>
      <c r="D27" s="69"/>
      <c r="E27" s="70"/>
      <c r="F27" s="70"/>
      <c r="G27" s="12"/>
      <c r="H27" s="12"/>
      <c r="I27" s="51"/>
      <c r="J27" s="17"/>
      <c r="K27" s="17"/>
      <c r="L27" s="17"/>
      <c r="M27" s="17"/>
    </row>
    <row r="28" spans="1:13" s="9" customFormat="1" ht="18.75" customHeight="1" x14ac:dyDescent="0.15">
      <c r="A28" s="17"/>
      <c r="B28" s="12"/>
      <c r="C28" s="72" t="s">
        <v>353</v>
      </c>
      <c r="D28" s="72"/>
      <c r="E28" s="73"/>
      <c r="F28" s="73"/>
      <c r="G28" s="14"/>
      <c r="H28" s="12"/>
      <c r="I28" s="12"/>
      <c r="J28" s="51"/>
      <c r="K28" s="17"/>
      <c r="L28" s="17"/>
      <c r="M28" s="17"/>
    </row>
    <row r="29" spans="1:13" s="9" customFormat="1" ht="15" customHeight="1" x14ac:dyDescent="0.15">
      <c r="A29" s="17"/>
      <c r="B29" s="12"/>
      <c r="C29" s="12"/>
      <c r="D29" s="14"/>
      <c r="E29" s="14"/>
      <c r="F29" s="14"/>
      <c r="G29" s="14"/>
      <c r="H29" s="12"/>
      <c r="I29" s="12"/>
      <c r="J29" s="51"/>
      <c r="K29" s="17"/>
      <c r="L29" s="17"/>
      <c r="M29" s="17"/>
    </row>
    <row r="30" spans="1:13" s="9" customFormat="1" ht="15" customHeight="1" x14ac:dyDescent="0.15">
      <c r="A30" s="17"/>
      <c r="B30" s="12"/>
      <c r="C30" s="12"/>
      <c r="D30" s="14"/>
      <c r="E30" s="14"/>
      <c r="F30" s="14"/>
      <c r="G30" s="14"/>
      <c r="H30" s="12"/>
      <c r="I30" s="12"/>
      <c r="J30" s="51"/>
      <c r="K30" s="17"/>
      <c r="L30" s="17"/>
      <c r="M30" s="17"/>
    </row>
    <row r="31" spans="1:13" s="9" customFormat="1" ht="15" customHeight="1" x14ac:dyDescent="0.15">
      <c r="A31" s="17"/>
      <c r="B31" s="12"/>
      <c r="C31" s="12"/>
      <c r="D31" s="14"/>
      <c r="E31" s="14"/>
      <c r="F31" s="14"/>
      <c r="G31" s="14"/>
      <c r="H31" s="12"/>
      <c r="I31" s="12"/>
      <c r="J31" s="51"/>
      <c r="K31" s="17"/>
      <c r="L31" s="17"/>
      <c r="M31" s="17"/>
    </row>
    <row r="32" spans="1:13" s="9" customFormat="1" ht="15" customHeight="1" x14ac:dyDescent="0.15">
      <c r="A32" s="17"/>
      <c r="B32" s="12"/>
      <c r="C32" s="12" t="s">
        <v>526</v>
      </c>
      <c r="D32" s="14"/>
      <c r="E32" s="14"/>
      <c r="F32" s="14"/>
      <c r="G32" s="14"/>
      <c r="H32" s="12"/>
      <c r="I32" s="12"/>
      <c r="J32" s="51"/>
      <c r="K32" s="17"/>
      <c r="L32" s="17"/>
      <c r="M32" s="17"/>
    </row>
    <row r="33" spans="1:13" s="9" customFormat="1" ht="15" customHeight="1" x14ac:dyDescent="0.15">
      <c r="A33" s="17"/>
      <c r="B33" s="12"/>
      <c r="C33" s="12"/>
      <c r="D33" s="14"/>
      <c r="E33" s="14"/>
      <c r="F33" s="14"/>
      <c r="G33" s="14"/>
      <c r="H33" s="12"/>
      <c r="I33" s="12"/>
      <c r="J33" s="51"/>
      <c r="K33" s="17"/>
      <c r="L33" s="17"/>
      <c r="M33" s="17"/>
    </row>
    <row r="34" spans="1:13" s="9" customFormat="1" ht="15" customHeight="1" x14ac:dyDescent="0.15">
      <c r="A34" s="17"/>
      <c r="B34" s="12"/>
      <c r="C34" s="12" t="s">
        <v>310</v>
      </c>
      <c r="D34" s="12"/>
      <c r="E34" s="14"/>
      <c r="F34" s="14"/>
      <c r="G34" s="14"/>
      <c r="H34" s="12"/>
      <c r="I34" s="12"/>
      <c r="J34" s="51"/>
      <c r="K34" s="17"/>
      <c r="L34" s="17"/>
      <c r="M34" s="17"/>
    </row>
    <row r="35" spans="1:13" s="9" customFormat="1" ht="15" customHeight="1" x14ac:dyDescent="0.15">
      <c r="A35" s="17"/>
      <c r="B35" s="12"/>
      <c r="C35" s="12"/>
      <c r="D35" s="12"/>
      <c r="E35" s="14"/>
      <c r="F35" s="14"/>
      <c r="G35" s="14"/>
      <c r="H35" s="12"/>
      <c r="I35" s="12"/>
      <c r="J35" s="51"/>
      <c r="K35" s="17"/>
      <c r="L35" s="17"/>
      <c r="M35" s="17"/>
    </row>
    <row r="36" spans="1:13" s="9" customFormat="1" ht="15" customHeight="1" x14ac:dyDescent="0.15">
      <c r="A36" s="17"/>
      <c r="B36" s="12"/>
      <c r="C36" s="12"/>
      <c r="D36" s="12"/>
      <c r="E36" s="14"/>
      <c r="F36" s="14"/>
      <c r="G36" s="14"/>
      <c r="H36" s="12"/>
      <c r="I36" s="12"/>
      <c r="J36" s="51"/>
      <c r="K36" s="17"/>
      <c r="L36" s="17"/>
      <c r="M36" s="17"/>
    </row>
    <row r="37" spans="1:13" s="9" customFormat="1" ht="15" customHeight="1" x14ac:dyDescent="0.15">
      <c r="A37" s="17"/>
      <c r="B37" s="12"/>
      <c r="C37" s="12"/>
      <c r="D37" s="12"/>
      <c r="E37" s="14"/>
      <c r="F37" s="14"/>
      <c r="G37" s="1"/>
      <c r="H37" s="12"/>
      <c r="I37" s="12"/>
      <c r="J37" s="51"/>
      <c r="K37" s="17"/>
      <c r="L37" s="17"/>
      <c r="M37" s="17"/>
    </row>
    <row r="38" spans="1:13" s="9" customFormat="1" ht="15" customHeight="1" x14ac:dyDescent="0.15">
      <c r="A38" s="17"/>
      <c r="B38" s="12"/>
      <c r="C38" s="12"/>
      <c r="D38" s="13"/>
      <c r="E38" s="12"/>
      <c r="F38" s="14"/>
      <c r="G38" s="14"/>
      <c r="H38" s="14"/>
      <c r="I38" s="14"/>
      <c r="J38" s="12"/>
      <c r="K38" s="12"/>
      <c r="L38" s="51"/>
      <c r="M38" s="17"/>
    </row>
    <row r="39" spans="1:13" s="9" customFormat="1" ht="15" customHeight="1" x14ac:dyDescent="0.15">
      <c r="A39" s="17"/>
      <c r="B39" s="12"/>
      <c r="C39" s="12"/>
      <c r="D39" s="13"/>
      <c r="E39" s="12"/>
      <c r="F39" s="14"/>
      <c r="G39" s="14"/>
      <c r="H39" s="14"/>
      <c r="I39" s="14"/>
      <c r="J39" s="12"/>
      <c r="K39" s="12"/>
      <c r="L39" s="51"/>
      <c r="M39" s="17"/>
    </row>
    <row r="40" spans="1:13" x14ac:dyDescent="0.15">
      <c r="A40" s="79"/>
      <c r="B40" s="25" t="s">
        <v>60</v>
      </c>
      <c r="C40" s="1"/>
      <c r="D40" s="1"/>
      <c r="E40" s="1"/>
      <c r="F40" s="1"/>
      <c r="G40" s="1"/>
      <c r="H40" s="1"/>
      <c r="I40" s="1"/>
      <c r="J40" s="1"/>
      <c r="K40" s="1"/>
      <c r="L40" s="79"/>
      <c r="M40" s="79"/>
    </row>
    <row r="41" spans="1:13" x14ac:dyDescent="0.15">
      <c r="A41" s="79"/>
      <c r="B41" s="1"/>
      <c r="C41" s="1"/>
      <c r="D41" s="1"/>
      <c r="E41" s="1"/>
      <c r="F41" s="1"/>
      <c r="G41" s="1"/>
      <c r="H41" s="1"/>
      <c r="I41" s="1"/>
      <c r="J41" s="1"/>
      <c r="K41" s="1"/>
      <c r="L41" s="79"/>
      <c r="M41" s="79"/>
    </row>
    <row r="42" spans="1:13" x14ac:dyDescent="0.15">
      <c r="A42" s="79"/>
      <c r="B42" s="1" t="s">
        <v>81</v>
      </c>
      <c r="C42" s="1"/>
      <c r="D42" s="1"/>
      <c r="E42" s="1"/>
      <c r="F42" s="1"/>
      <c r="G42" s="1"/>
      <c r="H42" s="1"/>
      <c r="I42" s="1"/>
      <c r="J42" s="1"/>
      <c r="K42" s="1"/>
      <c r="L42" s="79"/>
      <c r="M42" s="79"/>
    </row>
    <row r="43" spans="1:13" x14ac:dyDescent="0.15">
      <c r="A43" s="79"/>
      <c r="B43" s="1"/>
      <c r="C43" s="1"/>
      <c r="D43" s="1"/>
      <c r="E43" s="1"/>
      <c r="F43" s="1"/>
      <c r="G43" s="1"/>
      <c r="H43" s="1"/>
      <c r="I43" s="1"/>
      <c r="J43" s="1"/>
      <c r="K43" s="1"/>
      <c r="L43" s="79"/>
      <c r="M43" s="79"/>
    </row>
    <row r="44" spans="1:13" x14ac:dyDescent="0.15">
      <c r="A44" s="79"/>
      <c r="B44" s="1"/>
      <c r="C44" s="26" t="s">
        <v>82</v>
      </c>
      <c r="D44" s="1"/>
      <c r="E44" s="1"/>
      <c r="F44" s="1"/>
      <c r="G44" s="1"/>
      <c r="H44" s="1"/>
      <c r="I44" s="1"/>
      <c r="J44" s="1"/>
      <c r="K44" s="1"/>
      <c r="L44" s="79"/>
      <c r="M44" s="79"/>
    </row>
    <row r="45" spans="1:13" x14ac:dyDescent="0.15">
      <c r="A45" s="79"/>
      <c r="B45" s="1"/>
      <c r="C45" s="1" t="s">
        <v>83</v>
      </c>
      <c r="D45" s="1"/>
      <c r="E45" s="1"/>
      <c r="F45" s="1"/>
      <c r="G45" s="1"/>
      <c r="H45" s="1"/>
      <c r="I45" s="1"/>
      <c r="J45" s="1"/>
      <c r="K45" s="1"/>
      <c r="L45" s="1"/>
      <c r="M45" s="1"/>
    </row>
    <row r="46" spans="1:13" x14ac:dyDescent="0.15">
      <c r="A46" s="79"/>
      <c r="B46" s="1"/>
      <c r="C46" s="1"/>
      <c r="D46" s="1"/>
      <c r="E46" s="1"/>
      <c r="F46" s="1"/>
      <c r="G46" s="1"/>
      <c r="H46" s="1"/>
      <c r="I46" s="1"/>
      <c r="J46" s="1"/>
      <c r="K46" s="1"/>
      <c r="L46" s="1"/>
      <c r="M46" s="1"/>
    </row>
    <row r="47" spans="1:13" x14ac:dyDescent="0.15">
      <c r="A47" s="79"/>
      <c r="B47" s="1"/>
      <c r="C47" s="1"/>
      <c r="D47" s="1"/>
      <c r="E47" s="1"/>
      <c r="F47" s="1"/>
      <c r="G47" s="1"/>
      <c r="H47" s="27" t="s">
        <v>84</v>
      </c>
      <c r="I47" s="1"/>
      <c r="J47" s="1"/>
      <c r="K47" s="1"/>
      <c r="L47" s="1"/>
      <c r="M47" s="1"/>
    </row>
    <row r="48" spans="1:13" x14ac:dyDescent="0.15">
      <c r="A48" s="79"/>
      <c r="B48" s="1"/>
      <c r="C48" s="1"/>
      <c r="D48" s="1"/>
      <c r="E48" s="1"/>
      <c r="F48" s="1"/>
      <c r="G48" s="1"/>
      <c r="H48" s="27"/>
      <c r="I48" s="1"/>
      <c r="J48" s="1"/>
      <c r="K48" s="1"/>
      <c r="L48" s="1"/>
      <c r="M48" s="1"/>
    </row>
    <row r="49" spans="1:13" x14ac:dyDescent="0.15">
      <c r="A49" s="79"/>
      <c r="B49" s="1"/>
      <c r="C49" s="1" t="s">
        <v>354</v>
      </c>
      <c r="D49" s="1"/>
      <c r="E49" s="1"/>
      <c r="F49" s="1"/>
      <c r="G49" s="1"/>
      <c r="H49" s="1"/>
      <c r="I49" s="1"/>
      <c r="J49" s="1"/>
      <c r="K49" s="1"/>
      <c r="L49" s="1"/>
      <c r="M49" s="1"/>
    </row>
    <row r="50" spans="1:13" x14ac:dyDescent="0.15">
      <c r="A50" s="79"/>
      <c r="B50" s="1"/>
      <c r="C50" s="1" t="s">
        <v>355</v>
      </c>
      <c r="D50" s="1"/>
      <c r="E50" s="1"/>
      <c r="F50" s="1"/>
      <c r="G50" s="1"/>
      <c r="H50" s="1"/>
      <c r="I50" s="1"/>
      <c r="J50" s="1"/>
      <c r="K50" s="1"/>
      <c r="L50" s="1"/>
      <c r="M50" s="1"/>
    </row>
    <row r="51" spans="1:13" x14ac:dyDescent="0.15">
      <c r="A51" s="79"/>
      <c r="B51" s="1"/>
      <c r="C51" s="1"/>
      <c r="D51" s="1"/>
      <c r="E51" s="1"/>
      <c r="F51" s="1"/>
      <c r="G51" s="1"/>
      <c r="H51" s="1"/>
      <c r="I51" s="1"/>
      <c r="J51" s="1"/>
      <c r="K51" s="1"/>
      <c r="L51" s="1"/>
      <c r="M51" s="1"/>
    </row>
    <row r="52" spans="1:13" x14ac:dyDescent="0.15">
      <c r="A52" s="79"/>
      <c r="B52" s="1"/>
      <c r="C52" s="1" t="s">
        <v>175</v>
      </c>
      <c r="D52" s="1"/>
      <c r="E52" s="1"/>
      <c r="F52" s="1"/>
      <c r="G52" s="1"/>
      <c r="H52" s="1"/>
      <c r="I52" s="1"/>
      <c r="J52" s="1"/>
      <c r="K52" s="1"/>
      <c r="L52" s="1"/>
      <c r="M52" s="1"/>
    </row>
    <row r="53" spans="1:13" x14ac:dyDescent="0.15">
      <c r="A53" s="79"/>
      <c r="B53" s="1"/>
      <c r="C53" s="1"/>
      <c r="D53" s="1"/>
      <c r="E53" s="1"/>
      <c r="F53" s="1"/>
      <c r="G53" s="1"/>
      <c r="H53" s="1"/>
      <c r="I53" s="1"/>
      <c r="J53" s="1"/>
      <c r="K53" s="1"/>
      <c r="L53" s="1"/>
      <c r="M53" s="1"/>
    </row>
    <row r="54" spans="1:13" x14ac:dyDescent="0.15">
      <c r="A54" s="79"/>
      <c r="B54" s="1"/>
      <c r="C54" s="1"/>
      <c r="D54" s="1"/>
      <c r="E54" s="1"/>
      <c r="F54" s="1"/>
      <c r="G54" s="1"/>
      <c r="H54" s="1"/>
      <c r="I54" s="1"/>
      <c r="J54" s="1"/>
      <c r="K54" s="1"/>
      <c r="L54" s="1"/>
      <c r="M54" s="1"/>
    </row>
    <row r="55" spans="1:13" x14ac:dyDescent="0.15">
      <c r="A55" s="79"/>
      <c r="B55" s="1"/>
      <c r="C55" s="1"/>
      <c r="D55" s="1"/>
      <c r="E55" s="1"/>
      <c r="F55" s="1"/>
      <c r="G55" s="1"/>
      <c r="H55" s="1"/>
      <c r="I55" s="1"/>
      <c r="J55" s="1"/>
      <c r="K55" s="1"/>
      <c r="L55" s="1"/>
      <c r="M55" s="1"/>
    </row>
    <row r="56" spans="1:13" x14ac:dyDescent="0.15">
      <c r="A56" s="79"/>
      <c r="B56" s="1"/>
      <c r="C56" s="1"/>
      <c r="D56" s="1"/>
      <c r="E56" s="1"/>
      <c r="F56" s="1"/>
      <c r="G56" s="1"/>
      <c r="H56" s="1"/>
      <c r="I56" s="1"/>
      <c r="J56" s="1"/>
      <c r="K56" s="1"/>
      <c r="L56" s="1"/>
      <c r="M56" s="1"/>
    </row>
    <row r="57" spans="1:13" x14ac:dyDescent="0.15">
      <c r="A57" s="79"/>
      <c r="B57" s="1"/>
      <c r="C57" s="1" t="s">
        <v>356</v>
      </c>
      <c r="D57" s="1"/>
      <c r="E57" s="1"/>
      <c r="F57" s="1"/>
      <c r="G57" s="1"/>
      <c r="H57" s="1"/>
      <c r="I57" s="1"/>
      <c r="J57" s="1"/>
      <c r="K57" s="1"/>
      <c r="L57" s="1"/>
      <c r="M57" s="1"/>
    </row>
    <row r="58" spans="1:13" x14ac:dyDescent="0.15">
      <c r="A58" s="79"/>
      <c r="B58" s="1"/>
      <c r="C58" s="1" t="s">
        <v>357</v>
      </c>
      <c r="D58" s="1"/>
      <c r="E58" s="1"/>
      <c r="F58" s="1"/>
      <c r="G58" s="1"/>
      <c r="H58" s="1"/>
      <c r="I58" s="1"/>
      <c r="J58" s="1"/>
      <c r="K58" s="1"/>
      <c r="L58" s="1"/>
      <c r="M58" s="1"/>
    </row>
    <row r="59" spans="1:13" x14ac:dyDescent="0.15">
      <c r="A59" s="79"/>
      <c r="B59" s="1"/>
      <c r="C59" s="1"/>
      <c r="D59" s="1"/>
      <c r="E59" s="1"/>
      <c r="F59" s="1"/>
      <c r="G59" s="1"/>
      <c r="H59" s="1"/>
      <c r="I59" s="1"/>
      <c r="J59" s="1"/>
      <c r="K59" s="1"/>
      <c r="L59" s="1"/>
      <c r="M59" s="1"/>
    </row>
    <row r="60" spans="1:13" x14ac:dyDescent="0.15">
      <c r="A60" s="79"/>
      <c r="B60" s="1"/>
      <c r="C60" s="1"/>
      <c r="D60" s="1"/>
      <c r="E60" s="1"/>
      <c r="F60" s="1"/>
      <c r="G60" s="1"/>
      <c r="H60" s="1"/>
      <c r="I60" s="1"/>
      <c r="J60" s="1"/>
      <c r="K60" s="1"/>
      <c r="L60" s="1"/>
      <c r="M60" s="1"/>
    </row>
    <row r="61" spans="1:13" x14ac:dyDescent="0.15">
      <c r="A61" s="79"/>
      <c r="B61" s="1"/>
      <c r="C61" s="1"/>
      <c r="D61" s="1"/>
      <c r="E61" s="1"/>
      <c r="F61" s="1"/>
      <c r="G61" s="1"/>
      <c r="H61" s="1"/>
      <c r="I61" s="1"/>
      <c r="J61" s="1"/>
      <c r="K61" s="1"/>
      <c r="L61" s="1"/>
      <c r="M61" s="1"/>
    </row>
    <row r="62" spans="1:13" x14ac:dyDescent="0.15">
      <c r="A62" s="79"/>
      <c r="B62" s="1"/>
      <c r="C62" s="1"/>
      <c r="D62" s="1"/>
      <c r="E62" s="1"/>
      <c r="F62" s="1"/>
      <c r="G62" s="1"/>
      <c r="H62" s="1"/>
      <c r="I62" s="1"/>
      <c r="J62" s="1"/>
      <c r="K62" s="1"/>
      <c r="L62" s="1"/>
      <c r="M62" s="1"/>
    </row>
    <row r="63" spans="1:13" x14ac:dyDescent="0.15">
      <c r="A63" s="79"/>
      <c r="B63" s="1" t="s">
        <v>176</v>
      </c>
      <c r="C63" s="1"/>
      <c r="D63" s="1"/>
      <c r="E63" s="1"/>
      <c r="F63" s="1"/>
      <c r="G63" s="1"/>
      <c r="H63" s="1"/>
      <c r="I63" s="1"/>
      <c r="J63" s="1"/>
      <c r="K63" s="1"/>
      <c r="L63" s="1"/>
      <c r="M63" s="1"/>
    </row>
    <row r="64" spans="1:13" x14ac:dyDescent="0.15">
      <c r="A64" s="79"/>
      <c r="B64" s="1"/>
      <c r="C64" s="1"/>
      <c r="D64" s="1"/>
      <c r="E64" s="1"/>
      <c r="F64" s="1"/>
      <c r="G64" s="1"/>
      <c r="H64" s="1"/>
      <c r="I64" s="1"/>
      <c r="J64" s="1"/>
      <c r="K64" s="1"/>
      <c r="L64" s="1"/>
      <c r="M64" s="1"/>
    </row>
    <row r="65" spans="1:13" x14ac:dyDescent="0.15">
      <c r="A65" s="79"/>
      <c r="B65" s="1"/>
      <c r="C65" s="1"/>
      <c r="D65" s="1"/>
      <c r="E65" s="1"/>
      <c r="F65" s="1"/>
      <c r="G65" s="1"/>
      <c r="H65" s="1"/>
      <c r="I65" s="1"/>
      <c r="J65" s="1"/>
      <c r="K65" s="1"/>
      <c r="L65" s="1"/>
      <c r="M65" s="1"/>
    </row>
    <row r="66" spans="1:13" x14ac:dyDescent="0.15">
      <c r="A66" s="79"/>
      <c r="B66" s="1"/>
      <c r="C66" s="1"/>
      <c r="D66" s="1"/>
      <c r="E66" s="1"/>
      <c r="F66" s="1"/>
      <c r="G66" s="1"/>
      <c r="H66" s="1"/>
      <c r="I66" s="1"/>
      <c r="J66" s="1"/>
      <c r="K66" s="1"/>
      <c r="L66" s="1"/>
      <c r="M66" s="1"/>
    </row>
    <row r="67" spans="1:13" x14ac:dyDescent="0.15">
      <c r="A67" s="79"/>
      <c r="B67" s="1"/>
      <c r="C67" s="1"/>
      <c r="D67" s="1"/>
      <c r="E67" s="1"/>
      <c r="F67" s="1"/>
      <c r="G67" s="1"/>
      <c r="H67" s="1"/>
      <c r="I67" s="1"/>
      <c r="J67" s="1"/>
      <c r="K67" s="1"/>
      <c r="L67" s="1"/>
      <c r="M67" s="1"/>
    </row>
    <row r="68" spans="1:13" x14ac:dyDescent="0.15">
      <c r="A68" s="79"/>
      <c r="B68" s="1"/>
      <c r="C68" s="1"/>
      <c r="D68" s="1"/>
      <c r="E68" s="1"/>
      <c r="F68" s="1"/>
      <c r="G68" s="1"/>
      <c r="H68" s="1"/>
      <c r="I68" s="1"/>
      <c r="J68" s="1"/>
      <c r="K68" s="1"/>
      <c r="L68" s="1"/>
      <c r="M68" s="1"/>
    </row>
    <row r="69" spans="1:13" x14ac:dyDescent="0.15">
      <c r="A69" s="79"/>
      <c r="B69" s="1"/>
      <c r="C69" s="1"/>
      <c r="D69" s="1"/>
      <c r="E69" s="1"/>
      <c r="F69" s="1"/>
      <c r="G69" s="1"/>
      <c r="H69" s="1"/>
      <c r="I69" s="1"/>
      <c r="J69" s="1"/>
      <c r="K69" s="1"/>
      <c r="L69" s="1"/>
      <c r="M69" s="1"/>
    </row>
    <row r="70" spans="1:13" x14ac:dyDescent="0.15">
      <c r="A70" s="79"/>
      <c r="B70" s="1"/>
      <c r="C70" s="1"/>
      <c r="D70" s="1"/>
      <c r="E70" s="1"/>
      <c r="F70" s="1"/>
      <c r="G70" s="1"/>
      <c r="H70" s="1"/>
      <c r="I70" s="1"/>
      <c r="J70" s="1"/>
      <c r="K70" s="1"/>
      <c r="L70" s="1"/>
      <c r="M70" s="1"/>
    </row>
    <row r="71" spans="1:13" x14ac:dyDescent="0.15">
      <c r="A71" s="79"/>
      <c r="B71" s="1"/>
      <c r="C71" s="1"/>
      <c r="D71" s="1"/>
      <c r="E71" s="1"/>
      <c r="F71" s="1"/>
      <c r="G71" s="1"/>
      <c r="H71" s="1"/>
      <c r="I71" s="1"/>
      <c r="J71" s="1"/>
      <c r="K71" s="1"/>
      <c r="L71" s="1"/>
      <c r="M71" s="1"/>
    </row>
    <row r="72" spans="1:13" x14ac:dyDescent="0.15">
      <c r="A72" s="79"/>
      <c r="B72" s="1"/>
      <c r="C72" s="1"/>
      <c r="D72" s="1"/>
      <c r="E72" s="1"/>
      <c r="F72" s="1"/>
      <c r="G72" s="1"/>
      <c r="H72" s="1"/>
      <c r="I72" s="1"/>
      <c r="J72" s="1"/>
      <c r="K72" s="1"/>
      <c r="L72" s="1"/>
      <c r="M72" s="1"/>
    </row>
    <row r="73" spans="1:13" x14ac:dyDescent="0.15">
      <c r="A73" s="79"/>
      <c r="B73" s="1"/>
      <c r="C73" s="1"/>
      <c r="D73" s="1"/>
      <c r="E73" s="1" t="s">
        <v>177</v>
      </c>
      <c r="F73" s="1"/>
      <c r="G73" s="1"/>
      <c r="H73" s="1"/>
      <c r="I73" s="1"/>
      <c r="J73" s="1"/>
      <c r="K73" s="1"/>
      <c r="L73" s="1"/>
      <c r="M73" s="1"/>
    </row>
    <row r="74" spans="1:13" x14ac:dyDescent="0.15">
      <c r="A74" s="79"/>
      <c r="B74" s="1"/>
      <c r="C74" s="1"/>
      <c r="D74" s="1"/>
      <c r="E74" s="1"/>
      <c r="F74" s="1"/>
      <c r="G74" s="1"/>
      <c r="H74" s="1"/>
      <c r="I74" s="1"/>
      <c r="J74" s="1"/>
      <c r="K74" s="1"/>
      <c r="L74" s="1"/>
      <c r="M74" s="1"/>
    </row>
    <row r="75" spans="1:13" x14ac:dyDescent="0.15">
      <c r="A75" s="79"/>
      <c r="B75" s="1"/>
      <c r="C75" s="1" t="s">
        <v>358</v>
      </c>
      <c r="D75" s="1"/>
      <c r="E75" s="1"/>
      <c r="F75" s="1"/>
      <c r="G75" s="1"/>
      <c r="H75" s="1"/>
      <c r="I75" s="1"/>
      <c r="J75" s="1"/>
      <c r="K75" s="1"/>
      <c r="L75" s="1"/>
      <c r="M75" s="1"/>
    </row>
    <row r="76" spans="1:13" x14ac:dyDescent="0.15">
      <c r="A76" s="79"/>
      <c r="B76" s="1"/>
      <c r="C76" s="1"/>
      <c r="D76" s="1"/>
      <c r="E76" s="1"/>
      <c r="F76" s="1"/>
      <c r="G76" s="1"/>
      <c r="H76" s="1"/>
      <c r="I76" s="1"/>
      <c r="J76" s="1"/>
      <c r="K76" s="1"/>
      <c r="L76" s="1"/>
      <c r="M76" s="1"/>
    </row>
    <row r="77" spans="1:13" x14ac:dyDescent="0.15">
      <c r="A77" s="79"/>
      <c r="B77" s="1" t="s">
        <v>178</v>
      </c>
      <c r="C77" s="1"/>
      <c r="D77" s="1"/>
      <c r="E77" s="1"/>
      <c r="F77" s="1"/>
      <c r="G77" s="1"/>
      <c r="H77" s="1"/>
      <c r="I77" s="1"/>
      <c r="J77" s="1"/>
      <c r="K77" s="1"/>
      <c r="L77" s="1"/>
      <c r="M77" s="1"/>
    </row>
    <row r="78" spans="1:13" x14ac:dyDescent="0.15">
      <c r="A78" s="79"/>
      <c r="B78" s="1"/>
      <c r="C78" s="1"/>
      <c r="D78" s="1"/>
      <c r="E78" s="1"/>
      <c r="F78" s="1"/>
      <c r="G78" s="1"/>
      <c r="H78" s="1"/>
      <c r="I78" s="1"/>
      <c r="J78" s="1"/>
      <c r="K78" s="1"/>
      <c r="L78" s="1"/>
      <c r="M78" s="1"/>
    </row>
    <row r="79" spans="1:13" x14ac:dyDescent="0.15">
      <c r="A79" s="79"/>
      <c r="B79"/>
      <c r="C79" s="1"/>
      <c r="D79" s="1"/>
      <c r="E79" s="1"/>
      <c r="F79" s="1"/>
      <c r="G79" s="1"/>
      <c r="H79" s="1"/>
      <c r="I79" s="1"/>
      <c r="J79" s="1"/>
      <c r="K79" s="1"/>
      <c r="L79" s="1"/>
      <c r="M79" s="1"/>
    </row>
    <row r="80" spans="1:13" x14ac:dyDescent="0.15">
      <c r="A80" s="79"/>
      <c r="B80"/>
      <c r="C80" s="1"/>
      <c r="D80" s="1"/>
      <c r="E80" s="1"/>
      <c r="F80" s="1"/>
      <c r="G80" s="1"/>
      <c r="H80" s="1"/>
      <c r="I80" s="1"/>
      <c r="J80" s="1"/>
      <c r="K80" s="1"/>
      <c r="L80" s="1"/>
      <c r="M80" s="1"/>
    </row>
    <row r="81" spans="1:13" x14ac:dyDescent="0.15">
      <c r="A81" s="79"/>
      <c r="B81"/>
      <c r="C81" s="1"/>
      <c r="D81" s="1"/>
      <c r="E81" s="1"/>
      <c r="F81" s="1"/>
      <c r="G81" s="1"/>
      <c r="H81" s="1"/>
      <c r="I81" s="1"/>
      <c r="J81" s="1"/>
      <c r="K81" s="1"/>
      <c r="L81" s="1"/>
      <c r="M81" s="1"/>
    </row>
    <row r="82" spans="1:13" x14ac:dyDescent="0.15">
      <c r="A82" s="79"/>
      <c r="B82"/>
      <c r="C82" s="1"/>
      <c r="D82" s="1"/>
      <c r="E82" s="1"/>
      <c r="F82" s="1"/>
      <c r="G82" s="1"/>
      <c r="H82" s="1"/>
      <c r="I82" s="1"/>
      <c r="J82" s="1"/>
      <c r="K82" s="1"/>
      <c r="L82" s="1"/>
      <c r="M82" s="1"/>
    </row>
    <row r="83" spans="1:13" x14ac:dyDescent="0.15">
      <c r="A83" s="79"/>
      <c r="B83" s="1"/>
      <c r="C83" s="1"/>
      <c r="D83" s="1"/>
      <c r="E83" s="1"/>
      <c r="F83" s="1"/>
      <c r="G83" s="1"/>
      <c r="H83" s="1"/>
      <c r="I83" s="1"/>
      <c r="J83" s="1"/>
      <c r="K83" s="1"/>
      <c r="L83" s="1"/>
      <c r="M83" s="1"/>
    </row>
    <row r="84" spans="1:13" x14ac:dyDescent="0.15">
      <c r="A84" s="79"/>
      <c r="B84" s="1"/>
      <c r="C84" s="1" t="s">
        <v>179</v>
      </c>
      <c r="D84" s="1"/>
      <c r="E84" s="1"/>
      <c r="F84" s="1"/>
      <c r="G84" s="1"/>
      <c r="H84" s="1"/>
      <c r="I84" s="1"/>
      <c r="J84" s="1"/>
      <c r="K84" s="1"/>
      <c r="L84" s="1"/>
      <c r="M84" s="1"/>
    </row>
    <row r="85" spans="1:13" x14ac:dyDescent="0.15">
      <c r="A85" s="79"/>
      <c r="B85" s="1"/>
      <c r="C85" s="1" t="s">
        <v>61</v>
      </c>
      <c r="D85" s="1"/>
      <c r="E85" s="1"/>
      <c r="F85" s="1"/>
      <c r="G85" s="1"/>
      <c r="H85" s="1"/>
      <c r="I85" s="1"/>
      <c r="J85" s="1"/>
      <c r="K85" s="1"/>
      <c r="L85" s="1"/>
      <c r="M85" s="1"/>
    </row>
    <row r="86" spans="1:13" x14ac:dyDescent="0.15">
      <c r="A86" s="79"/>
      <c r="B86" s="1"/>
      <c r="C86" s="1" t="s">
        <v>62</v>
      </c>
      <c r="D86" s="1"/>
      <c r="E86" s="1"/>
      <c r="F86" s="1"/>
      <c r="G86" s="1"/>
      <c r="H86" s="1"/>
      <c r="I86" s="1"/>
      <c r="J86" s="1"/>
      <c r="K86" s="1"/>
      <c r="L86" s="1"/>
      <c r="M86" s="1"/>
    </row>
    <row r="87" spans="1:13" x14ac:dyDescent="0.15">
      <c r="A87" s="79"/>
      <c r="B87" s="1"/>
      <c r="C87" s="1" t="s">
        <v>395</v>
      </c>
      <c r="D87" s="1"/>
      <c r="E87" s="1"/>
      <c r="F87" s="1"/>
      <c r="G87" s="1"/>
      <c r="H87" s="1"/>
      <c r="I87" s="1"/>
      <c r="J87" s="1"/>
      <c r="K87" s="1"/>
      <c r="L87" s="1"/>
      <c r="M87" s="1"/>
    </row>
    <row r="88" spans="1:13" x14ac:dyDescent="0.15">
      <c r="A88" s="79"/>
      <c r="B88" s="1"/>
      <c r="C88" s="1"/>
      <c r="D88" s="1"/>
      <c r="E88" s="1"/>
      <c r="F88" s="1"/>
      <c r="G88" s="1"/>
      <c r="H88" s="1"/>
      <c r="I88" s="1"/>
      <c r="J88" s="1"/>
      <c r="K88" s="1"/>
      <c r="L88" s="1"/>
      <c r="M88" s="1"/>
    </row>
    <row r="89" spans="1:13" x14ac:dyDescent="0.15">
      <c r="A89" s="79"/>
      <c r="B89" s="1" t="s">
        <v>180</v>
      </c>
      <c r="C89" s="1"/>
      <c r="D89" s="1"/>
      <c r="E89" s="1"/>
      <c r="F89" s="1"/>
      <c r="G89" s="1"/>
      <c r="H89" s="1"/>
      <c r="I89" s="1"/>
      <c r="J89" s="1"/>
      <c r="K89" s="1"/>
      <c r="L89" s="1"/>
      <c r="M89" s="1"/>
    </row>
    <row r="90" spans="1:13" x14ac:dyDescent="0.15">
      <c r="A90" s="79"/>
      <c r="B90" s="1" t="s">
        <v>359</v>
      </c>
      <c r="C90" s="1" t="s">
        <v>360</v>
      </c>
      <c r="D90" s="1"/>
      <c r="E90" s="1"/>
      <c r="F90" s="1"/>
      <c r="G90" s="1"/>
      <c r="H90" s="1"/>
      <c r="I90" s="1"/>
      <c r="J90" s="1"/>
      <c r="K90" s="1"/>
      <c r="L90" s="1"/>
      <c r="M90" s="1"/>
    </row>
    <row r="91" spans="1:13" x14ac:dyDescent="0.15">
      <c r="A91" s="79"/>
      <c r="B91" s="1"/>
      <c r="C91" s="1"/>
      <c r="D91" s="1"/>
      <c r="E91" s="1"/>
      <c r="F91" s="1"/>
      <c r="G91" s="1"/>
      <c r="H91" s="1"/>
      <c r="I91" s="1"/>
      <c r="J91" s="1"/>
      <c r="K91" s="1"/>
      <c r="L91" s="1"/>
      <c r="M91" s="1"/>
    </row>
    <row r="92" spans="1:13" x14ac:dyDescent="0.15">
      <c r="A92" s="79"/>
      <c r="B92" s="1"/>
      <c r="C92" s="1"/>
      <c r="D92" s="1"/>
      <c r="E92" s="1"/>
      <c r="F92" s="1"/>
      <c r="G92" s="1"/>
      <c r="H92" s="1"/>
      <c r="I92" s="1"/>
      <c r="J92" s="1"/>
      <c r="K92" s="1"/>
      <c r="L92" s="1"/>
      <c r="M92" s="1"/>
    </row>
    <row r="93" spans="1:13" x14ac:dyDescent="0.15">
      <c r="A93" s="79"/>
      <c r="B93" s="1"/>
      <c r="C93" s="1"/>
      <c r="D93" s="1"/>
      <c r="E93" s="1"/>
      <c r="F93" s="1"/>
      <c r="G93" s="1"/>
      <c r="H93" s="1"/>
      <c r="I93" s="1"/>
      <c r="J93" s="1"/>
      <c r="K93" s="1"/>
      <c r="L93" s="1"/>
      <c r="M93" s="1"/>
    </row>
    <row r="94" spans="1:13" x14ac:dyDescent="0.15">
      <c r="A94" s="79"/>
      <c r="B94" s="1"/>
      <c r="C94" s="1"/>
      <c r="D94" s="1"/>
      <c r="E94" s="1"/>
      <c r="F94" s="1"/>
      <c r="G94" s="1"/>
      <c r="H94" s="1"/>
      <c r="I94" s="1"/>
      <c r="J94" s="1"/>
      <c r="K94" s="1"/>
      <c r="L94" s="1"/>
      <c r="M94" s="1"/>
    </row>
    <row r="95" spans="1:13" x14ac:dyDescent="0.15">
      <c r="A95" s="79"/>
      <c r="B95" s="1"/>
      <c r="C95" s="1"/>
      <c r="D95" s="1"/>
      <c r="E95" s="1"/>
      <c r="F95" s="1"/>
      <c r="G95" s="1"/>
      <c r="H95" s="1"/>
      <c r="I95" s="1"/>
      <c r="J95" s="1"/>
      <c r="K95" s="1"/>
      <c r="L95" s="1"/>
      <c r="M95" s="1"/>
    </row>
    <row r="96" spans="1:13" x14ac:dyDescent="0.15">
      <c r="A96" s="79"/>
      <c r="B96" s="1"/>
      <c r="C96" s="1"/>
      <c r="D96" s="1"/>
      <c r="E96" s="1"/>
      <c r="F96" s="1"/>
      <c r="G96" s="1"/>
      <c r="H96" s="1"/>
      <c r="I96" s="1"/>
      <c r="J96" s="1"/>
      <c r="K96" s="1"/>
      <c r="L96" s="1"/>
      <c r="M96" s="1"/>
    </row>
    <row r="97" spans="1:13" x14ac:dyDescent="0.15">
      <c r="A97" s="79"/>
      <c r="B97" s="25" t="s">
        <v>103</v>
      </c>
      <c r="C97" s="25"/>
      <c r="D97" s="25"/>
      <c r="E97" s="25"/>
      <c r="F97" s="1"/>
      <c r="G97" s="1"/>
      <c r="H97" s="1"/>
      <c r="I97" s="1"/>
      <c r="J97" s="1"/>
      <c r="K97" s="1"/>
      <c r="L97" s="1"/>
      <c r="M97" s="1"/>
    </row>
    <row r="98" spans="1:13" x14ac:dyDescent="0.15">
      <c r="A98" s="79"/>
      <c r="B98" s="25" t="s">
        <v>181</v>
      </c>
      <c r="C98" s="1"/>
      <c r="D98" s="1"/>
      <c r="E98" s="1"/>
      <c r="F98" s="1"/>
      <c r="G98" s="1"/>
      <c r="H98" s="1"/>
      <c r="I98" s="1"/>
      <c r="J98" s="1"/>
      <c r="K98" s="1"/>
      <c r="L98" s="1"/>
      <c r="M98" s="1"/>
    </row>
    <row r="99" spans="1:13" x14ac:dyDescent="0.15">
      <c r="A99" s="79"/>
      <c r="B99" s="1" t="s">
        <v>182</v>
      </c>
      <c r="C99" s="1"/>
      <c r="D99" s="1"/>
      <c r="E99" s="1"/>
      <c r="F99" s="1"/>
      <c r="G99" s="1"/>
      <c r="H99" s="1"/>
      <c r="I99" s="1"/>
      <c r="J99" s="1"/>
      <c r="K99" s="1"/>
      <c r="L99" s="1"/>
      <c r="M99" s="1"/>
    </row>
    <row r="100" spans="1:13" x14ac:dyDescent="0.15">
      <c r="A100" s="79"/>
      <c r="B100" s="1"/>
      <c r="C100" s="1" t="s">
        <v>63</v>
      </c>
      <c r="D100" s="1"/>
      <c r="E100" s="1"/>
      <c r="F100" s="1"/>
      <c r="G100" s="1"/>
      <c r="H100" s="1"/>
      <c r="I100" s="1"/>
      <c r="J100" s="1"/>
      <c r="K100" s="1"/>
      <c r="L100" s="1"/>
      <c r="M100" s="1"/>
    </row>
    <row r="101" spans="1:13" x14ac:dyDescent="0.15">
      <c r="A101" s="79"/>
      <c r="B101" s="1"/>
      <c r="C101" s="11" t="s">
        <v>554</v>
      </c>
      <c r="D101" s="1"/>
      <c r="E101" s="1"/>
      <c r="F101" s="1"/>
      <c r="G101" s="1"/>
      <c r="H101" s="1"/>
      <c r="I101" s="1"/>
      <c r="J101" s="1"/>
      <c r="K101" s="1"/>
      <c r="L101" s="1"/>
      <c r="M101" s="1"/>
    </row>
    <row r="102" spans="1:13" x14ac:dyDescent="0.15">
      <c r="A102" s="79"/>
      <c r="B102" s="1"/>
      <c r="C102" s="11" t="s">
        <v>555</v>
      </c>
      <c r="D102" s="1"/>
      <c r="E102" s="1"/>
      <c r="F102" s="1"/>
      <c r="G102" s="1"/>
      <c r="H102" s="1"/>
      <c r="I102" s="1"/>
      <c r="J102" s="1"/>
      <c r="K102" s="1"/>
      <c r="L102" s="1"/>
      <c r="M102" s="1"/>
    </row>
    <row r="103" spans="1:13" x14ac:dyDescent="0.15">
      <c r="A103" s="79"/>
      <c r="B103" s="1"/>
      <c r="C103" s="11" t="s">
        <v>528</v>
      </c>
      <c r="D103" s="1"/>
      <c r="E103" s="1"/>
      <c r="F103" s="1"/>
      <c r="G103" s="1"/>
      <c r="H103" s="1"/>
      <c r="I103" s="1"/>
      <c r="J103" s="1"/>
      <c r="K103" s="1"/>
      <c r="L103" s="1"/>
      <c r="M103" s="1"/>
    </row>
    <row r="104" spans="1:13" x14ac:dyDescent="0.15">
      <c r="A104" s="79"/>
      <c r="B104" s="1"/>
      <c r="C104" s="11" t="s">
        <v>369</v>
      </c>
      <c r="D104" s="1"/>
      <c r="E104" s="1"/>
      <c r="F104" s="1"/>
      <c r="G104" s="1"/>
      <c r="H104" s="1"/>
      <c r="I104" s="1"/>
      <c r="J104" s="1"/>
      <c r="K104" s="1"/>
      <c r="L104" s="1"/>
      <c r="M104" s="1"/>
    </row>
    <row r="105" spans="1:13" x14ac:dyDescent="0.15">
      <c r="A105" s="79"/>
      <c r="B105" s="1"/>
      <c r="C105" s="11" t="s">
        <v>527</v>
      </c>
      <c r="D105" s="1"/>
      <c r="E105" s="1"/>
      <c r="F105" s="1"/>
      <c r="G105" s="1"/>
      <c r="H105" s="1"/>
      <c r="I105" s="1"/>
      <c r="J105" s="1"/>
      <c r="K105" s="1"/>
      <c r="L105" s="1"/>
      <c r="M105" s="1"/>
    </row>
    <row r="106" spans="1:13" x14ac:dyDescent="0.15">
      <c r="A106" s="79"/>
      <c r="B106" s="1"/>
      <c r="C106" s="11" t="s">
        <v>370</v>
      </c>
      <c r="D106" s="1"/>
      <c r="E106" s="1"/>
      <c r="F106" s="1"/>
      <c r="G106" s="1"/>
      <c r="H106" s="1"/>
      <c r="I106" s="1"/>
      <c r="J106" s="1"/>
      <c r="K106" s="1"/>
      <c r="L106" s="1"/>
      <c r="M106" s="1"/>
    </row>
    <row r="107" spans="1:13" x14ac:dyDescent="0.15">
      <c r="A107" s="79"/>
      <c r="B107" s="1"/>
      <c r="C107" s="11" t="s">
        <v>529</v>
      </c>
      <c r="D107" s="1"/>
      <c r="E107" s="1"/>
      <c r="F107" s="1"/>
      <c r="G107" s="1"/>
      <c r="H107" s="1"/>
      <c r="I107" s="1"/>
      <c r="J107" s="1"/>
      <c r="K107" s="1"/>
      <c r="L107" s="1"/>
      <c r="M107" s="1"/>
    </row>
    <row r="108" spans="1:13" x14ac:dyDescent="0.15">
      <c r="A108" s="79"/>
      <c r="B108" s="1"/>
      <c r="C108" s="11" t="s">
        <v>371</v>
      </c>
      <c r="D108" s="1"/>
      <c r="E108" s="1"/>
      <c r="F108" s="1"/>
      <c r="G108" s="1"/>
      <c r="H108" s="1"/>
      <c r="I108" s="1"/>
      <c r="J108" s="1"/>
      <c r="K108" s="1"/>
      <c r="L108" s="1"/>
      <c r="M108" s="1"/>
    </row>
    <row r="109" spans="1:13" x14ac:dyDescent="0.15">
      <c r="A109" s="79"/>
      <c r="B109" s="1"/>
      <c r="C109" s="11" t="s">
        <v>552</v>
      </c>
      <c r="D109" s="1"/>
      <c r="E109" s="1"/>
      <c r="F109" s="1"/>
      <c r="G109" s="1"/>
      <c r="H109" s="1"/>
      <c r="I109" s="1"/>
      <c r="J109" s="1"/>
      <c r="K109" s="1"/>
      <c r="L109" s="1"/>
      <c r="M109" s="1"/>
    </row>
    <row r="110" spans="1:13" x14ac:dyDescent="0.15">
      <c r="A110" s="79"/>
      <c r="B110" s="1"/>
      <c r="C110" s="11" t="s">
        <v>553</v>
      </c>
      <c r="D110" s="1"/>
      <c r="E110" s="1"/>
      <c r="F110" s="1"/>
      <c r="G110" s="1"/>
      <c r="H110" s="1"/>
      <c r="I110" s="1"/>
      <c r="J110" s="1"/>
      <c r="K110" s="1"/>
      <c r="L110" s="1"/>
      <c r="M110" s="1"/>
    </row>
    <row r="111" spans="1:13" x14ac:dyDescent="0.15">
      <c r="A111" s="79"/>
      <c r="B111" s="1"/>
      <c r="C111" s="11" t="s">
        <v>481</v>
      </c>
      <c r="D111" s="1"/>
      <c r="E111" s="1"/>
      <c r="F111" s="1"/>
      <c r="G111" s="1"/>
      <c r="H111" s="1"/>
      <c r="I111" s="1"/>
      <c r="J111" s="1"/>
      <c r="K111" s="1"/>
      <c r="L111" s="1"/>
      <c r="M111" s="1"/>
    </row>
    <row r="112" spans="1:13" x14ac:dyDescent="0.15">
      <c r="A112" s="79"/>
      <c r="B112" s="1"/>
      <c r="C112" s="11" t="s">
        <v>482</v>
      </c>
      <c r="D112" s="1"/>
      <c r="E112" s="1"/>
      <c r="F112" s="1"/>
      <c r="G112" s="1"/>
      <c r="H112" s="1"/>
      <c r="I112" s="1"/>
      <c r="J112" s="1"/>
      <c r="K112" s="1"/>
      <c r="L112" s="1"/>
      <c r="M112" s="1"/>
    </row>
    <row r="113" spans="1:13" x14ac:dyDescent="0.15">
      <c r="A113" s="79"/>
      <c r="B113" s="1"/>
      <c r="C113" s="11" t="s">
        <v>483</v>
      </c>
      <c r="D113" s="1"/>
      <c r="E113" s="1"/>
      <c r="F113" s="1"/>
      <c r="G113" s="1"/>
      <c r="H113" s="1"/>
      <c r="I113" s="1"/>
      <c r="J113" s="1"/>
      <c r="K113" s="1"/>
      <c r="L113" s="1"/>
      <c r="M113" s="1"/>
    </row>
    <row r="114" spans="1:13" x14ac:dyDescent="0.15">
      <c r="A114" s="79"/>
      <c r="B114" s="1"/>
      <c r="C114" s="11"/>
      <c r="D114" s="1"/>
      <c r="E114" s="1"/>
      <c r="F114" s="1"/>
      <c r="G114" s="1"/>
      <c r="H114" s="1"/>
      <c r="I114" s="1"/>
      <c r="J114" s="1"/>
      <c r="K114" s="1"/>
      <c r="L114" s="1"/>
      <c r="M114" s="1"/>
    </row>
    <row r="115" spans="1:13" x14ac:dyDescent="0.15">
      <c r="A115" s="79"/>
      <c r="B115" s="1" t="s">
        <v>183</v>
      </c>
      <c r="C115" s="11"/>
      <c r="D115" s="1"/>
      <c r="E115" s="1"/>
      <c r="F115" s="1"/>
      <c r="G115" s="1"/>
      <c r="H115" s="1"/>
      <c r="I115" s="1"/>
      <c r="J115" s="1"/>
      <c r="K115" s="1"/>
      <c r="L115" s="1"/>
      <c r="M115" s="1"/>
    </row>
    <row r="116" spans="1:13" x14ac:dyDescent="0.15">
      <c r="A116" s="79"/>
      <c r="B116" s="1"/>
      <c r="C116" s="11" t="s">
        <v>64</v>
      </c>
      <c r="D116" s="1"/>
      <c r="E116" s="1"/>
      <c r="F116" s="1"/>
      <c r="G116" s="1"/>
      <c r="H116" s="1"/>
      <c r="I116" s="1"/>
      <c r="J116" s="1"/>
      <c r="K116" s="1"/>
      <c r="L116" s="1"/>
      <c r="M116" s="1"/>
    </row>
    <row r="117" spans="1:13" x14ac:dyDescent="0.15">
      <c r="A117" s="79"/>
      <c r="B117" s="1"/>
      <c r="C117" s="11" t="s">
        <v>298</v>
      </c>
      <c r="D117" s="1"/>
      <c r="E117" s="1"/>
      <c r="F117" s="1"/>
      <c r="G117" s="1"/>
      <c r="H117" s="1"/>
      <c r="I117" s="1"/>
      <c r="J117" s="1"/>
      <c r="K117" s="1"/>
      <c r="L117" s="1"/>
      <c r="M117" s="1"/>
    </row>
    <row r="118" spans="1:13" x14ac:dyDescent="0.15">
      <c r="A118" s="79"/>
      <c r="B118" s="1"/>
      <c r="C118" s="74"/>
      <c r="D118" s="1"/>
      <c r="E118" s="1"/>
      <c r="F118" s="1"/>
      <c r="G118" s="1"/>
      <c r="H118" s="1"/>
      <c r="I118" s="1"/>
      <c r="J118" s="1"/>
      <c r="K118" s="1"/>
      <c r="L118" s="1"/>
      <c r="M118" s="1"/>
    </row>
    <row r="119" spans="1:13" x14ac:dyDescent="0.15">
      <c r="A119" s="79"/>
      <c r="B119" s="1"/>
      <c r="C119" s="11" t="s">
        <v>296</v>
      </c>
      <c r="D119" s="1"/>
      <c r="E119" s="1"/>
      <c r="F119" s="1"/>
      <c r="G119" s="1"/>
      <c r="H119" s="1"/>
      <c r="I119" s="1"/>
      <c r="J119" s="1"/>
      <c r="K119" s="1"/>
      <c r="L119" s="1"/>
      <c r="M119" s="1"/>
    </row>
    <row r="120" spans="1:13" x14ac:dyDescent="0.15">
      <c r="A120" s="79"/>
      <c r="B120" s="1"/>
      <c r="C120" s="1" t="s">
        <v>299</v>
      </c>
      <c r="D120" s="1"/>
      <c r="E120" s="1"/>
      <c r="F120" s="1"/>
      <c r="G120" s="1"/>
      <c r="H120" s="1"/>
      <c r="I120" s="1"/>
      <c r="J120" s="1"/>
      <c r="K120" s="1"/>
      <c r="L120" s="1"/>
      <c r="M120" s="1"/>
    </row>
    <row r="121" spans="1:13" x14ac:dyDescent="0.15">
      <c r="A121" s="79"/>
      <c r="B121" s="1"/>
      <c r="C121" s="90" t="s">
        <v>297</v>
      </c>
      <c r="D121" s="75"/>
      <c r="E121" s="1"/>
      <c r="F121" s="1"/>
      <c r="G121" s="1"/>
      <c r="H121" s="1"/>
      <c r="I121" s="1"/>
      <c r="J121" s="1"/>
      <c r="K121" s="1"/>
      <c r="L121" s="1"/>
      <c r="M121" s="1"/>
    </row>
    <row r="122" spans="1:13" x14ac:dyDescent="0.15">
      <c r="A122" s="79"/>
      <c r="B122" s="1"/>
      <c r="C122" s="90" t="s">
        <v>569</v>
      </c>
      <c r="D122" s="75"/>
      <c r="E122" s="1"/>
      <c r="F122" s="1"/>
      <c r="G122" s="1"/>
      <c r="H122" s="1"/>
      <c r="I122" s="1"/>
      <c r="J122" s="1"/>
      <c r="K122" s="1"/>
      <c r="L122" s="1"/>
      <c r="M122" s="1"/>
    </row>
    <row r="123" spans="1:13" x14ac:dyDescent="0.15">
      <c r="A123" s="79"/>
      <c r="B123" s="1"/>
      <c r="C123" s="90"/>
      <c r="D123" s="75"/>
      <c r="E123" s="1"/>
      <c r="F123" s="1"/>
      <c r="G123" s="1"/>
      <c r="H123" s="1"/>
      <c r="I123" s="1"/>
      <c r="J123" s="1"/>
      <c r="K123" s="1"/>
      <c r="L123" s="1"/>
      <c r="M123" s="1"/>
    </row>
    <row r="124" spans="1:13" x14ac:dyDescent="0.15">
      <c r="A124" s="79"/>
      <c r="B124" s="1"/>
      <c r="C124" s="11" t="s">
        <v>409</v>
      </c>
      <c r="D124" s="1"/>
      <c r="E124" s="1"/>
      <c r="F124" s="1"/>
      <c r="G124" s="1"/>
      <c r="H124" s="1"/>
      <c r="I124" s="1"/>
      <c r="J124" s="1"/>
      <c r="K124" s="1"/>
      <c r="L124" s="1"/>
      <c r="M124" s="1"/>
    </row>
    <row r="125" spans="1:13" x14ac:dyDescent="0.15">
      <c r="A125" s="79"/>
      <c r="B125" s="1"/>
      <c r="C125" s="11" t="s">
        <v>300</v>
      </c>
      <c r="D125" s="1"/>
      <c r="E125" s="1"/>
      <c r="F125" s="1"/>
      <c r="G125" s="1"/>
      <c r="H125" s="1"/>
      <c r="I125" s="1"/>
      <c r="J125" s="1"/>
      <c r="K125" s="1"/>
      <c r="L125" s="1"/>
      <c r="M125" s="1"/>
    </row>
    <row r="126" spans="1:13" x14ac:dyDescent="0.15">
      <c r="A126" s="79"/>
      <c r="B126" s="1"/>
      <c r="C126" s="74"/>
      <c r="D126" s="1"/>
      <c r="E126" s="1"/>
      <c r="F126" s="1"/>
      <c r="G126" s="1"/>
      <c r="H126" s="1"/>
      <c r="I126" s="1"/>
      <c r="J126" s="1"/>
      <c r="K126" s="1"/>
      <c r="L126" s="1"/>
      <c r="M126" s="1"/>
    </row>
    <row r="127" spans="1:13" x14ac:dyDescent="0.15">
      <c r="A127" s="79"/>
      <c r="B127" s="1"/>
      <c r="C127" s="11" t="s">
        <v>301</v>
      </c>
      <c r="D127" s="1"/>
      <c r="E127" s="1"/>
      <c r="F127" s="1"/>
      <c r="G127" s="1"/>
      <c r="H127" s="1"/>
      <c r="I127" s="1"/>
      <c r="J127" s="1"/>
      <c r="K127" s="1"/>
      <c r="L127" s="1"/>
      <c r="M127" s="1"/>
    </row>
    <row r="128" spans="1:13" x14ac:dyDescent="0.15">
      <c r="A128" s="79"/>
      <c r="B128" s="1"/>
      <c r="C128" s="11" t="s">
        <v>302</v>
      </c>
      <c r="D128" s="1"/>
      <c r="E128" s="1"/>
      <c r="F128" s="1"/>
      <c r="G128" s="1"/>
      <c r="H128" s="1"/>
      <c r="I128" s="1"/>
      <c r="J128" s="1"/>
      <c r="K128" s="1"/>
      <c r="L128" s="1"/>
      <c r="M128" s="1"/>
    </row>
    <row r="129" spans="1:13" ht="47.25" customHeight="1" x14ac:dyDescent="0.15">
      <c r="A129" s="79"/>
      <c r="B129"/>
      <c r="C129" s="1"/>
      <c r="D129" s="235" t="s">
        <v>65</v>
      </c>
      <c r="E129" s="235"/>
      <c r="F129" s="284" t="s">
        <v>396</v>
      </c>
      <c r="G129" s="284"/>
      <c r="H129" s="284"/>
      <c r="I129" s="284"/>
      <c r="J129" s="284"/>
      <c r="K129" s="284"/>
      <c r="L129" s="1"/>
      <c r="M129" s="1"/>
    </row>
    <row r="130" spans="1:13" ht="30" customHeight="1" x14ac:dyDescent="0.15">
      <c r="A130" s="79"/>
      <c r="B130"/>
      <c r="C130" s="1"/>
      <c r="D130" s="235" t="s">
        <v>66</v>
      </c>
      <c r="E130" s="235"/>
      <c r="F130" s="284" t="s">
        <v>184</v>
      </c>
      <c r="G130" s="242"/>
      <c r="H130" s="242"/>
      <c r="I130" s="242"/>
      <c r="J130" s="242"/>
      <c r="K130" s="242"/>
      <c r="L130" s="1"/>
      <c r="M130" s="1"/>
    </row>
    <row r="131" spans="1:13" ht="30" customHeight="1" x14ac:dyDescent="0.15">
      <c r="A131" s="79"/>
      <c r="B131"/>
      <c r="C131" s="1"/>
      <c r="D131" s="235" t="s">
        <v>67</v>
      </c>
      <c r="E131" s="235"/>
      <c r="F131" s="284" t="s">
        <v>185</v>
      </c>
      <c r="G131" s="242"/>
      <c r="H131" s="242"/>
      <c r="I131" s="242"/>
      <c r="J131" s="242"/>
      <c r="K131" s="242"/>
      <c r="L131" s="1"/>
      <c r="M131" s="1"/>
    </row>
    <row r="132" spans="1:13" ht="15.75" customHeight="1" x14ac:dyDescent="0.15">
      <c r="A132" s="79"/>
      <c r="B132"/>
      <c r="C132" s="1" t="s">
        <v>303</v>
      </c>
      <c r="D132" s="76"/>
      <c r="E132" s="76"/>
      <c r="F132" s="77"/>
      <c r="G132" s="78"/>
      <c r="H132" s="78"/>
      <c r="I132" s="78"/>
      <c r="J132" s="78"/>
      <c r="K132" s="78"/>
      <c r="L132" s="1"/>
      <c r="M132" s="1"/>
    </row>
    <row r="133" spans="1:13" x14ac:dyDescent="0.15">
      <c r="A133" s="79"/>
      <c r="B133" s="1"/>
      <c r="C133" s="1"/>
      <c r="D133" s="1"/>
      <c r="E133" s="1"/>
      <c r="F133" s="1"/>
      <c r="G133" s="1"/>
      <c r="H133" s="1"/>
      <c r="I133" s="1"/>
      <c r="J133" s="1"/>
      <c r="K133" s="1"/>
      <c r="L133" s="1"/>
      <c r="M133" s="1"/>
    </row>
    <row r="134" spans="1:13" x14ac:dyDescent="0.15">
      <c r="A134" s="79"/>
      <c r="B134" s="1" t="s">
        <v>361</v>
      </c>
      <c r="C134" s="1"/>
      <c r="D134" s="1"/>
      <c r="E134" s="1"/>
      <c r="F134" s="1"/>
      <c r="G134" s="1"/>
      <c r="H134" s="1"/>
      <c r="I134" s="1"/>
      <c r="J134" s="1"/>
      <c r="K134" s="1"/>
      <c r="L134" s="1"/>
      <c r="M134" s="1"/>
    </row>
    <row r="135" spans="1:13" x14ac:dyDescent="0.15">
      <c r="A135" s="79"/>
      <c r="B135" s="1"/>
      <c r="C135" s="1" t="s">
        <v>343</v>
      </c>
      <c r="D135" s="1"/>
      <c r="E135" s="1"/>
      <c r="F135" s="1"/>
      <c r="G135" s="1"/>
      <c r="H135" s="1"/>
      <c r="I135" s="1"/>
      <c r="J135" s="1"/>
      <c r="K135" s="1"/>
      <c r="L135" s="1"/>
      <c r="M135" s="1"/>
    </row>
    <row r="136" spans="1:13" x14ac:dyDescent="0.15">
      <c r="A136" s="79"/>
      <c r="B136" s="1"/>
      <c r="C136" s="1" t="s">
        <v>344</v>
      </c>
      <c r="D136" s="1"/>
      <c r="E136" s="1"/>
      <c r="F136" s="1"/>
      <c r="G136" s="1"/>
      <c r="H136" s="1"/>
      <c r="I136" s="1"/>
      <c r="J136" s="1"/>
      <c r="K136" s="1"/>
      <c r="L136" s="1"/>
      <c r="M136" s="1"/>
    </row>
    <row r="137" spans="1:13" x14ac:dyDescent="0.15">
      <c r="A137" s="79"/>
      <c r="B137" s="1"/>
      <c r="C137" s="1" t="s">
        <v>363</v>
      </c>
      <c r="D137" s="1"/>
      <c r="E137" s="1"/>
      <c r="F137" s="1"/>
      <c r="G137" s="1"/>
      <c r="H137" s="1"/>
      <c r="I137" s="1"/>
      <c r="J137" s="1"/>
      <c r="K137" s="1"/>
      <c r="L137" s="1"/>
      <c r="M137" s="1"/>
    </row>
    <row r="138" spans="1:13" x14ac:dyDescent="0.15">
      <c r="A138" s="79"/>
      <c r="B138" s="1"/>
      <c r="C138" s="1" t="s">
        <v>362</v>
      </c>
      <c r="D138" s="1"/>
      <c r="E138" s="1"/>
      <c r="F138" s="1"/>
      <c r="G138" s="1"/>
      <c r="H138" s="1"/>
      <c r="I138" s="1"/>
      <c r="J138" s="1"/>
      <c r="K138" s="1"/>
      <c r="L138" s="1"/>
      <c r="M138" s="1"/>
    </row>
    <row r="139" spans="1:13" x14ac:dyDescent="0.15">
      <c r="A139" s="79"/>
      <c r="B139" s="1"/>
      <c r="C139" s="1" t="s">
        <v>345</v>
      </c>
      <c r="D139" s="1"/>
      <c r="E139" s="1"/>
      <c r="F139" s="1"/>
      <c r="G139" s="1"/>
      <c r="H139" s="1"/>
      <c r="I139" s="1"/>
      <c r="J139" s="1"/>
      <c r="K139" s="1"/>
      <c r="L139" s="1"/>
      <c r="M139" s="1"/>
    </row>
    <row r="140" spans="1:13" ht="18" customHeight="1" x14ac:dyDescent="0.15">
      <c r="A140" s="79"/>
      <c r="B140"/>
      <c r="C140" s="1"/>
      <c r="D140" s="235" t="s">
        <v>68</v>
      </c>
      <c r="E140" s="235"/>
      <c r="F140" s="235"/>
      <c r="G140" s="235"/>
      <c r="H140" s="235" t="s">
        <v>69</v>
      </c>
      <c r="I140" s="235"/>
      <c r="J140" s="235"/>
      <c r="K140" s="235"/>
      <c r="L140" s="1"/>
      <c r="M140" s="1"/>
    </row>
    <row r="141" spans="1:13" ht="18" customHeight="1" x14ac:dyDescent="0.15">
      <c r="A141" s="79"/>
      <c r="B141"/>
      <c r="C141" s="1"/>
      <c r="D141" s="242" t="s">
        <v>186</v>
      </c>
      <c r="E141" s="242"/>
      <c r="F141" s="242"/>
      <c r="G141" s="242"/>
      <c r="H141" s="235" t="s">
        <v>70</v>
      </c>
      <c r="I141" s="235"/>
      <c r="J141" s="235"/>
      <c r="K141" s="235"/>
      <c r="L141" s="1"/>
      <c r="M141" s="1"/>
    </row>
    <row r="142" spans="1:13" ht="18" customHeight="1" x14ac:dyDescent="0.15">
      <c r="A142" s="79"/>
      <c r="B142"/>
      <c r="C142" s="1"/>
      <c r="D142" s="242" t="s">
        <v>187</v>
      </c>
      <c r="E142" s="242"/>
      <c r="F142" s="242"/>
      <c r="G142" s="242"/>
      <c r="H142" s="235" t="s">
        <v>71</v>
      </c>
      <c r="I142" s="235"/>
      <c r="J142" s="235"/>
      <c r="K142" s="235"/>
      <c r="L142" s="1"/>
      <c r="M142" s="1"/>
    </row>
    <row r="143" spans="1:13" ht="18" customHeight="1" x14ac:dyDescent="0.15">
      <c r="A143" s="79"/>
      <c r="B143"/>
      <c r="C143" s="1"/>
      <c r="D143" s="242" t="s">
        <v>188</v>
      </c>
      <c r="E143" s="242"/>
      <c r="F143" s="242"/>
      <c r="G143" s="242"/>
      <c r="H143" s="235" t="s">
        <v>72</v>
      </c>
      <c r="I143" s="235"/>
      <c r="J143" s="235"/>
      <c r="K143" s="235"/>
      <c r="L143" s="1"/>
      <c r="M143" s="1"/>
    </row>
    <row r="144" spans="1:13" x14ac:dyDescent="0.15">
      <c r="A144" s="79"/>
      <c r="B144"/>
      <c r="C144" s="1"/>
      <c r="D144" s="1" t="s">
        <v>341</v>
      </c>
      <c r="E144" s="1"/>
      <c r="F144" s="1"/>
      <c r="G144" s="1"/>
      <c r="H144" s="1"/>
      <c r="I144" s="1"/>
      <c r="J144" s="1"/>
      <c r="K144" s="1"/>
      <c r="L144" s="1"/>
      <c r="M144" s="1"/>
    </row>
    <row r="145" spans="1:13" x14ac:dyDescent="0.15">
      <c r="A145" s="79"/>
      <c r="B145" s="1"/>
      <c r="C145" s="1"/>
      <c r="D145" s="1" t="s">
        <v>342</v>
      </c>
      <c r="E145" s="1"/>
      <c r="F145" s="1"/>
      <c r="G145" s="1"/>
      <c r="H145" s="1"/>
      <c r="I145" s="1"/>
      <c r="J145" s="1"/>
      <c r="K145" s="1"/>
      <c r="L145" s="1"/>
      <c r="M145" s="1"/>
    </row>
    <row r="146" spans="1:13" x14ac:dyDescent="0.15">
      <c r="A146" s="79"/>
      <c r="B146" s="1" t="s">
        <v>15</v>
      </c>
      <c r="C146" s="1"/>
      <c r="D146" s="1"/>
      <c r="E146" s="1"/>
      <c r="F146" s="1"/>
      <c r="G146" s="1"/>
      <c r="H146" s="1"/>
      <c r="I146" s="1"/>
      <c r="J146" s="1"/>
      <c r="K146" s="1"/>
      <c r="L146" s="1"/>
      <c r="M146" s="1"/>
    </row>
    <row r="147" spans="1:13" x14ac:dyDescent="0.15">
      <c r="A147" s="79"/>
      <c r="B147" s="1" t="s">
        <v>304</v>
      </c>
      <c r="C147" s="1"/>
      <c r="D147" s="1"/>
      <c r="E147" s="1"/>
      <c r="F147" s="1"/>
      <c r="G147" s="1"/>
      <c r="H147" s="1"/>
      <c r="I147" s="1"/>
      <c r="J147" s="1"/>
      <c r="K147" s="1"/>
      <c r="L147" s="1"/>
      <c r="M147" s="1"/>
    </row>
    <row r="148" spans="1:13" x14ac:dyDescent="0.15">
      <c r="A148" s="79"/>
      <c r="B148" s="1"/>
      <c r="C148" s="1" t="s">
        <v>305</v>
      </c>
      <c r="D148" s="1"/>
      <c r="E148" s="1"/>
      <c r="F148" s="1"/>
      <c r="G148" s="1"/>
      <c r="H148" s="1"/>
      <c r="I148" s="1"/>
      <c r="J148" s="1"/>
      <c r="K148" s="1"/>
      <c r="L148" s="1"/>
      <c r="M148" s="1"/>
    </row>
    <row r="149" spans="1:13" x14ac:dyDescent="0.15">
      <c r="A149" s="79"/>
      <c r="B149" s="1"/>
      <c r="C149" s="1"/>
      <c r="D149" s="1"/>
      <c r="E149" s="1"/>
      <c r="F149" s="1"/>
      <c r="G149" s="1"/>
      <c r="H149" s="1"/>
      <c r="I149" s="1"/>
      <c r="J149" s="1"/>
      <c r="K149" s="1"/>
      <c r="L149" s="1"/>
      <c r="M149" s="1"/>
    </row>
    <row r="150" spans="1:13" x14ac:dyDescent="0.15">
      <c r="A150" s="79"/>
      <c r="B150" s="1"/>
      <c r="C150" s="1"/>
      <c r="D150" s="1"/>
      <c r="E150" s="1"/>
      <c r="F150" s="1"/>
      <c r="G150" s="1"/>
      <c r="H150" s="1"/>
      <c r="I150" s="1"/>
      <c r="J150" s="1"/>
      <c r="K150" s="1"/>
      <c r="L150" s="1"/>
      <c r="M150" s="1"/>
    </row>
    <row r="151" spans="1:13" x14ac:dyDescent="0.15">
      <c r="A151" s="79"/>
      <c r="B151" s="1"/>
      <c r="C151" s="1"/>
      <c r="D151" s="1"/>
      <c r="E151" s="1"/>
      <c r="F151" s="1"/>
      <c r="G151" s="1"/>
      <c r="H151" s="1"/>
      <c r="I151" s="1"/>
      <c r="J151" s="1"/>
      <c r="K151" s="1"/>
      <c r="L151" s="1"/>
      <c r="M151" s="1"/>
    </row>
    <row r="152" spans="1:13" x14ac:dyDescent="0.15">
      <c r="A152" s="79"/>
      <c r="B152" s="1"/>
      <c r="C152" s="1"/>
      <c r="D152" s="1"/>
      <c r="E152" s="1"/>
      <c r="F152" s="1"/>
      <c r="G152" s="1"/>
      <c r="H152" s="1"/>
      <c r="I152" s="1"/>
      <c r="J152" s="1"/>
      <c r="K152" s="1"/>
      <c r="L152" s="1"/>
      <c r="M152" s="1"/>
    </row>
    <row r="153" spans="1:13" x14ac:dyDescent="0.15">
      <c r="A153" s="79"/>
      <c r="B153" s="25" t="s">
        <v>293</v>
      </c>
      <c r="C153" s="1"/>
      <c r="D153" s="1"/>
      <c r="E153" s="1"/>
      <c r="F153" s="1"/>
      <c r="G153" s="1"/>
      <c r="H153" s="1"/>
      <c r="I153" s="1"/>
      <c r="J153" s="1"/>
      <c r="K153" s="1"/>
      <c r="L153" s="1"/>
      <c r="M153" s="1"/>
    </row>
    <row r="154" spans="1:13" x14ac:dyDescent="0.15">
      <c r="A154" s="79"/>
      <c r="B154" s="1" t="s">
        <v>182</v>
      </c>
      <c r="C154" s="1"/>
      <c r="D154" s="1"/>
      <c r="E154" s="1"/>
      <c r="F154" s="1"/>
      <c r="G154" s="1"/>
      <c r="H154" s="1"/>
      <c r="I154" s="1"/>
      <c r="J154" s="1"/>
      <c r="K154" s="1"/>
      <c r="L154" s="1"/>
      <c r="M154" s="1"/>
    </row>
    <row r="155" spans="1:13" x14ac:dyDescent="0.15">
      <c r="A155" s="79"/>
      <c r="B155" s="1"/>
      <c r="C155" s="11" t="s">
        <v>189</v>
      </c>
      <c r="D155" s="74"/>
      <c r="E155" s="1"/>
      <c r="F155" s="1"/>
      <c r="G155" s="1"/>
      <c r="H155" s="1"/>
      <c r="I155" s="1"/>
      <c r="J155" s="1"/>
      <c r="K155" s="1"/>
      <c r="L155" s="1"/>
      <c r="M155" s="1"/>
    </row>
    <row r="156" spans="1:13" x14ac:dyDescent="0.15">
      <c r="A156" s="79"/>
      <c r="B156" s="1"/>
      <c r="C156" s="11" t="s">
        <v>294</v>
      </c>
      <c r="D156" s="74"/>
      <c r="E156" s="1"/>
      <c r="F156" s="1"/>
      <c r="G156" s="1"/>
      <c r="H156" s="1"/>
      <c r="I156" s="1"/>
      <c r="J156" s="1"/>
      <c r="K156" s="1"/>
      <c r="L156" s="1"/>
      <c r="M156" s="1"/>
    </row>
    <row r="157" spans="1:13" x14ac:dyDescent="0.15">
      <c r="A157" s="79"/>
      <c r="B157" s="1"/>
      <c r="C157" s="11" t="s">
        <v>295</v>
      </c>
      <c r="D157" s="74"/>
      <c r="E157" s="1"/>
      <c r="F157" s="1"/>
      <c r="G157" s="1"/>
      <c r="H157" s="1"/>
      <c r="I157" s="1"/>
      <c r="J157" s="1"/>
      <c r="K157" s="1"/>
      <c r="L157" s="1"/>
      <c r="M157" s="1"/>
    </row>
    <row r="158" spans="1:13" x14ac:dyDescent="0.15">
      <c r="A158" s="79"/>
      <c r="B158" s="1"/>
      <c r="C158" s="11" t="s">
        <v>484</v>
      </c>
      <c r="D158" s="74"/>
      <c r="E158" s="1"/>
      <c r="F158" s="1"/>
      <c r="G158" s="1"/>
      <c r="H158" s="1"/>
      <c r="I158" s="1"/>
      <c r="J158" s="1"/>
      <c r="K158" s="1"/>
      <c r="L158" s="1"/>
      <c r="M158" s="1"/>
    </row>
    <row r="159" spans="1:13" x14ac:dyDescent="0.15">
      <c r="A159" s="79"/>
      <c r="B159" s="1"/>
      <c r="C159" s="11" t="s">
        <v>485</v>
      </c>
      <c r="D159" s="74"/>
      <c r="E159" s="1"/>
      <c r="F159" s="1"/>
      <c r="G159" s="1"/>
      <c r="H159" s="1"/>
      <c r="I159" s="1"/>
      <c r="J159" s="1"/>
      <c r="K159" s="1"/>
      <c r="L159" s="1"/>
      <c r="M159" s="1"/>
    </row>
    <row r="160" spans="1:13" x14ac:dyDescent="0.15">
      <c r="A160" s="79"/>
      <c r="B160" s="1"/>
      <c r="C160" s="11" t="s">
        <v>486</v>
      </c>
      <c r="D160" s="1"/>
      <c r="E160" s="1"/>
      <c r="F160" s="1"/>
      <c r="G160" s="1"/>
      <c r="H160" s="1"/>
      <c r="I160" s="1"/>
      <c r="J160" s="1"/>
      <c r="K160" s="1"/>
      <c r="L160" s="1"/>
      <c r="M160" s="1"/>
    </row>
    <row r="161" spans="1:13" x14ac:dyDescent="0.15">
      <c r="A161" s="79"/>
      <c r="B161" s="1"/>
      <c r="C161" s="1"/>
      <c r="D161" s="1"/>
      <c r="E161" s="1"/>
      <c r="F161" s="1"/>
      <c r="G161" s="1"/>
      <c r="H161" s="1"/>
      <c r="I161" s="1"/>
      <c r="J161" s="1"/>
      <c r="K161" s="1"/>
      <c r="L161" s="1"/>
      <c r="M161" s="1"/>
    </row>
    <row r="162" spans="1:13" x14ac:dyDescent="0.15">
      <c r="A162" s="79"/>
      <c r="B162" s="1" t="s">
        <v>183</v>
      </c>
      <c r="C162" s="1"/>
      <c r="D162" s="1"/>
      <c r="E162" s="1"/>
      <c r="F162" s="1"/>
      <c r="G162" s="1"/>
      <c r="H162" s="1"/>
      <c r="I162" s="1"/>
      <c r="J162" s="1"/>
      <c r="K162" s="1"/>
      <c r="L162" s="1"/>
      <c r="M162" s="1"/>
    </row>
    <row r="163" spans="1:13" x14ac:dyDescent="0.15">
      <c r="A163" s="79"/>
      <c r="B163" s="1"/>
      <c r="C163" s="11" t="s">
        <v>73</v>
      </c>
      <c r="D163" s="1"/>
      <c r="E163" s="1"/>
      <c r="F163" s="1"/>
      <c r="G163" s="1"/>
      <c r="H163" s="1"/>
      <c r="I163" s="1"/>
      <c r="J163" s="1"/>
      <c r="K163" s="1"/>
      <c r="L163" s="1"/>
      <c r="M163" s="1"/>
    </row>
    <row r="164" spans="1:13" x14ac:dyDescent="0.15">
      <c r="A164" s="79"/>
      <c r="B164" s="1"/>
      <c r="C164" s="1" t="s">
        <v>311</v>
      </c>
      <c r="D164" s="1"/>
      <c r="E164" s="1"/>
      <c r="F164" s="1"/>
      <c r="G164" s="1"/>
      <c r="H164" s="1"/>
      <c r="I164" s="1"/>
      <c r="J164" s="1"/>
      <c r="K164" s="1"/>
      <c r="L164" s="1"/>
      <c r="M164" s="1"/>
    </row>
    <row r="165" spans="1:13" x14ac:dyDescent="0.15">
      <c r="A165" s="79"/>
      <c r="B165" s="1"/>
      <c r="C165" s="1"/>
      <c r="D165" s="1"/>
      <c r="E165" s="1"/>
      <c r="F165" s="1"/>
      <c r="G165" s="1"/>
      <c r="H165" s="1"/>
      <c r="I165" s="1"/>
      <c r="J165" s="1"/>
      <c r="K165" s="1"/>
      <c r="L165" s="1"/>
      <c r="M165" s="1"/>
    </row>
    <row r="166" spans="1:13" x14ac:dyDescent="0.15">
      <c r="A166" s="79"/>
      <c r="B166" s="1"/>
      <c r="C166" s="1" t="s">
        <v>190</v>
      </c>
      <c r="D166" s="1"/>
      <c r="E166" s="1"/>
      <c r="F166" s="1"/>
      <c r="G166" s="1"/>
      <c r="H166" s="1"/>
      <c r="I166" s="1"/>
      <c r="J166" s="1"/>
      <c r="K166" s="1"/>
      <c r="L166" s="1"/>
      <c r="M166" s="1"/>
    </row>
    <row r="167" spans="1:13" x14ac:dyDescent="0.15">
      <c r="A167" s="79"/>
      <c r="B167" s="1"/>
      <c r="C167" s="1" t="s">
        <v>312</v>
      </c>
      <c r="D167" s="1"/>
      <c r="E167" s="1"/>
      <c r="F167" s="1"/>
      <c r="G167" s="1"/>
      <c r="H167" s="1"/>
      <c r="I167" s="1"/>
      <c r="J167" s="1"/>
      <c r="K167" s="1"/>
      <c r="L167" s="1"/>
      <c r="M167" s="1"/>
    </row>
    <row r="168" spans="1:13" x14ac:dyDescent="0.15">
      <c r="A168" s="79"/>
      <c r="B168" s="1"/>
      <c r="C168" s="1"/>
      <c r="D168" s="1"/>
      <c r="E168" s="1"/>
      <c r="F168" s="1"/>
      <c r="G168" s="1"/>
      <c r="H168" s="1"/>
      <c r="I168" s="1"/>
      <c r="J168" s="1"/>
      <c r="K168" s="1"/>
      <c r="L168" s="1"/>
      <c r="M168" s="1"/>
    </row>
    <row r="169" spans="1:13" x14ac:dyDescent="0.15">
      <c r="A169" s="79"/>
      <c r="B169" s="1"/>
      <c r="C169" s="1" t="s">
        <v>192</v>
      </c>
      <c r="D169" s="1"/>
      <c r="E169" s="1"/>
      <c r="F169" s="1"/>
      <c r="G169" s="1"/>
      <c r="H169" s="1"/>
      <c r="I169" s="1"/>
      <c r="J169" s="1"/>
      <c r="K169" s="1"/>
      <c r="L169" s="1"/>
      <c r="M169" s="1"/>
    </row>
    <row r="170" spans="1:13" x14ac:dyDescent="0.15">
      <c r="A170" s="79"/>
      <c r="B170" s="1"/>
      <c r="C170" s="1" t="s">
        <v>313</v>
      </c>
      <c r="D170" s="1"/>
      <c r="E170" s="1"/>
      <c r="F170" s="1"/>
      <c r="G170" s="1"/>
      <c r="H170" s="1"/>
      <c r="I170"/>
      <c r="J170" s="1"/>
      <c r="K170" s="1"/>
      <c r="L170" s="1"/>
      <c r="M170" s="1"/>
    </row>
    <row r="171" spans="1:13" x14ac:dyDescent="0.15">
      <c r="A171" s="79"/>
      <c r="B171" s="1"/>
      <c r="C171" s="1"/>
      <c r="D171" s="1"/>
      <c r="E171" s="1"/>
      <c r="F171" s="1"/>
      <c r="G171" s="1"/>
      <c r="H171" s="1"/>
      <c r="I171"/>
      <c r="J171" s="1"/>
      <c r="K171" s="1"/>
      <c r="L171" s="1"/>
      <c r="M171" s="1"/>
    </row>
    <row r="172" spans="1:13" x14ac:dyDescent="0.15">
      <c r="A172" s="79"/>
      <c r="B172" s="1"/>
      <c r="C172" s="1" t="s">
        <v>193</v>
      </c>
      <c r="D172" s="1"/>
      <c r="E172" s="1"/>
      <c r="F172" s="1"/>
      <c r="G172" s="1"/>
      <c r="H172" s="1"/>
      <c r="I172" s="1"/>
      <c r="J172" s="1"/>
      <c r="K172" s="1"/>
      <c r="L172" s="1"/>
      <c r="M172" s="1"/>
    </row>
    <row r="173" spans="1:13" ht="17.25" customHeight="1" x14ac:dyDescent="0.15">
      <c r="A173" s="79"/>
      <c r="B173" s="1"/>
      <c r="C173" s="11" t="s">
        <v>348</v>
      </c>
      <c r="D173" s="1"/>
      <c r="E173" s="1"/>
      <c r="F173" s="1"/>
      <c r="G173" s="1"/>
      <c r="H173" s="1"/>
      <c r="I173" s="1"/>
      <c r="J173" s="87"/>
      <c r="K173" s="1"/>
      <c r="L173" s="1"/>
      <c r="M173" s="1"/>
    </row>
    <row r="174" spans="1:13" ht="20.100000000000001" customHeight="1" x14ac:dyDescent="0.15">
      <c r="A174" s="79"/>
      <c r="B174"/>
      <c r="C174" s="64"/>
      <c r="D174" s="285" t="s">
        <v>260</v>
      </c>
      <c r="E174" s="276"/>
      <c r="F174" s="277"/>
      <c r="G174" s="286" t="s">
        <v>346</v>
      </c>
      <c r="H174" s="267"/>
      <c r="I174" s="267"/>
      <c r="J174" s="267"/>
      <c r="K174" s="268"/>
      <c r="L174"/>
      <c r="M174"/>
    </row>
    <row r="175" spans="1:13" ht="20.100000000000001" customHeight="1" x14ac:dyDescent="0.15">
      <c r="A175" s="79"/>
      <c r="B175"/>
      <c r="C175" s="64"/>
      <c r="D175" s="60" t="s">
        <v>250</v>
      </c>
      <c r="E175" s="61"/>
      <c r="F175" s="61"/>
      <c r="G175" s="266" t="s">
        <v>365</v>
      </c>
      <c r="H175" s="267"/>
      <c r="I175" s="267"/>
      <c r="J175" s="267"/>
      <c r="K175" s="268"/>
      <c r="L175"/>
      <c r="M175"/>
    </row>
    <row r="176" spans="1:13" ht="20.100000000000001" customHeight="1" x14ac:dyDescent="0.15">
      <c r="A176" s="79"/>
      <c r="B176"/>
      <c r="C176" s="64"/>
      <c r="D176" s="60" t="s">
        <v>372</v>
      </c>
      <c r="E176" s="61"/>
      <c r="F176" s="61"/>
      <c r="G176" s="263" t="s">
        <v>347</v>
      </c>
      <c r="H176" s="276"/>
      <c r="I176" s="276"/>
      <c r="J176" s="276"/>
      <c r="K176" s="277"/>
      <c r="L176"/>
      <c r="M176"/>
    </row>
    <row r="177" spans="1:13" ht="20.100000000000001" customHeight="1" x14ac:dyDescent="0.15">
      <c r="A177" s="79"/>
      <c r="B177"/>
      <c r="C177" s="64"/>
      <c r="D177" s="246" t="s">
        <v>251</v>
      </c>
      <c r="E177" s="249" t="s">
        <v>252</v>
      </c>
      <c r="F177" s="251"/>
      <c r="G177" s="249" t="s">
        <v>373</v>
      </c>
      <c r="H177" s="281"/>
      <c r="I177" s="281"/>
      <c r="J177" s="281"/>
      <c r="K177" s="282"/>
      <c r="L177"/>
      <c r="M177"/>
    </row>
    <row r="178" spans="1:13" ht="20.100000000000001" customHeight="1" x14ac:dyDescent="0.15">
      <c r="A178" s="79"/>
      <c r="B178"/>
      <c r="C178" s="64"/>
      <c r="D178" s="248"/>
      <c r="E178" s="252"/>
      <c r="F178" s="254"/>
      <c r="G178" s="233"/>
      <c r="H178" s="283"/>
      <c r="I178" s="283"/>
      <c r="J178" s="283"/>
      <c r="K178" s="234"/>
      <c r="L178"/>
      <c r="M178"/>
    </row>
    <row r="179" spans="1:13" ht="23.25" customHeight="1" x14ac:dyDescent="0.15">
      <c r="A179" s="79"/>
      <c r="B179"/>
      <c r="C179" s="64"/>
      <c r="D179" s="248"/>
      <c r="E179" s="278" t="s">
        <v>253</v>
      </c>
      <c r="F179" s="91" t="s">
        <v>374</v>
      </c>
      <c r="G179" s="263" t="s">
        <v>375</v>
      </c>
      <c r="H179" s="276"/>
      <c r="I179" s="276"/>
      <c r="J179" s="276"/>
      <c r="K179" s="277"/>
      <c r="L179"/>
      <c r="M179"/>
    </row>
    <row r="180" spans="1:13" ht="20.25" customHeight="1" x14ac:dyDescent="0.15">
      <c r="A180" s="79"/>
      <c r="B180"/>
      <c r="C180" s="64"/>
      <c r="D180" s="248"/>
      <c r="E180" s="279"/>
      <c r="F180" s="246" t="s">
        <v>254</v>
      </c>
      <c r="G180" s="249" t="s">
        <v>397</v>
      </c>
      <c r="H180" s="250"/>
      <c r="I180" s="250"/>
      <c r="J180" s="250"/>
      <c r="K180" s="251"/>
      <c r="L180"/>
      <c r="M180"/>
    </row>
    <row r="181" spans="1:13" ht="15" customHeight="1" x14ac:dyDescent="0.15">
      <c r="A181" s="79"/>
      <c r="B181"/>
      <c r="C181" s="64"/>
      <c r="D181" s="247"/>
      <c r="E181" s="280"/>
      <c r="F181" s="247"/>
      <c r="G181" s="252"/>
      <c r="H181" s="253"/>
      <c r="I181" s="253"/>
      <c r="J181" s="253"/>
      <c r="K181" s="254"/>
      <c r="L181"/>
      <c r="M181"/>
    </row>
    <row r="182" spans="1:13" ht="20.100000000000001" customHeight="1" x14ac:dyDescent="0.15">
      <c r="A182" s="79"/>
      <c r="B182"/>
      <c r="C182" s="64"/>
      <c r="D182" s="246" t="s">
        <v>255</v>
      </c>
      <c r="E182" s="269" t="s">
        <v>256</v>
      </c>
      <c r="F182" s="270"/>
      <c r="G182" s="255" t="s">
        <v>398</v>
      </c>
      <c r="H182" s="256"/>
      <c r="I182" s="256"/>
      <c r="J182" s="256"/>
      <c r="K182" s="257"/>
      <c r="L182"/>
      <c r="M182"/>
    </row>
    <row r="183" spans="1:13" ht="20.100000000000001" customHeight="1" x14ac:dyDescent="0.15">
      <c r="A183" s="79"/>
      <c r="B183"/>
      <c r="C183" s="64"/>
      <c r="D183" s="248"/>
      <c r="E183" s="271"/>
      <c r="F183" s="272"/>
      <c r="G183" s="258"/>
      <c r="H183" s="259"/>
      <c r="I183" s="259"/>
      <c r="J183" s="259"/>
      <c r="K183" s="260"/>
      <c r="L183"/>
      <c r="M183"/>
    </row>
    <row r="184" spans="1:13" ht="20.100000000000001" customHeight="1" x14ac:dyDescent="0.15">
      <c r="A184" s="79"/>
      <c r="B184"/>
      <c r="C184" s="64"/>
      <c r="D184" s="248"/>
      <c r="E184" s="261" t="s">
        <v>377</v>
      </c>
      <c r="F184" s="262"/>
      <c r="G184" s="263" t="s">
        <v>376</v>
      </c>
      <c r="H184" s="276"/>
      <c r="I184" s="276"/>
      <c r="J184" s="276"/>
      <c r="K184" s="277"/>
      <c r="L184"/>
      <c r="M184"/>
    </row>
    <row r="185" spans="1:13" ht="19.5" customHeight="1" x14ac:dyDescent="0.15">
      <c r="A185" s="79"/>
      <c r="B185"/>
      <c r="C185" s="64"/>
      <c r="D185" s="248"/>
      <c r="E185" s="261" t="s">
        <v>257</v>
      </c>
      <c r="F185" s="262"/>
      <c r="G185" s="263" t="s">
        <v>379</v>
      </c>
      <c r="H185" s="276"/>
      <c r="I185" s="276"/>
      <c r="J185" s="276"/>
      <c r="K185" s="277"/>
      <c r="L185"/>
      <c r="M185"/>
    </row>
    <row r="186" spans="1:13" ht="18" customHeight="1" x14ac:dyDescent="0.15">
      <c r="A186" s="79"/>
      <c r="B186"/>
      <c r="C186" s="64"/>
      <c r="D186" s="263" t="s">
        <v>378</v>
      </c>
      <c r="E186" s="276"/>
      <c r="F186" s="277"/>
      <c r="G186" s="263" t="s">
        <v>380</v>
      </c>
      <c r="H186" s="264"/>
      <c r="I186" s="264"/>
      <c r="J186" s="264"/>
      <c r="K186" s="265"/>
      <c r="L186"/>
      <c r="M186"/>
    </row>
    <row r="187" spans="1:13" x14ac:dyDescent="0.15">
      <c r="A187" s="79"/>
      <c r="B187" s="1"/>
      <c r="C187" s="1" t="s">
        <v>349</v>
      </c>
      <c r="D187" s="1"/>
      <c r="E187" s="1"/>
      <c r="F187" s="1"/>
      <c r="G187" s="1"/>
      <c r="H187" s="1"/>
      <c r="I187" s="1"/>
      <c r="J187" s="1"/>
      <c r="K187" s="1"/>
      <c r="L187" s="1"/>
      <c r="M187" s="1"/>
    </row>
    <row r="188" spans="1:13" s="45" customFormat="1" x14ac:dyDescent="0.15">
      <c r="A188" s="212"/>
      <c r="B188" s="44"/>
      <c r="C188" s="11" t="s">
        <v>350</v>
      </c>
      <c r="D188" s="44"/>
      <c r="E188" s="44"/>
      <c r="F188" s="44"/>
      <c r="G188" s="44"/>
      <c r="H188" s="44"/>
      <c r="I188" s="44"/>
      <c r="J188" s="44"/>
      <c r="K188" s="44"/>
      <c r="L188" s="44"/>
      <c r="M188" s="44"/>
    </row>
    <row r="189" spans="1:13" s="45" customFormat="1" x14ac:dyDescent="0.15">
      <c r="A189" s="212"/>
      <c r="B189" s="44"/>
      <c r="C189" s="44"/>
      <c r="D189" s="44"/>
      <c r="E189" s="44"/>
      <c r="F189" s="44"/>
      <c r="G189" s="44"/>
      <c r="H189" s="44"/>
      <c r="I189" s="44"/>
      <c r="J189" s="44"/>
      <c r="K189" s="44"/>
      <c r="L189" s="44"/>
      <c r="M189" s="44"/>
    </row>
    <row r="190" spans="1:13" s="45" customFormat="1" x14ac:dyDescent="0.15">
      <c r="A190" s="212"/>
      <c r="B190" s="44"/>
      <c r="C190" s="44"/>
      <c r="D190" s="44"/>
      <c r="E190" s="44"/>
      <c r="F190" s="44"/>
      <c r="G190" s="44"/>
      <c r="H190" s="44"/>
      <c r="I190" s="44"/>
      <c r="J190" s="44"/>
      <c r="K190" s="44"/>
      <c r="L190" s="44"/>
      <c r="M190" s="44"/>
    </row>
    <row r="191" spans="1:13" s="45" customFormat="1" x14ac:dyDescent="0.15">
      <c r="A191" s="212"/>
      <c r="B191" s="44"/>
      <c r="C191" s="44"/>
      <c r="D191" s="44"/>
      <c r="E191" s="44"/>
      <c r="F191" s="44"/>
      <c r="G191" s="1"/>
      <c r="H191" s="44"/>
      <c r="I191" s="44"/>
      <c r="J191" s="44"/>
      <c r="K191" s="44"/>
      <c r="L191" s="44"/>
      <c r="M191" s="44"/>
    </row>
    <row r="192" spans="1:13" s="45" customFormat="1" x14ac:dyDescent="0.15">
      <c r="A192" s="212"/>
      <c r="B192" s="44"/>
      <c r="C192" s="44"/>
      <c r="D192" s="44"/>
      <c r="E192" s="44"/>
      <c r="F192" s="44"/>
      <c r="G192" s="1"/>
      <c r="H192" s="44"/>
      <c r="I192" s="44"/>
      <c r="J192" s="44"/>
      <c r="K192" s="44"/>
      <c r="L192" s="44"/>
      <c r="M192" s="44"/>
    </row>
    <row r="193" spans="1:13" s="45" customFormat="1" x14ac:dyDescent="0.15">
      <c r="A193" s="212"/>
      <c r="B193" s="44"/>
      <c r="C193" s="44"/>
      <c r="D193" s="44"/>
      <c r="E193" s="44"/>
      <c r="F193" s="44"/>
      <c r="G193" s="44"/>
      <c r="H193" s="44"/>
      <c r="I193" s="44"/>
      <c r="J193" s="44"/>
      <c r="K193" s="44"/>
      <c r="L193" s="44"/>
      <c r="M193" s="44"/>
    </row>
    <row r="194" spans="1:13" x14ac:dyDescent="0.15">
      <c r="A194" s="79"/>
      <c r="B194" s="25" t="s">
        <v>94</v>
      </c>
      <c r="C194" s="1"/>
      <c r="D194" s="1"/>
      <c r="E194" s="1"/>
      <c r="F194" s="1"/>
      <c r="G194" s="1"/>
      <c r="H194" s="1"/>
      <c r="I194" s="1"/>
      <c r="J194" s="1"/>
      <c r="K194" s="1"/>
      <c r="L194" s="1"/>
      <c r="M194" s="1"/>
    </row>
    <row r="195" spans="1:13" x14ac:dyDescent="0.15">
      <c r="A195" s="79"/>
      <c r="B195" s="1" t="s">
        <v>194</v>
      </c>
      <c r="C195" s="1"/>
      <c r="D195" s="1"/>
      <c r="E195" s="1"/>
      <c r="F195" s="1"/>
      <c r="G195" s="1"/>
      <c r="H195" s="1"/>
      <c r="I195" s="1"/>
      <c r="J195" s="1"/>
      <c r="K195" s="1"/>
      <c r="L195" s="1"/>
      <c r="M195" s="1"/>
    </row>
    <row r="196" spans="1:13" x14ac:dyDescent="0.15">
      <c r="A196" s="79"/>
      <c r="B196" s="1" t="s">
        <v>96</v>
      </c>
      <c r="C196" s="1"/>
      <c r="D196" s="1"/>
      <c r="E196" s="1"/>
      <c r="F196" s="1"/>
      <c r="G196" s="1"/>
      <c r="H196" s="1"/>
      <c r="I196" s="1"/>
      <c r="J196" s="1"/>
      <c r="K196" s="1"/>
      <c r="L196" s="1"/>
      <c r="M196" s="1"/>
    </row>
    <row r="197" spans="1:13" x14ac:dyDescent="0.15">
      <c r="A197" s="79"/>
      <c r="B197" s="1"/>
      <c r="C197" s="1"/>
      <c r="D197" s="1"/>
      <c r="E197" s="1"/>
      <c r="F197" s="1"/>
      <c r="G197" s="1"/>
      <c r="H197" s="1"/>
      <c r="I197" s="1"/>
      <c r="J197" s="1"/>
      <c r="K197" s="1"/>
      <c r="L197" s="1"/>
      <c r="M197" s="1"/>
    </row>
    <row r="198" spans="1:13" x14ac:dyDescent="0.15">
      <c r="A198" s="79"/>
      <c r="B198" s="1" t="s">
        <v>195</v>
      </c>
      <c r="C198" s="1"/>
      <c r="D198" s="1"/>
      <c r="E198" s="1"/>
      <c r="F198" s="1"/>
      <c r="G198" s="1"/>
      <c r="H198" s="1"/>
      <c r="I198" s="1"/>
      <c r="J198" s="1"/>
      <c r="K198" s="1"/>
      <c r="L198" s="1"/>
      <c r="M198" s="1"/>
    </row>
    <row r="199" spans="1:13" x14ac:dyDescent="0.15">
      <c r="A199" s="79"/>
      <c r="B199" s="1"/>
      <c r="C199" s="1" t="s">
        <v>74</v>
      </c>
      <c r="D199" s="1"/>
      <c r="E199" s="1"/>
      <c r="F199" s="1"/>
      <c r="G199" s="1"/>
      <c r="H199" s="1"/>
      <c r="I199" s="1"/>
      <c r="J199" s="1"/>
      <c r="K199" s="1"/>
      <c r="L199" s="1"/>
      <c r="M199" s="1"/>
    </row>
    <row r="200" spans="1:13" x14ac:dyDescent="0.15">
      <c r="A200" s="79"/>
      <c r="B200" s="1"/>
      <c r="C200" s="1" t="s">
        <v>314</v>
      </c>
      <c r="D200" s="1"/>
      <c r="E200" s="1"/>
      <c r="F200" s="1"/>
      <c r="G200" s="1"/>
      <c r="H200" s="1"/>
      <c r="I200" s="1"/>
      <c r="J200" s="1"/>
      <c r="K200" s="1"/>
      <c r="L200" s="1"/>
      <c r="M200" s="1"/>
    </row>
    <row r="201" spans="1:13" x14ac:dyDescent="0.15">
      <c r="A201" s="79"/>
      <c r="B201" s="1"/>
      <c r="C201" s="1"/>
      <c r="D201" s="1"/>
      <c r="E201" s="1"/>
      <c r="F201" s="1"/>
      <c r="G201" s="1"/>
      <c r="H201" s="1"/>
      <c r="I201" s="1"/>
      <c r="J201" s="1"/>
      <c r="K201" s="1"/>
      <c r="L201" s="1"/>
      <c r="M201" s="1"/>
    </row>
    <row r="202" spans="1:13" x14ac:dyDescent="0.15">
      <c r="A202" s="79"/>
      <c r="B202" s="1"/>
      <c r="C202" s="1" t="s">
        <v>196</v>
      </c>
      <c r="D202" s="1"/>
      <c r="E202" s="1"/>
      <c r="F202" s="1"/>
      <c r="G202" s="1"/>
      <c r="H202" s="1"/>
      <c r="I202" s="1"/>
      <c r="J202" s="1"/>
      <c r="K202" s="1"/>
      <c r="L202" s="1"/>
      <c r="M202" s="1"/>
    </row>
    <row r="203" spans="1:13" x14ac:dyDescent="0.15">
      <c r="A203" s="79"/>
      <c r="B203" s="1"/>
      <c r="C203" s="1" t="s">
        <v>197</v>
      </c>
      <c r="D203" s="1"/>
      <c r="E203" s="1"/>
      <c r="F203" s="1"/>
      <c r="G203" s="1"/>
      <c r="H203" s="1"/>
      <c r="I203" s="1"/>
      <c r="J203" s="1"/>
      <c r="K203" s="1"/>
      <c r="L203" s="1"/>
      <c r="M203" s="1"/>
    </row>
    <row r="204" spans="1:13" x14ac:dyDescent="0.15">
      <c r="A204" s="79"/>
      <c r="B204" s="1"/>
      <c r="C204" s="1"/>
      <c r="D204" s="1"/>
      <c r="E204" s="1"/>
      <c r="F204" s="1"/>
      <c r="G204" s="1"/>
      <c r="H204" s="1"/>
      <c r="I204" s="1"/>
      <c r="J204" s="1"/>
      <c r="K204" s="1"/>
      <c r="L204" s="1"/>
      <c r="M204" s="1"/>
    </row>
    <row r="205" spans="1:13" x14ac:dyDescent="0.15">
      <c r="A205" s="79"/>
      <c r="B205" s="1"/>
      <c r="C205" s="1" t="s">
        <v>198</v>
      </c>
      <c r="D205" s="1"/>
      <c r="E205" s="1"/>
      <c r="F205" s="1"/>
      <c r="G205" s="1"/>
      <c r="H205" s="1"/>
      <c r="I205" s="1"/>
      <c r="J205" s="1"/>
      <c r="K205" s="1"/>
      <c r="L205" s="1"/>
      <c r="M205" s="1"/>
    </row>
    <row r="206" spans="1:13" x14ac:dyDescent="0.15">
      <c r="A206" s="79"/>
      <c r="B206" s="1"/>
      <c r="C206" s="1" t="s">
        <v>315</v>
      </c>
      <c r="D206" s="1"/>
      <c r="E206" s="1"/>
      <c r="F206" s="1"/>
      <c r="G206" s="1"/>
      <c r="H206" s="1"/>
      <c r="I206" s="1"/>
      <c r="J206" s="1"/>
      <c r="K206" s="1"/>
      <c r="L206" s="1"/>
      <c r="M206" s="1"/>
    </row>
    <row r="207" spans="1:13" x14ac:dyDescent="0.15">
      <c r="A207" s="79"/>
      <c r="B207" s="1"/>
      <c r="C207" s="1"/>
      <c r="D207" s="1"/>
      <c r="E207" s="1"/>
      <c r="F207" s="1"/>
      <c r="G207" s="1"/>
      <c r="H207" s="1"/>
      <c r="I207" s="1"/>
      <c r="J207" s="1"/>
      <c r="K207" s="1"/>
      <c r="L207" s="1"/>
      <c r="M207" s="1"/>
    </row>
    <row r="208" spans="1:13" x14ac:dyDescent="0.15">
      <c r="A208" s="79"/>
      <c r="B208" s="1"/>
      <c r="C208" s="1" t="s">
        <v>199</v>
      </c>
      <c r="D208" s="1"/>
      <c r="E208" s="1"/>
      <c r="F208" s="1"/>
      <c r="G208" s="1"/>
      <c r="H208" s="1"/>
      <c r="I208" s="1"/>
      <c r="J208" s="1"/>
      <c r="K208" s="1"/>
      <c r="L208" s="1"/>
      <c r="M208" s="1"/>
    </row>
    <row r="209" spans="1:13" x14ac:dyDescent="0.15">
      <c r="A209" s="79"/>
      <c r="B209" s="1"/>
      <c r="C209" s="11" t="s">
        <v>302</v>
      </c>
      <c r="D209" s="1"/>
      <c r="E209" s="1"/>
      <c r="F209" s="1"/>
      <c r="G209" s="1"/>
      <c r="H209" s="1"/>
      <c r="I209" s="1"/>
      <c r="J209" s="1"/>
      <c r="K209" s="1"/>
      <c r="L209" s="1"/>
      <c r="M209" s="1"/>
    </row>
    <row r="210" spans="1:13" ht="18" customHeight="1" x14ac:dyDescent="0.15">
      <c r="A210" s="79"/>
      <c r="B210" s="1"/>
      <c r="C210" s="235" t="s">
        <v>200</v>
      </c>
      <c r="D210" s="235"/>
      <c r="E210" s="236" t="s">
        <v>75</v>
      </c>
      <c r="F210" s="236"/>
      <c r="G210" s="236"/>
      <c r="H210" s="236"/>
      <c r="I210" s="236"/>
      <c r="J210" s="236"/>
      <c r="K210" s="236"/>
      <c r="L210" s="236"/>
      <c r="M210" s="2"/>
    </row>
    <row r="211" spans="1:13" ht="18" customHeight="1" x14ac:dyDescent="0.15">
      <c r="A211" s="79"/>
      <c r="B211" s="1"/>
      <c r="C211" s="235"/>
      <c r="D211" s="235"/>
      <c r="E211" s="238" t="s">
        <v>399</v>
      </c>
      <c r="F211" s="239"/>
      <c r="G211" s="239"/>
      <c r="H211" s="239"/>
      <c r="I211" s="239"/>
      <c r="J211" s="239"/>
      <c r="K211" s="239"/>
      <c r="L211" s="240"/>
      <c r="M211" s="1"/>
    </row>
    <row r="212" spans="1:13" ht="18" customHeight="1" x14ac:dyDescent="0.15">
      <c r="A212" s="79"/>
      <c r="B212" s="1"/>
      <c r="C212" s="235"/>
      <c r="D212" s="235"/>
      <c r="E212" s="237" t="s">
        <v>400</v>
      </c>
      <c r="F212" s="237"/>
      <c r="G212" s="237"/>
      <c r="H212" s="237"/>
      <c r="I212" s="237"/>
      <c r="J212" s="237"/>
      <c r="K212" s="237"/>
      <c r="L212" s="237"/>
      <c r="M212" s="2"/>
    </row>
    <row r="213" spans="1:13" ht="18" customHeight="1" x14ac:dyDescent="0.15">
      <c r="A213" s="79"/>
      <c r="B213" s="1"/>
      <c r="C213" s="235"/>
      <c r="D213" s="235"/>
      <c r="E213" s="237" t="s">
        <v>403</v>
      </c>
      <c r="F213" s="237"/>
      <c r="G213" s="237"/>
      <c r="H213" s="237"/>
      <c r="I213" s="237"/>
      <c r="J213" s="237"/>
      <c r="K213" s="237"/>
      <c r="L213" s="237"/>
      <c r="M213" s="2"/>
    </row>
    <row r="214" spans="1:13" ht="18" customHeight="1" x14ac:dyDescent="0.15">
      <c r="A214" s="79"/>
      <c r="B214" s="1"/>
      <c r="C214" s="235"/>
      <c r="D214" s="235"/>
      <c r="E214" s="243" t="s">
        <v>318</v>
      </c>
      <c r="F214" s="244"/>
      <c r="G214" s="244"/>
      <c r="H214" s="244"/>
      <c r="I214" s="244"/>
      <c r="J214" s="244"/>
      <c r="K214" s="244"/>
      <c r="L214" s="245"/>
      <c r="M214" s="2"/>
    </row>
    <row r="215" spans="1:13" ht="19.5" customHeight="1" x14ac:dyDescent="0.15">
      <c r="A215" s="79"/>
      <c r="B215" s="1"/>
      <c r="C215" s="235" t="s">
        <v>201</v>
      </c>
      <c r="D215" s="235"/>
      <c r="E215" s="242" t="s">
        <v>316</v>
      </c>
      <c r="F215" s="242"/>
      <c r="G215" s="242"/>
      <c r="H215" s="242"/>
      <c r="I215" s="242"/>
      <c r="J215" s="242"/>
      <c r="K215" s="242"/>
      <c r="L215" s="242"/>
      <c r="M215" s="2"/>
    </row>
    <row r="216" spans="1:13" ht="19.5" customHeight="1" x14ac:dyDescent="0.15">
      <c r="A216" s="79"/>
      <c r="B216" s="1"/>
      <c r="C216" s="235" t="s">
        <v>202</v>
      </c>
      <c r="D216" s="235"/>
      <c r="E216" s="242" t="s">
        <v>317</v>
      </c>
      <c r="F216" s="242"/>
      <c r="G216" s="242"/>
      <c r="H216" s="242"/>
      <c r="I216" s="242"/>
      <c r="J216" s="242"/>
      <c r="K216" s="242"/>
      <c r="L216" s="242"/>
      <c r="M216" s="2"/>
    </row>
    <row r="217" spans="1:13" x14ac:dyDescent="0.15">
      <c r="A217" s="79"/>
      <c r="B217" s="1"/>
      <c r="C217" s="26"/>
      <c r="D217" s="26"/>
      <c r="E217" s="1"/>
      <c r="F217" s="1"/>
      <c r="G217" s="1"/>
      <c r="H217" s="1"/>
      <c r="I217" s="1"/>
      <c r="J217" s="1"/>
      <c r="K217" s="1"/>
      <c r="L217" s="1"/>
      <c r="M217" s="1"/>
    </row>
    <row r="218" spans="1:13" x14ac:dyDescent="0.15">
      <c r="A218" s="79"/>
      <c r="B218" s="1"/>
      <c r="C218" s="1" t="s">
        <v>203</v>
      </c>
      <c r="D218" s="1"/>
      <c r="E218" s="1"/>
      <c r="F218" s="1"/>
      <c r="G218" s="1"/>
      <c r="H218" s="1"/>
      <c r="I218" s="1"/>
      <c r="J218" s="1"/>
      <c r="K218" s="1"/>
      <c r="L218" s="1"/>
      <c r="M218" s="1"/>
    </row>
    <row r="219" spans="1:13" x14ac:dyDescent="0.15">
      <c r="A219" s="79"/>
      <c r="B219" s="1"/>
      <c r="C219" s="1" t="s">
        <v>319</v>
      </c>
      <c r="D219" s="1"/>
      <c r="E219" s="1"/>
      <c r="F219" s="1"/>
      <c r="G219" s="1"/>
      <c r="H219" s="1"/>
      <c r="I219" s="1"/>
      <c r="J219" s="1"/>
      <c r="K219" s="1"/>
      <c r="L219" s="1"/>
      <c r="M219" s="1"/>
    </row>
    <row r="220" spans="1:13" x14ac:dyDescent="0.15">
      <c r="A220" s="79"/>
      <c r="B220" s="1"/>
      <c r="C220" s="1" t="s">
        <v>320</v>
      </c>
      <c r="D220" s="1"/>
      <c r="E220" s="1"/>
      <c r="F220" s="1"/>
      <c r="G220" s="1"/>
      <c r="H220" s="1"/>
      <c r="I220" s="1"/>
      <c r="J220" s="1"/>
      <c r="K220" s="1"/>
      <c r="L220" s="1"/>
      <c r="M220" s="1"/>
    </row>
    <row r="221" spans="1:13" x14ac:dyDescent="0.15">
      <c r="A221" s="79"/>
      <c r="B221" s="1"/>
      <c r="C221" s="1"/>
      <c r="D221" s="1"/>
      <c r="E221" s="1"/>
      <c r="F221" s="1"/>
      <c r="G221" s="1"/>
      <c r="H221" s="1"/>
      <c r="I221" s="1"/>
      <c r="J221" s="1"/>
      <c r="K221" s="1"/>
      <c r="L221" s="1"/>
      <c r="M221" s="1"/>
    </row>
    <row r="222" spans="1:13" x14ac:dyDescent="0.15">
      <c r="A222" s="79"/>
      <c r="B222" s="1"/>
      <c r="C222" s="1" t="s">
        <v>321</v>
      </c>
      <c r="D222" s="1"/>
      <c r="E222" s="1"/>
      <c r="F222" s="1"/>
      <c r="G222" s="1"/>
      <c r="H222" s="1"/>
      <c r="I222" s="1"/>
      <c r="J222" s="1"/>
      <c r="K222" s="1"/>
      <c r="L222" s="1"/>
      <c r="M222" s="1"/>
    </row>
    <row r="223" spans="1:13" x14ac:dyDescent="0.15">
      <c r="A223" s="79"/>
      <c r="B223" s="1"/>
      <c r="C223" s="56" t="s">
        <v>322</v>
      </c>
      <c r="D223" s="1"/>
      <c r="E223" s="1"/>
      <c r="F223" s="1"/>
      <c r="G223" s="1"/>
      <c r="H223" s="1"/>
      <c r="I223" s="1"/>
      <c r="J223" s="1"/>
      <c r="K223" s="1"/>
      <c r="L223" s="1"/>
      <c r="M223" s="1"/>
    </row>
    <row r="224" spans="1:13" x14ac:dyDescent="0.15">
      <c r="A224" s="79"/>
      <c r="B224" s="1"/>
      <c r="C224" s="1"/>
      <c r="D224" s="1"/>
      <c r="E224" s="1"/>
      <c r="F224" s="1"/>
      <c r="G224" s="1"/>
      <c r="H224" s="1"/>
      <c r="I224" s="1"/>
      <c r="J224" s="1"/>
      <c r="K224" s="1"/>
      <c r="L224" s="1"/>
      <c r="M224" s="1"/>
    </row>
    <row r="225" spans="1:13" x14ac:dyDescent="0.15">
      <c r="A225" s="79"/>
      <c r="B225" s="1"/>
      <c r="C225" s="1"/>
      <c r="D225" s="1"/>
      <c r="E225" s="1"/>
      <c r="F225" s="1"/>
      <c r="G225" s="1"/>
      <c r="H225" s="1"/>
      <c r="I225" s="1"/>
      <c r="J225" s="1"/>
      <c r="K225" s="1"/>
      <c r="L225" s="1"/>
      <c r="M225" s="1"/>
    </row>
    <row r="226" spans="1:13" x14ac:dyDescent="0.15">
      <c r="A226" s="79"/>
      <c r="B226" s="1"/>
      <c r="C226" s="1"/>
      <c r="D226" s="1"/>
      <c r="E226" s="1"/>
      <c r="F226" s="1"/>
      <c r="G226" s="1"/>
      <c r="H226" s="1"/>
      <c r="I226" s="1"/>
      <c r="J226" s="1"/>
      <c r="K226" s="1"/>
      <c r="L226" s="1"/>
      <c r="M226" s="1"/>
    </row>
    <row r="227" spans="1:13" x14ac:dyDescent="0.15">
      <c r="A227" s="79"/>
      <c r="B227" s="1"/>
      <c r="C227" s="1"/>
      <c r="D227" s="1"/>
      <c r="E227" s="1"/>
      <c r="F227" s="1"/>
      <c r="G227" s="1"/>
      <c r="H227" s="1"/>
      <c r="I227" s="1"/>
      <c r="J227" s="1"/>
      <c r="K227" s="1"/>
      <c r="L227" s="1"/>
      <c r="M227" s="1"/>
    </row>
    <row r="228" spans="1:13" x14ac:dyDescent="0.15">
      <c r="A228" s="79"/>
      <c r="B228" s="25" t="s">
        <v>98</v>
      </c>
      <c r="C228" s="1"/>
      <c r="D228" s="1"/>
      <c r="E228" s="1"/>
      <c r="F228" s="1"/>
      <c r="G228" s="1"/>
      <c r="H228" s="1"/>
      <c r="I228" s="1"/>
      <c r="J228" s="1"/>
      <c r="K228" s="1"/>
      <c r="L228" s="1"/>
      <c r="M228" s="1"/>
    </row>
    <row r="229" spans="1:13" x14ac:dyDescent="0.15">
      <c r="A229" s="79"/>
      <c r="B229" s="1" t="s">
        <v>194</v>
      </c>
      <c r="C229" s="1"/>
      <c r="D229" s="1"/>
      <c r="E229" s="1"/>
      <c r="F229" s="1"/>
      <c r="G229" s="1"/>
      <c r="H229" s="1"/>
      <c r="I229" s="1"/>
      <c r="J229" s="1"/>
      <c r="K229" s="1"/>
      <c r="L229" s="1"/>
      <c r="M229" s="1"/>
    </row>
    <row r="230" spans="1:13" x14ac:dyDescent="0.15">
      <c r="A230" s="79"/>
      <c r="B230" s="1"/>
      <c r="C230" s="1" t="s">
        <v>323</v>
      </c>
      <c r="D230" s="1"/>
      <c r="E230" s="1"/>
      <c r="F230" s="1"/>
      <c r="G230" s="1"/>
      <c r="H230" s="1"/>
      <c r="I230" s="1"/>
      <c r="J230" s="1"/>
      <c r="K230" s="1"/>
      <c r="L230" s="1"/>
      <c r="M230" s="1"/>
    </row>
    <row r="231" spans="1:13" x14ac:dyDescent="0.15">
      <c r="A231" s="79"/>
      <c r="B231" s="1"/>
      <c r="C231" s="1"/>
      <c r="D231" s="1"/>
      <c r="E231" s="1"/>
      <c r="F231" s="1"/>
      <c r="G231" s="1"/>
      <c r="H231" s="1"/>
      <c r="I231" s="1"/>
      <c r="J231" s="1"/>
      <c r="K231" s="1"/>
      <c r="L231" s="1"/>
      <c r="M231" s="1"/>
    </row>
    <row r="232" spans="1:13" x14ac:dyDescent="0.15">
      <c r="A232" s="79"/>
      <c r="B232" s="1" t="s">
        <v>204</v>
      </c>
      <c r="C232" s="1"/>
      <c r="D232" s="1"/>
      <c r="E232" s="1"/>
      <c r="F232" s="1"/>
      <c r="G232" s="1"/>
      <c r="H232" s="1"/>
      <c r="I232" s="1"/>
      <c r="J232" s="1"/>
      <c r="K232" s="1"/>
      <c r="L232" s="1"/>
      <c r="M232" s="1"/>
    </row>
    <row r="233" spans="1:13" x14ac:dyDescent="0.15">
      <c r="A233" s="79"/>
      <c r="B233" s="1"/>
      <c r="C233" s="1" t="s">
        <v>76</v>
      </c>
      <c r="D233" s="1"/>
      <c r="E233" s="1"/>
      <c r="F233" s="1"/>
      <c r="G233" s="1"/>
      <c r="H233" s="1"/>
      <c r="I233" s="1"/>
      <c r="J233" s="1"/>
      <c r="K233" s="1"/>
      <c r="L233" s="1"/>
      <c r="M233" s="1"/>
    </row>
    <row r="234" spans="1:13" x14ac:dyDescent="0.15">
      <c r="A234" s="79"/>
      <c r="B234" s="1"/>
      <c r="C234" s="1" t="s">
        <v>324</v>
      </c>
      <c r="D234" s="1"/>
      <c r="E234" s="1"/>
      <c r="F234" s="1"/>
      <c r="G234" s="1"/>
      <c r="H234" s="1"/>
      <c r="I234" s="1"/>
      <c r="J234" s="1"/>
      <c r="K234" s="1"/>
      <c r="L234" s="1"/>
      <c r="M234" s="1"/>
    </row>
    <row r="235" spans="1:13" x14ac:dyDescent="0.15">
      <c r="A235" s="79"/>
      <c r="B235" s="1"/>
      <c r="C235" s="1" t="s">
        <v>205</v>
      </c>
      <c r="D235" s="1"/>
      <c r="E235" s="1"/>
      <c r="F235" s="1"/>
      <c r="G235" s="1"/>
      <c r="H235" s="1"/>
      <c r="I235" s="1"/>
      <c r="J235" s="1"/>
      <c r="K235" s="1"/>
      <c r="L235" s="1"/>
      <c r="M235" s="1"/>
    </row>
    <row r="236" spans="1:13" x14ac:dyDescent="0.15">
      <c r="A236" s="79"/>
      <c r="B236" s="1"/>
      <c r="C236" s="1" t="s">
        <v>206</v>
      </c>
      <c r="D236" s="1"/>
      <c r="E236" s="1"/>
      <c r="F236" s="1"/>
      <c r="G236" s="1"/>
      <c r="H236" s="1"/>
      <c r="I236" s="1"/>
      <c r="J236" s="1"/>
      <c r="K236" s="1"/>
      <c r="L236" s="1"/>
      <c r="M236" s="1"/>
    </row>
    <row r="237" spans="1:13" x14ac:dyDescent="0.15">
      <c r="A237" s="79"/>
      <c r="B237" s="1"/>
      <c r="C237" s="1"/>
      <c r="D237" s="1"/>
      <c r="E237" s="1"/>
      <c r="F237" s="1"/>
      <c r="G237" s="1"/>
      <c r="H237" s="1"/>
      <c r="I237" s="1"/>
      <c r="J237" s="1"/>
      <c r="K237" s="1"/>
      <c r="L237" s="1"/>
      <c r="M237" s="1"/>
    </row>
    <row r="238" spans="1:13" x14ac:dyDescent="0.15">
      <c r="A238" s="79"/>
      <c r="B238" s="1"/>
      <c r="C238" s="1" t="s">
        <v>77</v>
      </c>
      <c r="D238" s="1"/>
      <c r="E238" s="1"/>
      <c r="F238" s="1"/>
      <c r="G238" s="1"/>
      <c r="H238" s="1"/>
      <c r="I238" s="1"/>
      <c r="J238" s="1"/>
      <c r="K238" s="1"/>
      <c r="L238" s="1"/>
      <c r="M238" s="1"/>
    </row>
    <row r="239" spans="1:13" x14ac:dyDescent="0.15">
      <c r="A239" s="79"/>
      <c r="B239" s="1"/>
      <c r="C239" s="1" t="s">
        <v>207</v>
      </c>
      <c r="D239" s="1"/>
      <c r="E239" s="1"/>
      <c r="F239" s="1"/>
      <c r="G239" s="1"/>
      <c r="H239" s="1"/>
      <c r="I239" s="1"/>
      <c r="J239" s="1"/>
      <c r="K239" s="1"/>
      <c r="L239" s="1"/>
      <c r="M239" s="1"/>
    </row>
    <row r="240" spans="1:13" x14ac:dyDescent="0.15">
      <c r="A240" s="79"/>
      <c r="B240" s="1"/>
      <c r="C240" s="1"/>
      <c r="D240" s="1"/>
      <c r="E240" s="1"/>
      <c r="F240" s="1"/>
      <c r="G240" s="1"/>
      <c r="H240" s="1"/>
      <c r="I240" s="1"/>
      <c r="J240" s="1"/>
      <c r="K240" s="1"/>
      <c r="L240" s="1"/>
      <c r="M240" s="1"/>
    </row>
    <row r="241" spans="1:13" x14ac:dyDescent="0.15">
      <c r="A241" s="79"/>
      <c r="B241" s="1"/>
      <c r="C241" s="1" t="s">
        <v>78</v>
      </c>
      <c r="D241" s="1"/>
      <c r="E241" s="1"/>
      <c r="F241" s="1"/>
      <c r="G241" s="1"/>
      <c r="H241" s="1"/>
      <c r="I241" s="1"/>
      <c r="J241" s="1"/>
      <c r="K241" s="1"/>
      <c r="L241" s="1"/>
      <c r="M241" s="1"/>
    </row>
    <row r="242" spans="1:13" x14ac:dyDescent="0.15">
      <c r="A242" s="79"/>
      <c r="B242" s="1"/>
      <c r="C242" s="1" t="s">
        <v>215</v>
      </c>
      <c r="D242" s="1"/>
      <c r="E242" s="1"/>
      <c r="F242" s="1"/>
      <c r="G242" s="1"/>
      <c r="H242" s="1"/>
      <c r="I242" s="1"/>
      <c r="J242" s="1"/>
      <c r="K242" s="1"/>
      <c r="L242" s="1"/>
      <c r="M242" s="1"/>
    </row>
    <row r="243" spans="1:13" x14ac:dyDescent="0.15">
      <c r="A243" s="79"/>
      <c r="B243" s="1"/>
      <c r="C243" s="1"/>
      <c r="D243" s="1"/>
      <c r="E243" s="1"/>
      <c r="F243" s="1"/>
      <c r="G243" s="1"/>
      <c r="H243" s="1"/>
      <c r="I243" s="1"/>
      <c r="J243" s="1"/>
      <c r="K243" s="1"/>
      <c r="L243" s="1"/>
      <c r="M243" s="1"/>
    </row>
    <row r="244" spans="1:13" x14ac:dyDescent="0.15">
      <c r="A244" s="79"/>
      <c r="B244" s="1"/>
      <c r="C244" s="1" t="s">
        <v>79</v>
      </c>
      <c r="D244" s="1"/>
      <c r="E244" s="1"/>
      <c r="F244" s="1"/>
      <c r="G244" s="1"/>
      <c r="H244" s="1"/>
      <c r="I244" s="1"/>
      <c r="J244" s="1"/>
      <c r="K244" s="1"/>
      <c r="L244" s="1"/>
      <c r="M244" s="1"/>
    </row>
    <row r="245" spans="1:13" x14ac:dyDescent="0.15">
      <c r="A245" s="79"/>
      <c r="B245" s="1"/>
      <c r="C245" s="1" t="s">
        <v>351</v>
      </c>
      <c r="D245" s="1"/>
      <c r="E245" s="1"/>
      <c r="F245" s="1"/>
      <c r="G245" s="1"/>
      <c r="H245" s="1"/>
      <c r="I245" s="1"/>
      <c r="J245" s="1"/>
      <c r="K245" s="1"/>
      <c r="L245" s="1"/>
      <c r="M245" s="1"/>
    </row>
    <row r="246" spans="1:13" s="45" customFormat="1" x14ac:dyDescent="0.15">
      <c r="A246" s="212"/>
      <c r="B246" s="44"/>
      <c r="C246" s="11"/>
      <c r="D246" s="44"/>
      <c r="E246" s="44"/>
      <c r="F246" s="44"/>
      <c r="G246" s="44"/>
      <c r="H246" s="44"/>
      <c r="I246" s="44"/>
      <c r="J246" s="44"/>
      <c r="K246" s="44"/>
      <c r="L246" s="44"/>
      <c r="M246" s="44"/>
    </row>
    <row r="247" spans="1:13" s="45" customFormat="1" x14ac:dyDescent="0.15">
      <c r="A247" s="212"/>
      <c r="B247" s="44"/>
      <c r="C247" s="11"/>
      <c r="D247" s="44"/>
      <c r="E247" s="44"/>
      <c r="F247" s="44"/>
      <c r="G247" s="44"/>
      <c r="H247" s="44"/>
      <c r="I247" s="44"/>
      <c r="J247" s="44"/>
      <c r="K247" s="44"/>
      <c r="L247" s="44"/>
      <c r="M247" s="44"/>
    </row>
    <row r="248" spans="1:13" s="45" customFormat="1" x14ac:dyDescent="0.15">
      <c r="A248" s="212"/>
      <c r="B248" s="44"/>
      <c r="C248" s="11"/>
      <c r="D248" s="44"/>
      <c r="E248" s="44"/>
      <c r="F248" s="44"/>
      <c r="G248" s="44"/>
      <c r="H248" s="44"/>
      <c r="I248" s="44"/>
      <c r="J248" s="44"/>
      <c r="K248" s="44"/>
      <c r="L248" s="44"/>
      <c r="M248" s="44"/>
    </row>
    <row r="249" spans="1:13" x14ac:dyDescent="0.15">
      <c r="A249" s="79"/>
      <c r="B249" s="1"/>
      <c r="C249" s="1"/>
      <c r="D249" s="1"/>
      <c r="E249" s="1"/>
      <c r="F249" s="1"/>
      <c r="G249" s="1"/>
      <c r="H249" s="1"/>
      <c r="I249" s="1"/>
      <c r="J249" s="1"/>
      <c r="K249" s="1"/>
      <c r="L249" s="1"/>
      <c r="M249" s="1"/>
    </row>
    <row r="250" spans="1:13" x14ac:dyDescent="0.15">
      <c r="A250" s="79"/>
      <c r="B250" s="1"/>
      <c r="C250" s="1"/>
      <c r="D250" s="1"/>
      <c r="E250" s="1"/>
      <c r="F250" s="1"/>
      <c r="G250" s="1"/>
      <c r="H250" s="1"/>
      <c r="I250" s="1"/>
      <c r="J250" s="1"/>
      <c r="K250" s="1"/>
      <c r="L250" s="1"/>
      <c r="M250" s="1"/>
    </row>
    <row r="251" spans="1:13" x14ac:dyDescent="0.15">
      <c r="A251" s="79"/>
      <c r="B251" s="1"/>
      <c r="C251" s="1"/>
      <c r="D251" s="1"/>
      <c r="E251" s="1"/>
      <c r="F251" s="1"/>
      <c r="G251" s="1"/>
      <c r="H251" s="1"/>
      <c r="I251" s="1"/>
      <c r="J251" s="1"/>
      <c r="K251" s="1"/>
      <c r="L251" s="1"/>
      <c r="M251" s="1"/>
    </row>
    <row r="252" spans="1:13" x14ac:dyDescent="0.15">
      <c r="A252" s="79"/>
      <c r="B252" s="25" t="s">
        <v>95</v>
      </c>
      <c r="C252" s="1"/>
      <c r="D252" s="1"/>
      <c r="E252" s="1"/>
      <c r="F252" s="1"/>
      <c r="G252" s="1"/>
      <c r="H252" s="1"/>
      <c r="I252" s="1"/>
      <c r="J252" s="1"/>
      <c r="K252" s="1"/>
      <c r="L252" s="1"/>
      <c r="M252" s="1"/>
    </row>
    <row r="253" spans="1:13" x14ac:dyDescent="0.15">
      <c r="A253" s="79"/>
      <c r="B253" s="1" t="s">
        <v>182</v>
      </c>
      <c r="C253" s="1"/>
      <c r="D253" s="1"/>
      <c r="E253" s="1"/>
      <c r="F253" s="1"/>
      <c r="G253" s="1"/>
      <c r="H253" s="1"/>
      <c r="I253" s="1"/>
      <c r="J253" s="1"/>
      <c r="K253" s="1"/>
      <c r="L253" s="1"/>
      <c r="M253" s="1"/>
    </row>
    <row r="254" spans="1:13" x14ac:dyDescent="0.15">
      <c r="A254" s="79"/>
      <c r="B254" s="1" t="s">
        <v>208</v>
      </c>
      <c r="C254" s="1"/>
      <c r="D254" s="1"/>
      <c r="E254" s="1"/>
      <c r="F254" s="1"/>
      <c r="G254" s="1"/>
      <c r="H254" s="1"/>
      <c r="I254" s="1"/>
      <c r="J254" s="1"/>
      <c r="K254" s="1"/>
      <c r="L254" s="1"/>
      <c r="M254" s="1"/>
    </row>
    <row r="255" spans="1:13" x14ac:dyDescent="0.15">
      <c r="A255" s="79"/>
      <c r="B255" s="1"/>
      <c r="C255" s="1"/>
      <c r="D255" s="1"/>
      <c r="E255" s="1"/>
      <c r="F255" s="1"/>
      <c r="G255" s="1"/>
      <c r="H255" s="1"/>
      <c r="I255" s="1"/>
      <c r="J255" s="1"/>
      <c r="K255" s="1"/>
      <c r="L255" s="1"/>
      <c r="M255" s="1"/>
    </row>
    <row r="256" spans="1:13" x14ac:dyDescent="0.15">
      <c r="A256" s="79"/>
      <c r="B256" s="1" t="s">
        <v>183</v>
      </c>
      <c r="C256" s="1"/>
      <c r="D256" s="1"/>
      <c r="E256" s="1"/>
      <c r="F256" s="1"/>
      <c r="G256" s="1"/>
      <c r="H256" s="1"/>
      <c r="I256" s="1"/>
      <c r="J256" s="1"/>
      <c r="K256" s="1"/>
      <c r="L256" s="1"/>
      <c r="M256" s="1"/>
    </row>
    <row r="257" spans="1:13" x14ac:dyDescent="0.15">
      <c r="A257" s="79"/>
      <c r="B257" s="1"/>
      <c r="C257" s="1" t="s">
        <v>209</v>
      </c>
      <c r="D257" s="1"/>
      <c r="E257" s="1"/>
      <c r="F257" s="1"/>
      <c r="G257" s="1"/>
      <c r="H257" s="1"/>
      <c r="I257" s="1"/>
      <c r="J257" s="1"/>
      <c r="K257" s="1"/>
      <c r="L257" s="1"/>
      <c r="M257" s="1"/>
    </row>
    <row r="258" spans="1:13" x14ac:dyDescent="0.15">
      <c r="A258" s="79"/>
      <c r="B258" s="1"/>
      <c r="C258" s="1" t="s">
        <v>100</v>
      </c>
      <c r="D258" s="1"/>
      <c r="E258" s="1"/>
      <c r="F258" s="1"/>
      <c r="G258" s="1"/>
      <c r="H258" s="1"/>
      <c r="I258" s="1"/>
      <c r="J258" s="1"/>
      <c r="K258" s="1"/>
      <c r="L258" s="1"/>
      <c r="M258" s="1"/>
    </row>
    <row r="259" spans="1:13" x14ac:dyDescent="0.15">
      <c r="A259" s="79"/>
      <c r="B259" s="1"/>
      <c r="C259" s="1" t="s">
        <v>325</v>
      </c>
      <c r="D259" s="1"/>
      <c r="E259" s="1"/>
      <c r="F259" s="1"/>
      <c r="G259" s="1"/>
      <c r="H259" s="1"/>
      <c r="I259" s="1"/>
      <c r="J259" s="1"/>
      <c r="K259" s="1"/>
      <c r="L259" s="1"/>
      <c r="M259" s="1"/>
    </row>
    <row r="260" spans="1:13" x14ac:dyDescent="0.15">
      <c r="A260" s="79"/>
      <c r="B260" s="1"/>
      <c r="C260" s="1" t="s">
        <v>326</v>
      </c>
      <c r="D260" s="1"/>
      <c r="E260" s="1"/>
      <c r="F260" s="1"/>
      <c r="G260" s="1"/>
      <c r="H260" s="1"/>
      <c r="I260" s="1"/>
      <c r="J260" s="1"/>
      <c r="K260" s="1"/>
      <c r="L260" s="1"/>
      <c r="M260" s="1"/>
    </row>
    <row r="261" spans="1:13" x14ac:dyDescent="0.15">
      <c r="A261" s="79"/>
      <c r="B261" s="1"/>
      <c r="C261" s="1"/>
      <c r="D261" s="1"/>
      <c r="E261" s="1"/>
      <c r="F261" s="1"/>
      <c r="G261" s="1"/>
      <c r="H261" s="1"/>
      <c r="I261" s="1"/>
      <c r="J261" s="1"/>
      <c r="K261" s="1"/>
      <c r="L261" s="1"/>
      <c r="M261" s="1"/>
    </row>
    <row r="262" spans="1:13" x14ac:dyDescent="0.15">
      <c r="A262" s="79"/>
      <c r="B262" s="1"/>
      <c r="C262" s="1" t="s">
        <v>210</v>
      </c>
      <c r="D262" s="1"/>
      <c r="E262" s="1"/>
      <c r="F262" s="1"/>
      <c r="G262" s="1"/>
      <c r="H262" s="1"/>
      <c r="I262" s="1"/>
      <c r="J262" s="1"/>
      <c r="K262" s="1"/>
      <c r="L262" s="1"/>
      <c r="M262" s="1"/>
    </row>
    <row r="263" spans="1:13" x14ac:dyDescent="0.15">
      <c r="A263" s="79"/>
      <c r="B263" s="1"/>
      <c r="C263" s="1" t="s">
        <v>191</v>
      </c>
      <c r="D263" s="1"/>
      <c r="E263" s="1"/>
      <c r="F263" s="1"/>
      <c r="G263" s="1"/>
      <c r="H263" s="1"/>
      <c r="I263" s="1"/>
      <c r="J263" s="1"/>
      <c r="K263" s="1"/>
      <c r="L263" s="1"/>
      <c r="M263" s="1"/>
    </row>
    <row r="264" spans="1:13" x14ac:dyDescent="0.15">
      <c r="A264" s="79"/>
      <c r="B264" s="1"/>
      <c r="C264" s="1"/>
      <c r="D264" s="1"/>
      <c r="E264" s="1"/>
      <c r="F264" s="1"/>
      <c r="G264" s="1"/>
      <c r="H264" s="1"/>
      <c r="I264" s="1"/>
      <c r="J264" s="1"/>
      <c r="K264" s="1"/>
      <c r="L264" s="1"/>
      <c r="M264" s="1"/>
    </row>
    <row r="265" spans="1:13" x14ac:dyDescent="0.15">
      <c r="A265" s="79"/>
      <c r="B265" s="1"/>
      <c r="C265" s="1" t="s">
        <v>211</v>
      </c>
      <c r="D265" s="1"/>
      <c r="E265" s="1"/>
      <c r="F265" s="1"/>
      <c r="G265" s="1"/>
      <c r="H265" s="1"/>
      <c r="I265" s="1"/>
      <c r="J265" s="1"/>
      <c r="K265" s="1"/>
      <c r="L265" s="1"/>
      <c r="M265" s="1"/>
    </row>
    <row r="266" spans="1:13" x14ac:dyDescent="0.15">
      <c r="A266" s="79"/>
      <c r="B266" s="1"/>
      <c r="C266" s="1" t="s">
        <v>327</v>
      </c>
      <c r="D266" s="1"/>
      <c r="E266" s="1"/>
      <c r="F266" s="1"/>
      <c r="G266" s="1"/>
      <c r="H266" s="1"/>
      <c r="I266" s="1"/>
      <c r="J266" s="1"/>
      <c r="K266" s="1"/>
      <c r="L266" s="1"/>
      <c r="M266" s="1"/>
    </row>
    <row r="267" spans="1:13" x14ac:dyDescent="0.15">
      <c r="A267" s="79"/>
      <c r="B267" s="1"/>
      <c r="C267" s="1"/>
      <c r="D267" s="1"/>
      <c r="E267" s="1"/>
      <c r="F267" s="1"/>
      <c r="G267" s="1"/>
      <c r="H267" s="1"/>
      <c r="I267" s="1"/>
      <c r="J267" s="1"/>
      <c r="K267" s="1"/>
      <c r="L267" s="1"/>
      <c r="M267" s="1"/>
    </row>
    <row r="268" spans="1:13" x14ac:dyDescent="0.15">
      <c r="A268" s="79"/>
      <c r="B268" s="1"/>
      <c r="C268" s="1" t="s">
        <v>212</v>
      </c>
      <c r="D268" s="1"/>
      <c r="E268" s="1"/>
      <c r="F268" s="1"/>
      <c r="G268" s="1"/>
      <c r="H268" s="1"/>
      <c r="I268" s="1"/>
      <c r="J268" s="1"/>
      <c r="K268" s="1"/>
      <c r="L268" s="1"/>
      <c r="M268" s="1"/>
    </row>
    <row r="269" spans="1:13" x14ac:dyDescent="0.15">
      <c r="A269" s="79"/>
      <c r="B269" s="1"/>
      <c r="C269" s="1" t="s">
        <v>213</v>
      </c>
      <c r="D269" s="1"/>
      <c r="E269" s="1"/>
      <c r="F269" s="1"/>
      <c r="G269" s="1"/>
      <c r="H269" s="1"/>
      <c r="I269" s="1"/>
      <c r="J269" s="1"/>
      <c r="K269" s="1"/>
      <c r="L269" s="1"/>
      <c r="M269" s="1"/>
    </row>
    <row r="270" spans="1:13" x14ac:dyDescent="0.15">
      <c r="A270" s="79"/>
      <c r="B270" s="1"/>
      <c r="C270" s="1"/>
      <c r="D270" s="1"/>
      <c r="E270" s="1"/>
      <c r="F270" s="1"/>
      <c r="G270" s="1"/>
      <c r="H270" s="1"/>
      <c r="I270" s="1"/>
      <c r="J270" s="1"/>
      <c r="K270" s="1"/>
      <c r="L270" s="1"/>
      <c r="M270" s="1"/>
    </row>
    <row r="271" spans="1:13" x14ac:dyDescent="0.15">
      <c r="A271" s="79"/>
      <c r="B271" s="1"/>
      <c r="C271" s="1" t="s">
        <v>214</v>
      </c>
      <c r="D271" s="1"/>
      <c r="E271" s="1"/>
      <c r="F271" s="1"/>
      <c r="G271" s="1"/>
      <c r="H271" s="1"/>
      <c r="I271" s="1"/>
      <c r="J271" s="1"/>
      <c r="K271" s="1"/>
      <c r="L271" s="1"/>
      <c r="M271" s="1"/>
    </row>
    <row r="272" spans="1:13" x14ac:dyDescent="0.15">
      <c r="A272" s="79"/>
      <c r="B272" s="1"/>
      <c r="C272" s="1" t="s">
        <v>550</v>
      </c>
      <c r="D272" s="1"/>
      <c r="E272" s="1"/>
      <c r="F272" s="1"/>
      <c r="G272" s="1"/>
      <c r="H272" s="1"/>
      <c r="I272" s="1"/>
      <c r="J272" s="1"/>
      <c r="K272" s="1"/>
      <c r="L272" s="1"/>
      <c r="M272" s="1"/>
    </row>
    <row r="273" spans="1:13" x14ac:dyDescent="0.15">
      <c r="A273" s="79"/>
      <c r="B273" s="1"/>
      <c r="C273" s="1"/>
      <c r="D273" s="1"/>
      <c r="E273" s="1"/>
      <c r="F273" s="1"/>
      <c r="G273" s="1"/>
      <c r="H273" s="1"/>
      <c r="I273" s="1"/>
      <c r="J273" s="1"/>
      <c r="K273" s="1"/>
      <c r="L273" s="1"/>
      <c r="M273" s="1"/>
    </row>
    <row r="274" spans="1:13" x14ac:dyDescent="0.15">
      <c r="A274" s="79"/>
      <c r="B274" s="1"/>
      <c r="C274" s="1" t="s">
        <v>216</v>
      </c>
      <c r="D274" s="1"/>
      <c r="E274" s="1"/>
      <c r="F274" s="1"/>
      <c r="G274" s="1"/>
      <c r="H274" s="1"/>
      <c r="I274" s="1"/>
      <c r="J274" s="1"/>
      <c r="K274" s="1"/>
      <c r="L274" s="1"/>
      <c r="M274" s="1"/>
    </row>
    <row r="275" spans="1:13" x14ac:dyDescent="0.15">
      <c r="A275" s="79"/>
      <c r="B275"/>
      <c r="C275" s="1"/>
      <c r="D275" s="11" t="s">
        <v>328</v>
      </c>
      <c r="E275" s="1"/>
      <c r="F275" s="1"/>
      <c r="G275" s="1"/>
      <c r="H275" s="1"/>
      <c r="I275" s="1"/>
      <c r="J275" s="1"/>
      <c r="K275" s="1"/>
      <c r="L275" s="1"/>
      <c r="M275" s="1"/>
    </row>
    <row r="276" spans="1:13" ht="15" customHeight="1" x14ac:dyDescent="0.15">
      <c r="A276" s="79"/>
      <c r="B276"/>
      <c r="C276" s="1"/>
      <c r="D276" s="80" t="s">
        <v>329</v>
      </c>
      <c r="E276" s="81"/>
      <c r="F276" s="80" t="s">
        <v>572</v>
      </c>
      <c r="G276" s="81"/>
      <c r="H276" s="81"/>
      <c r="I276" s="81"/>
      <c r="J276" s="81"/>
      <c r="K276" s="81"/>
      <c r="L276" s="82"/>
      <c r="M276" s="1"/>
    </row>
    <row r="277" spans="1:13" ht="15" customHeight="1" x14ac:dyDescent="0.15">
      <c r="A277" s="79"/>
      <c r="B277"/>
      <c r="C277" s="1"/>
      <c r="D277" s="83" t="s">
        <v>571</v>
      </c>
      <c r="E277" s="84"/>
      <c r="F277" s="273" t="s">
        <v>573</v>
      </c>
      <c r="G277" s="274"/>
      <c r="H277" s="274"/>
      <c r="I277" s="274"/>
      <c r="J277" s="274"/>
      <c r="K277" s="274"/>
      <c r="L277" s="275"/>
      <c r="M277" s="1"/>
    </row>
    <row r="278" spans="1:13" ht="15" customHeight="1" x14ac:dyDescent="0.15">
      <c r="A278" s="79"/>
      <c r="B278"/>
      <c r="C278" s="1"/>
      <c r="D278" s="83" t="s">
        <v>330</v>
      </c>
      <c r="E278" s="84"/>
      <c r="F278" s="273" t="s">
        <v>559</v>
      </c>
      <c r="G278" s="274"/>
      <c r="H278" s="274"/>
      <c r="I278" s="274"/>
      <c r="J278" s="274"/>
      <c r="K278" s="274"/>
      <c r="L278" s="275"/>
      <c r="M278" s="1"/>
    </row>
    <row r="279" spans="1:13" ht="15" customHeight="1" x14ac:dyDescent="0.15">
      <c r="A279" s="79"/>
      <c r="B279"/>
      <c r="C279" s="1"/>
      <c r="D279" s="83" t="s">
        <v>331</v>
      </c>
      <c r="E279" s="84"/>
      <c r="F279" s="83" t="s">
        <v>568</v>
      </c>
      <c r="G279" s="84"/>
      <c r="H279" s="84"/>
      <c r="I279" s="84"/>
      <c r="J279" s="84"/>
      <c r="K279" s="84"/>
      <c r="L279" s="85"/>
      <c r="M279" s="1"/>
    </row>
    <row r="280" spans="1:13" ht="15" customHeight="1" x14ac:dyDescent="0.15">
      <c r="A280" s="79"/>
      <c r="B280"/>
      <c r="C280" s="1"/>
      <c r="D280" s="225" t="s">
        <v>335</v>
      </c>
      <c r="E280" s="227"/>
      <c r="F280" s="225" t="s">
        <v>334</v>
      </c>
      <c r="G280" s="226"/>
      <c r="H280" s="226"/>
      <c r="I280" s="226"/>
      <c r="J280" s="226"/>
      <c r="K280" s="226"/>
      <c r="L280" s="227"/>
      <c r="M280" s="1"/>
    </row>
    <row r="281" spans="1:13" ht="15" customHeight="1" x14ac:dyDescent="0.15">
      <c r="A281" s="79"/>
      <c r="B281"/>
      <c r="C281" s="1"/>
      <c r="D281" s="241"/>
      <c r="E281" s="227"/>
      <c r="F281" s="241"/>
      <c r="G281" s="226"/>
      <c r="H281" s="226"/>
      <c r="I281" s="226"/>
      <c r="J281" s="226"/>
      <c r="K281" s="226"/>
      <c r="L281" s="227"/>
      <c r="M281" s="1"/>
    </row>
    <row r="282" spans="1:13" ht="15" customHeight="1" x14ac:dyDescent="0.15">
      <c r="A282" s="79"/>
      <c r="B282"/>
      <c r="C282" s="1"/>
      <c r="D282" s="287" t="s">
        <v>556</v>
      </c>
      <c r="E282" s="288"/>
      <c r="F282" s="287" t="s">
        <v>557</v>
      </c>
      <c r="G282" s="289"/>
      <c r="H282" s="289"/>
      <c r="I282" s="289"/>
      <c r="J282" s="289"/>
      <c r="K282" s="289"/>
      <c r="L282" s="288"/>
      <c r="M282" s="1"/>
    </row>
    <row r="283" spans="1:13" ht="15" customHeight="1" x14ac:dyDescent="0.15">
      <c r="A283" s="79"/>
      <c r="B283"/>
      <c r="C283" s="1"/>
      <c r="D283" s="83" t="s">
        <v>332</v>
      </c>
      <c r="E283" s="84"/>
      <c r="F283" s="83" t="s">
        <v>558</v>
      </c>
      <c r="G283" s="84"/>
      <c r="H283" s="84"/>
      <c r="I283" s="84"/>
      <c r="J283" s="84"/>
      <c r="K283" s="84"/>
      <c r="L283" s="85"/>
      <c r="M283" s="1"/>
    </row>
    <row r="284" spans="1:13" ht="15" customHeight="1" x14ac:dyDescent="0.15">
      <c r="A284" s="79"/>
      <c r="B284"/>
      <c r="C284" s="1"/>
      <c r="D284" s="231" t="s">
        <v>333</v>
      </c>
      <c r="E284" s="232"/>
      <c r="F284" s="225" t="s">
        <v>547</v>
      </c>
      <c r="G284" s="226"/>
      <c r="H284" s="226"/>
      <c r="I284" s="226"/>
      <c r="J284" s="226"/>
      <c r="K284" s="226"/>
      <c r="L284" s="227"/>
      <c r="M284" s="1"/>
    </row>
    <row r="285" spans="1:13" ht="15" customHeight="1" x14ac:dyDescent="0.15">
      <c r="A285" s="79"/>
      <c r="B285" s="1"/>
      <c r="C285" s="1"/>
      <c r="D285" s="233"/>
      <c r="E285" s="234"/>
      <c r="F285" s="228"/>
      <c r="G285" s="229"/>
      <c r="H285" s="229"/>
      <c r="I285" s="229"/>
      <c r="J285" s="229"/>
      <c r="K285" s="229"/>
      <c r="L285" s="230"/>
      <c r="M285" s="1"/>
    </row>
    <row r="286" spans="1:13" ht="9.75" customHeight="1" x14ac:dyDescent="0.15">
      <c r="A286" s="79"/>
      <c r="B286" s="1"/>
      <c r="C286" s="1"/>
      <c r="D286" s="86"/>
      <c r="E286" s="86"/>
      <c r="F286" s="63"/>
      <c r="G286" s="63"/>
      <c r="H286" s="63"/>
      <c r="I286" s="63"/>
      <c r="J286" s="63"/>
      <c r="K286" s="63"/>
      <c r="L286" s="63"/>
      <c r="M286" s="1"/>
    </row>
    <row r="287" spans="1:13" ht="9.75" customHeight="1" x14ac:dyDescent="0.15">
      <c r="A287" s="79"/>
      <c r="B287" s="1"/>
      <c r="C287" s="1"/>
      <c r="D287" s="86"/>
      <c r="E287" s="86"/>
      <c r="F287" s="63"/>
      <c r="G287" s="63"/>
      <c r="H287" s="63"/>
      <c r="I287" s="63"/>
      <c r="J287" s="63"/>
      <c r="K287" s="63"/>
      <c r="L287" s="63"/>
      <c r="M287" s="1"/>
    </row>
    <row r="288" spans="1:13" x14ac:dyDescent="0.15">
      <c r="A288" s="79"/>
      <c r="B288" s="1"/>
      <c r="C288" s="1"/>
      <c r="D288" s="1"/>
      <c r="E288" s="1"/>
      <c r="F288" s="1"/>
      <c r="G288" s="1"/>
      <c r="H288" s="1"/>
      <c r="I288" s="1"/>
      <c r="J288" s="1"/>
      <c r="K288" s="1"/>
      <c r="L288" s="1"/>
      <c r="M288" s="1"/>
    </row>
    <row r="289" spans="1:13" x14ac:dyDescent="0.15">
      <c r="A289" s="79"/>
      <c r="B289" s="25" t="s">
        <v>97</v>
      </c>
      <c r="C289" s="1"/>
      <c r="D289" s="1"/>
      <c r="E289" s="1"/>
      <c r="F289" s="1"/>
      <c r="G289" s="1"/>
      <c r="H289" s="1"/>
      <c r="I289" s="1"/>
      <c r="J289" s="1"/>
      <c r="K289" s="1"/>
      <c r="L289" s="1"/>
      <c r="M289" s="1"/>
    </row>
    <row r="290" spans="1:13" x14ac:dyDescent="0.15">
      <c r="A290" s="79"/>
      <c r="B290" s="1" t="s">
        <v>217</v>
      </c>
      <c r="C290" s="1"/>
      <c r="D290" s="1"/>
      <c r="E290" s="1"/>
      <c r="F290" s="1"/>
      <c r="G290" s="1"/>
      <c r="H290" s="1"/>
      <c r="I290" s="1"/>
      <c r="J290" s="1"/>
      <c r="K290" s="1"/>
      <c r="L290" s="1"/>
      <c r="M290" s="1"/>
    </row>
    <row r="291" spans="1:13" x14ac:dyDescent="0.15">
      <c r="A291" s="79"/>
      <c r="B291" s="1"/>
      <c r="C291" s="1" t="s">
        <v>364</v>
      </c>
      <c r="D291" s="1"/>
      <c r="E291" s="1"/>
      <c r="F291" s="1"/>
      <c r="G291" s="1"/>
      <c r="H291" s="1"/>
      <c r="I291" s="1"/>
      <c r="J291" s="1"/>
      <c r="K291" s="1"/>
      <c r="L291" s="1"/>
      <c r="M291" s="1"/>
    </row>
    <row r="292" spans="1:13" x14ac:dyDescent="0.15">
      <c r="A292" s="79"/>
      <c r="B292" s="1"/>
      <c r="C292" s="1"/>
      <c r="D292" s="1"/>
      <c r="E292" s="1"/>
      <c r="F292" s="1"/>
      <c r="G292" s="1"/>
      <c r="H292" s="1"/>
      <c r="I292" s="1"/>
      <c r="J292" s="1"/>
      <c r="K292" s="1"/>
      <c r="L292" s="1"/>
      <c r="M292" s="1"/>
    </row>
    <row r="293" spans="1:13" x14ac:dyDescent="0.15">
      <c r="A293" s="79"/>
      <c r="B293" s="1" t="s">
        <v>218</v>
      </c>
      <c r="C293" s="1"/>
      <c r="D293" s="1"/>
      <c r="E293" s="1"/>
      <c r="F293" s="1"/>
      <c r="G293" s="1"/>
      <c r="H293" s="1"/>
      <c r="I293" s="1"/>
      <c r="J293" s="1"/>
      <c r="K293" s="1"/>
      <c r="L293" s="1"/>
      <c r="M293" s="1"/>
    </row>
    <row r="294" spans="1:13" x14ac:dyDescent="0.15">
      <c r="A294" s="79"/>
      <c r="B294" s="1"/>
      <c r="C294" s="1" t="s">
        <v>219</v>
      </c>
      <c r="D294" s="1"/>
      <c r="E294" s="1"/>
      <c r="F294" s="1"/>
      <c r="G294" s="1"/>
      <c r="H294" s="1"/>
      <c r="I294" s="1"/>
      <c r="J294" s="1"/>
      <c r="K294" s="1"/>
      <c r="L294" s="1"/>
      <c r="M294" s="1"/>
    </row>
    <row r="295" spans="1:13" x14ac:dyDescent="0.15">
      <c r="A295" s="79"/>
      <c r="B295" s="1"/>
      <c r="C295" s="1" t="s">
        <v>99</v>
      </c>
      <c r="D295" s="1"/>
      <c r="E295" s="1"/>
      <c r="F295" s="1"/>
      <c r="G295" s="1"/>
      <c r="H295" s="1"/>
      <c r="I295" s="1"/>
      <c r="J295" s="1"/>
      <c r="K295" s="1"/>
      <c r="L295" s="1"/>
      <c r="M295" s="1"/>
    </row>
    <row r="296" spans="1:13" x14ac:dyDescent="0.15">
      <c r="A296" s="79"/>
      <c r="B296" s="1"/>
      <c r="C296" s="1" t="s">
        <v>336</v>
      </c>
      <c r="D296" s="1"/>
      <c r="E296" s="1"/>
      <c r="F296" s="1"/>
      <c r="G296" s="1"/>
      <c r="H296" s="1"/>
      <c r="I296" s="1"/>
      <c r="J296" s="1"/>
      <c r="K296" s="1"/>
      <c r="L296" s="1"/>
      <c r="M296" s="1"/>
    </row>
    <row r="297" spans="1:13" x14ac:dyDescent="0.15">
      <c r="A297" s="79"/>
      <c r="B297" s="1"/>
      <c r="C297" s="1" t="s">
        <v>337</v>
      </c>
      <c r="D297" s="1"/>
      <c r="E297" s="1"/>
      <c r="F297" s="1"/>
      <c r="G297" s="1"/>
      <c r="H297" s="1"/>
      <c r="I297" s="1"/>
      <c r="J297" s="1"/>
      <c r="K297" s="1"/>
      <c r="L297" s="1"/>
      <c r="M297" s="1"/>
    </row>
    <row r="298" spans="1:13" x14ac:dyDescent="0.15">
      <c r="A298" s="79"/>
      <c r="B298" s="1"/>
      <c r="C298" s="1"/>
      <c r="D298" s="1"/>
      <c r="E298" s="1"/>
      <c r="F298" s="1"/>
      <c r="G298" s="1"/>
      <c r="H298" s="1"/>
      <c r="I298" s="1"/>
      <c r="J298" s="1"/>
      <c r="K298" s="1"/>
      <c r="L298" s="1"/>
      <c r="M298" s="1"/>
    </row>
    <row r="299" spans="1:13" x14ac:dyDescent="0.15">
      <c r="A299" s="79"/>
      <c r="B299" s="1"/>
      <c r="C299" s="1" t="s">
        <v>220</v>
      </c>
      <c r="D299" s="1"/>
      <c r="E299" s="1"/>
      <c r="F299" s="1"/>
      <c r="G299" s="1"/>
      <c r="H299" s="1"/>
      <c r="I299" s="1"/>
      <c r="J299" s="1"/>
      <c r="K299" s="1"/>
      <c r="L299" s="1"/>
      <c r="M299" s="1"/>
    </row>
    <row r="300" spans="1:13" x14ac:dyDescent="0.15">
      <c r="A300" s="79"/>
      <c r="B300" s="1"/>
      <c r="C300" s="1" t="s">
        <v>191</v>
      </c>
      <c r="D300" s="1"/>
      <c r="E300" s="1"/>
      <c r="F300" s="1"/>
      <c r="G300" s="1"/>
      <c r="H300" s="1"/>
      <c r="I300" s="1"/>
      <c r="J300" s="1"/>
      <c r="K300" s="1"/>
      <c r="L300" s="1"/>
      <c r="M300" s="1"/>
    </row>
    <row r="301" spans="1:13" x14ac:dyDescent="0.15">
      <c r="A301" s="79"/>
      <c r="B301" s="1"/>
      <c r="C301" s="1"/>
      <c r="D301" s="1"/>
      <c r="E301" s="1"/>
      <c r="F301" s="1"/>
      <c r="G301" s="1"/>
      <c r="H301" s="1"/>
      <c r="I301" s="1"/>
      <c r="J301" s="1"/>
      <c r="K301" s="1"/>
      <c r="L301" s="1"/>
      <c r="M301" s="1"/>
    </row>
    <row r="302" spans="1:13" x14ac:dyDescent="0.15">
      <c r="A302" s="79"/>
      <c r="B302" s="1"/>
      <c r="C302" s="1" t="s">
        <v>221</v>
      </c>
      <c r="D302" s="1"/>
      <c r="E302" s="1"/>
      <c r="F302" s="1"/>
      <c r="G302" s="1"/>
      <c r="H302" s="1"/>
      <c r="I302" s="1"/>
      <c r="J302" s="1"/>
      <c r="K302" s="1"/>
      <c r="L302" s="1"/>
      <c r="M302" s="1"/>
    </row>
    <row r="303" spans="1:13" x14ac:dyDescent="0.15">
      <c r="A303" s="79"/>
      <c r="B303" s="1"/>
      <c r="C303" s="1" t="s">
        <v>548</v>
      </c>
      <c r="D303" s="1"/>
      <c r="E303" s="1"/>
      <c r="F303" s="1"/>
      <c r="G303" s="1"/>
      <c r="H303" s="1"/>
      <c r="I303" s="1"/>
      <c r="J303" s="1"/>
      <c r="K303" s="1"/>
      <c r="L303" s="1"/>
      <c r="M303" s="1"/>
    </row>
    <row r="304" spans="1:13" x14ac:dyDescent="0.15">
      <c r="A304" s="79"/>
      <c r="B304" s="1"/>
      <c r="C304" s="1"/>
      <c r="D304" s="1"/>
      <c r="E304" s="1"/>
      <c r="F304" s="1"/>
      <c r="G304" s="1"/>
      <c r="H304" s="1"/>
      <c r="I304" s="1"/>
      <c r="J304" s="1"/>
      <c r="K304" s="1"/>
      <c r="L304" s="1"/>
      <c r="M304" s="1"/>
    </row>
    <row r="305" spans="1:13" x14ac:dyDescent="0.15">
      <c r="A305" s="79"/>
      <c r="B305" s="1"/>
      <c r="C305" s="1" t="s">
        <v>222</v>
      </c>
      <c r="D305" s="1"/>
      <c r="E305" s="1"/>
      <c r="F305" s="1"/>
      <c r="G305" s="1"/>
      <c r="H305" s="1"/>
      <c r="I305" s="1"/>
      <c r="J305" s="1"/>
      <c r="K305" s="1"/>
      <c r="L305" s="1"/>
      <c r="M305" s="1"/>
    </row>
    <row r="306" spans="1:13" x14ac:dyDescent="0.15">
      <c r="A306" s="79"/>
      <c r="B306" s="1"/>
      <c r="C306" s="1" t="s">
        <v>549</v>
      </c>
      <c r="D306" s="1"/>
      <c r="E306" s="1"/>
      <c r="F306" s="1"/>
      <c r="G306" s="1"/>
      <c r="H306" s="1"/>
      <c r="I306" s="1"/>
      <c r="J306" s="1"/>
      <c r="K306" s="1"/>
      <c r="L306" s="1"/>
      <c r="M306" s="1"/>
    </row>
    <row r="307" spans="1:13" x14ac:dyDescent="0.15">
      <c r="A307" s="79"/>
      <c r="B307" s="1"/>
      <c r="C307" s="1"/>
      <c r="D307" s="1"/>
      <c r="E307" s="1"/>
      <c r="F307" s="1"/>
      <c r="G307" s="1"/>
      <c r="H307" s="1"/>
      <c r="I307" s="1"/>
      <c r="J307" s="1"/>
      <c r="K307" s="1"/>
      <c r="L307" s="1"/>
      <c r="M307" s="1"/>
    </row>
    <row r="308" spans="1:13" x14ac:dyDescent="0.15">
      <c r="A308" s="79"/>
      <c r="B308" s="1"/>
      <c r="C308" s="1" t="s">
        <v>223</v>
      </c>
      <c r="D308" s="1"/>
      <c r="E308" s="1"/>
      <c r="F308" s="1"/>
      <c r="G308" s="1"/>
      <c r="H308" s="1"/>
      <c r="I308" s="1"/>
      <c r="J308" s="1"/>
      <c r="K308" s="1"/>
      <c r="L308" s="1"/>
      <c r="M308" s="1"/>
    </row>
    <row r="309" spans="1:13" x14ac:dyDescent="0.15">
      <c r="A309" s="79"/>
      <c r="B309" s="1"/>
      <c r="C309" s="1" t="s">
        <v>580</v>
      </c>
      <c r="D309" s="1"/>
      <c r="E309" s="1"/>
      <c r="F309" s="1"/>
      <c r="G309" s="1"/>
      <c r="H309" s="1"/>
      <c r="I309" s="1"/>
      <c r="J309" s="1"/>
      <c r="K309" s="1"/>
      <c r="L309" s="1"/>
      <c r="M309" s="1"/>
    </row>
    <row r="310" spans="1:13" x14ac:dyDescent="0.15">
      <c r="A310" s="79"/>
      <c r="B310" s="1"/>
      <c r="C310" s="1"/>
      <c r="D310" s="1"/>
      <c r="E310" s="1"/>
      <c r="F310" s="1"/>
      <c r="G310" s="1"/>
      <c r="H310" s="1"/>
      <c r="I310" s="1"/>
      <c r="J310" s="1"/>
      <c r="K310" s="2" t="s">
        <v>80</v>
      </c>
      <c r="L310" s="1"/>
      <c r="M310" s="1"/>
    </row>
    <row r="311" spans="1:13" x14ac:dyDescent="0.15">
      <c r="A311" s="79"/>
      <c r="B311" s="1"/>
      <c r="C311" s="1"/>
      <c r="D311" s="1"/>
      <c r="E311" s="1"/>
      <c r="F311" s="1"/>
      <c r="G311" s="1"/>
      <c r="H311" s="1"/>
      <c r="I311" s="1"/>
      <c r="J311" s="1"/>
      <c r="K311" s="1"/>
      <c r="L311" s="1"/>
      <c r="M311" s="1"/>
    </row>
  </sheetData>
  <sheetProtection password="CD56" sheet="1" objects="1" scenarios="1"/>
  <mergeCells count="52">
    <mergeCell ref="D129:E129"/>
    <mergeCell ref="F129:K129"/>
    <mergeCell ref="D130:E130"/>
    <mergeCell ref="D174:F174"/>
    <mergeCell ref="D143:G143"/>
    <mergeCell ref="G174:K174"/>
    <mergeCell ref="H143:K143"/>
    <mergeCell ref="D141:G141"/>
    <mergeCell ref="F130:K130"/>
    <mergeCell ref="H140:K140"/>
    <mergeCell ref="H142:K142"/>
    <mergeCell ref="D142:G142"/>
    <mergeCell ref="H141:K141"/>
    <mergeCell ref="D131:E131"/>
    <mergeCell ref="F131:K131"/>
    <mergeCell ref="D140:G140"/>
    <mergeCell ref="G175:K175"/>
    <mergeCell ref="E182:F183"/>
    <mergeCell ref="F277:L277"/>
    <mergeCell ref="E213:L213"/>
    <mergeCell ref="G185:K185"/>
    <mergeCell ref="G176:K176"/>
    <mergeCell ref="E179:E181"/>
    <mergeCell ref="E177:F178"/>
    <mergeCell ref="G177:K178"/>
    <mergeCell ref="G179:K179"/>
    <mergeCell ref="D186:F186"/>
    <mergeCell ref="G184:K184"/>
    <mergeCell ref="E184:F184"/>
    <mergeCell ref="F180:F181"/>
    <mergeCell ref="D280:E281"/>
    <mergeCell ref="D182:D185"/>
    <mergeCell ref="C215:D215"/>
    <mergeCell ref="D177:D181"/>
    <mergeCell ref="E215:L215"/>
    <mergeCell ref="G180:K181"/>
    <mergeCell ref="G182:K183"/>
    <mergeCell ref="E185:F185"/>
    <mergeCell ref="G186:K186"/>
    <mergeCell ref="F278:L278"/>
    <mergeCell ref="F284:L285"/>
    <mergeCell ref="D284:E285"/>
    <mergeCell ref="C210:D214"/>
    <mergeCell ref="E210:L210"/>
    <mergeCell ref="E212:L212"/>
    <mergeCell ref="E211:L211"/>
    <mergeCell ref="F280:L281"/>
    <mergeCell ref="E216:L216"/>
    <mergeCell ref="C216:D216"/>
    <mergeCell ref="E214:L214"/>
    <mergeCell ref="D282:E282"/>
    <mergeCell ref="F282:L282"/>
  </mergeCells>
  <phoneticPr fontId="1"/>
  <dataValidations disablePrompts="1" count="1">
    <dataValidation type="list" imeMode="off" allowBlank="1" showDropDown="1" showErrorMessage="1" errorTitle="【入力エラー】" error="入力数値に誤りがあります！　もう一度ご入力ください。" promptTitle="【選択肢の入力】" prompt="１か２を入力してください" sqref="F21" xr:uid="{00000000-0002-0000-0100-000000000000}">
      <formula1>"1,9"</formula1>
    </dataValidation>
  </dataValidations>
  <pageMargins left="0.39370078740157483" right="0.39370078740157483" top="0.47244094488188981" bottom="0.39370078740157483" header="0.27559055118110237" footer="0.27559055118110237"/>
  <pageSetup paperSize="9" orientation="portrait" verticalDpi="300" r:id="rId1"/>
  <headerFooter alignWithMargins="0">
    <oddFooter>&amp;C記入要領－&amp;P</oddFooter>
  </headerFooter>
  <rowBreaks count="5" manualBreakCount="5">
    <brk id="37" max="12" man="1"/>
    <brk id="94" max="12" man="1"/>
    <brk id="150" max="12" man="1"/>
    <brk id="191" max="12" man="1"/>
    <brk id="249"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0"/>
  </sheetPr>
  <dimension ref="A1:J357"/>
  <sheetViews>
    <sheetView showGridLines="0" showRowColHeaders="0" tabSelected="1" topLeftCell="A328" zoomScaleNormal="100" zoomScaleSheetLayoutView="90" workbookViewId="0">
      <selection activeCell="G284" sqref="G284"/>
    </sheetView>
  </sheetViews>
  <sheetFormatPr defaultRowHeight="19.5" customHeight="1" x14ac:dyDescent="0.15"/>
  <cols>
    <col min="1" max="2" width="2.625" style="8" customWidth="1"/>
    <col min="3" max="3" width="8.875" style="8" customWidth="1"/>
    <col min="4" max="4" width="9" style="8"/>
    <col min="5" max="5" width="25.125" style="8" customWidth="1"/>
    <col min="6" max="6" width="20" style="8" customWidth="1"/>
    <col min="7" max="7" width="18" style="8" customWidth="1"/>
    <col min="8" max="8" width="9" style="8"/>
    <col min="9" max="9" width="2.375" style="8" customWidth="1"/>
    <col min="10" max="10" width="1.625" style="8" customWidth="1"/>
    <col min="11" max="16384" width="9" style="8"/>
  </cols>
  <sheetData>
    <row r="1" spans="1:10" s="133" customFormat="1" ht="19.5" customHeight="1" x14ac:dyDescent="0.15">
      <c r="A1" s="16"/>
      <c r="B1" s="16"/>
      <c r="C1" s="132"/>
      <c r="D1" s="16"/>
      <c r="E1" s="16"/>
      <c r="F1" s="16"/>
      <c r="G1" s="16"/>
      <c r="H1" s="16"/>
      <c r="I1" s="16"/>
      <c r="J1" s="16"/>
    </row>
    <row r="2" spans="1:10" s="133" customFormat="1" ht="19.5" customHeight="1" x14ac:dyDescent="0.15">
      <c r="A2" s="16"/>
      <c r="B2" s="16"/>
      <c r="C2" s="132"/>
      <c r="D2" s="16"/>
      <c r="E2" s="16"/>
      <c r="F2" s="16"/>
      <c r="G2" s="16"/>
      <c r="H2" s="16"/>
      <c r="I2" s="16"/>
      <c r="J2" s="16"/>
    </row>
    <row r="3" spans="1:10" s="133" customFormat="1" ht="19.5" customHeight="1" x14ac:dyDescent="0.15">
      <c r="A3" s="16"/>
      <c r="B3" s="16"/>
      <c r="C3" s="132"/>
      <c r="D3" s="16"/>
      <c r="E3" s="16"/>
      <c r="F3" s="16"/>
      <c r="G3" s="16"/>
      <c r="H3" s="16"/>
      <c r="I3" s="16"/>
      <c r="J3" s="16"/>
    </row>
    <row r="4" spans="1:10" s="133" customFormat="1" ht="19.5" customHeight="1" x14ac:dyDescent="0.15">
      <c r="A4" s="16"/>
      <c r="B4" s="16"/>
      <c r="C4" s="132"/>
      <c r="D4" s="16"/>
      <c r="E4" s="16"/>
      <c r="F4" s="16"/>
      <c r="G4" s="16"/>
      <c r="H4" s="16"/>
      <c r="I4" s="16"/>
      <c r="J4" s="16"/>
    </row>
    <row r="5" spans="1:10" s="133" customFormat="1" ht="19.5" customHeight="1" x14ac:dyDescent="0.15">
      <c r="A5" s="16"/>
      <c r="B5" s="16"/>
      <c r="C5" s="132"/>
      <c r="D5" s="16"/>
      <c r="E5" s="16"/>
      <c r="F5" s="16"/>
      <c r="G5" s="118" t="s">
        <v>589</v>
      </c>
      <c r="H5" s="16"/>
      <c r="I5" s="16"/>
      <c r="J5" s="16"/>
    </row>
    <row r="6" spans="1:10" s="133" customFormat="1" ht="19.5" customHeight="1" x14ac:dyDescent="0.15">
      <c r="A6" s="16"/>
      <c r="B6" s="16"/>
      <c r="C6" s="132"/>
      <c r="D6" s="16"/>
      <c r="E6" s="16"/>
      <c r="F6" s="16"/>
      <c r="G6" s="97" t="s">
        <v>521</v>
      </c>
      <c r="H6" s="16"/>
      <c r="I6" s="16"/>
      <c r="J6" s="16"/>
    </row>
    <row r="7" spans="1:10" s="133" customFormat="1" ht="19.5" customHeight="1" x14ac:dyDescent="0.15">
      <c r="A7" s="16"/>
      <c r="B7" s="16"/>
      <c r="C7" s="132"/>
      <c r="D7" s="16"/>
      <c r="E7" s="16"/>
      <c r="F7" s="16"/>
      <c r="G7" s="97"/>
      <c r="H7" s="16"/>
      <c r="I7" s="16"/>
      <c r="J7" s="16"/>
    </row>
    <row r="8" spans="1:10" s="133" customFormat="1" ht="19.5" customHeight="1" x14ac:dyDescent="0.15">
      <c r="A8" s="16"/>
      <c r="B8" s="16"/>
      <c r="C8" s="134" t="s">
        <v>406</v>
      </c>
      <c r="D8" s="16"/>
      <c r="E8" s="16"/>
      <c r="F8" s="16"/>
      <c r="G8" s="16"/>
      <c r="H8" s="16"/>
      <c r="I8" s="16"/>
      <c r="J8" s="16"/>
    </row>
    <row r="9" spans="1:10" s="133" customFormat="1" ht="19.5" customHeight="1" x14ac:dyDescent="0.15">
      <c r="A9" s="16"/>
      <c r="B9" s="16"/>
      <c r="C9" s="135"/>
      <c r="D9" s="16"/>
      <c r="E9" s="16"/>
      <c r="F9" s="16"/>
      <c r="G9" s="16"/>
      <c r="H9" s="16"/>
      <c r="I9" s="16"/>
      <c r="J9" s="16"/>
    </row>
    <row r="10" spans="1:10" s="133" customFormat="1" ht="19.5" customHeight="1" x14ac:dyDescent="0.15">
      <c r="A10" s="16"/>
      <c r="B10" s="16"/>
      <c r="C10" s="15" t="s">
        <v>231</v>
      </c>
      <c r="D10" s="16" t="s">
        <v>232</v>
      </c>
      <c r="E10" s="16"/>
      <c r="F10" s="16"/>
      <c r="G10" s="16"/>
      <c r="H10" s="16"/>
      <c r="I10" s="16"/>
      <c r="J10" s="16"/>
    </row>
    <row r="11" spans="1:10" s="133" customFormat="1" ht="19.5" customHeight="1" x14ac:dyDescent="0.15">
      <c r="A11" s="16"/>
      <c r="B11" s="16"/>
      <c r="C11" s="49"/>
      <c r="D11" s="16" t="s">
        <v>390</v>
      </c>
      <c r="E11" s="16"/>
      <c r="F11" s="16"/>
      <c r="G11" s="16"/>
      <c r="H11" s="16"/>
      <c r="I11" s="16"/>
      <c r="J11" s="16"/>
    </row>
    <row r="12" spans="1:10" s="133" customFormat="1" ht="19.5" customHeight="1" x14ac:dyDescent="0.15">
      <c r="A12" s="16"/>
      <c r="B12" s="16"/>
      <c r="C12" s="132"/>
      <c r="D12" s="136" t="s">
        <v>518</v>
      </c>
      <c r="E12" s="16"/>
      <c r="F12" s="16"/>
      <c r="G12" s="98"/>
      <c r="H12" s="32">
        <v>1</v>
      </c>
      <c r="I12" s="16"/>
      <c r="J12" s="16"/>
    </row>
    <row r="13" spans="1:10" s="133" customFormat="1" ht="19.5" customHeight="1" x14ac:dyDescent="0.15">
      <c r="A13" s="16"/>
      <c r="B13" s="16"/>
      <c r="C13" s="132"/>
      <c r="D13" s="16"/>
      <c r="E13" s="16"/>
      <c r="F13" s="16"/>
      <c r="G13" s="16"/>
      <c r="H13" s="16"/>
      <c r="I13" s="16"/>
      <c r="J13" s="16"/>
    </row>
    <row r="14" spans="1:10" s="133" customFormat="1" ht="19.5" customHeight="1" x14ac:dyDescent="0.15">
      <c r="A14" s="16"/>
      <c r="B14" s="16"/>
      <c r="C14" s="15" t="s">
        <v>233</v>
      </c>
      <c r="D14" s="16" t="s">
        <v>234</v>
      </c>
      <c r="E14" s="16"/>
      <c r="F14" s="16"/>
      <c r="G14" s="16"/>
      <c r="H14" s="16"/>
      <c r="I14" s="16"/>
      <c r="J14" s="16"/>
    </row>
    <row r="15" spans="1:10" s="133" customFormat="1" ht="19.5" customHeight="1" x14ac:dyDescent="0.15">
      <c r="A15" s="16"/>
      <c r="B15" s="16"/>
      <c r="C15" s="132"/>
      <c r="D15" s="136" t="s">
        <v>519</v>
      </c>
      <c r="E15" s="16"/>
      <c r="F15" s="16"/>
      <c r="G15" s="99"/>
      <c r="H15" s="32">
        <v>1</v>
      </c>
      <c r="I15" s="16"/>
      <c r="J15" s="16"/>
    </row>
    <row r="16" spans="1:10" s="133" customFormat="1" ht="19.5" customHeight="1" x14ac:dyDescent="0.15">
      <c r="A16" s="16"/>
      <c r="B16" s="16"/>
      <c r="C16" s="132"/>
      <c r="D16" s="16"/>
      <c r="E16" s="16"/>
      <c r="F16" s="16"/>
      <c r="G16" s="16"/>
      <c r="H16" s="16"/>
      <c r="I16" s="16"/>
      <c r="J16" s="16"/>
    </row>
    <row r="17" spans="1:10" s="133" customFormat="1" ht="19.5" customHeight="1" x14ac:dyDescent="0.15">
      <c r="A17" s="16"/>
      <c r="B17" s="16"/>
      <c r="C17" s="15" t="s">
        <v>381</v>
      </c>
      <c r="D17" s="137" t="s">
        <v>590</v>
      </c>
      <c r="E17" s="138"/>
      <c r="F17" s="16"/>
      <c r="G17" s="16"/>
      <c r="H17" s="16"/>
      <c r="I17" s="16"/>
      <c r="J17" s="16"/>
    </row>
    <row r="18" spans="1:10" s="133" customFormat="1" ht="19.5" customHeight="1" x14ac:dyDescent="0.15">
      <c r="A18" s="16"/>
      <c r="B18" s="16"/>
      <c r="C18" s="49"/>
      <c r="D18" s="132" t="s">
        <v>517</v>
      </c>
      <c r="E18" s="16"/>
      <c r="F18" s="16"/>
      <c r="G18" s="16"/>
      <c r="H18" s="16"/>
      <c r="I18" s="16"/>
      <c r="J18" s="16"/>
    </row>
    <row r="19" spans="1:10" s="133" customFormat="1" ht="19.5" customHeight="1" x14ac:dyDescent="0.15">
      <c r="A19" s="16"/>
      <c r="B19" s="16"/>
      <c r="C19" s="132"/>
      <c r="D19" s="136" t="s">
        <v>520</v>
      </c>
      <c r="E19" s="16"/>
      <c r="F19" s="16"/>
      <c r="G19" s="99"/>
      <c r="H19" s="32">
        <v>1</v>
      </c>
      <c r="I19" s="16"/>
      <c r="J19" s="16"/>
    </row>
    <row r="20" spans="1:10" s="133" customFormat="1" ht="19.5" customHeight="1" x14ac:dyDescent="0.15">
      <c r="A20" s="16"/>
      <c r="B20" s="16"/>
      <c r="C20" s="49"/>
      <c r="D20" s="132"/>
      <c r="E20" s="16"/>
      <c r="F20" s="16"/>
      <c r="G20" s="16"/>
      <c r="H20" s="16"/>
      <c r="I20" s="16"/>
      <c r="J20" s="16"/>
    </row>
    <row r="21" spans="1:10" s="133" customFormat="1" ht="19.5" customHeight="1" x14ac:dyDescent="0.15">
      <c r="A21" s="16"/>
      <c r="B21" s="16"/>
      <c r="C21" s="15" t="s">
        <v>382</v>
      </c>
      <c r="D21" s="132" t="s">
        <v>235</v>
      </c>
      <c r="E21" s="16"/>
      <c r="F21" s="16"/>
      <c r="G21" s="16"/>
      <c r="H21" s="16"/>
      <c r="I21" s="16"/>
      <c r="J21" s="16"/>
    </row>
    <row r="22" spans="1:10" s="133" customFormat="1" ht="19.5" customHeight="1" x14ac:dyDescent="0.15">
      <c r="A22" s="16"/>
      <c r="B22" s="16"/>
      <c r="C22" s="49"/>
      <c r="D22" s="20" t="s">
        <v>236</v>
      </c>
      <c r="E22" s="16"/>
      <c r="F22" s="16"/>
      <c r="G22" s="16"/>
      <c r="H22" s="16"/>
      <c r="I22" s="16"/>
      <c r="J22" s="16"/>
    </row>
    <row r="23" spans="1:10" s="133" customFormat="1" ht="19.5" customHeight="1" x14ac:dyDescent="0.15">
      <c r="A23" s="16"/>
      <c r="B23" s="16"/>
      <c r="C23" s="49"/>
      <c r="D23" s="20" t="s">
        <v>237</v>
      </c>
      <c r="E23" s="16"/>
      <c r="F23" s="16"/>
      <c r="G23" s="16"/>
      <c r="H23" s="16"/>
      <c r="I23" s="16"/>
      <c r="J23" s="16"/>
    </row>
    <row r="24" spans="1:10" s="133" customFormat="1" ht="19.5" customHeight="1" x14ac:dyDescent="0.15">
      <c r="A24" s="16"/>
      <c r="B24" s="16"/>
      <c r="C24" s="132"/>
      <c r="D24" s="136" t="s">
        <v>520</v>
      </c>
      <c r="E24" s="16"/>
      <c r="F24" s="16"/>
      <c r="G24" s="99"/>
      <c r="H24" s="32"/>
      <c r="I24" s="16"/>
      <c r="J24" s="16"/>
    </row>
    <row r="25" spans="1:10" s="133" customFormat="1" ht="19.5" customHeight="1" x14ac:dyDescent="0.15">
      <c r="A25" s="16"/>
      <c r="B25" s="16"/>
      <c r="C25" s="49"/>
      <c r="D25" s="132"/>
      <c r="E25" s="16"/>
      <c r="F25" s="16"/>
      <c r="G25" s="16"/>
      <c r="H25" s="16"/>
      <c r="I25" s="16"/>
      <c r="J25" s="16"/>
    </row>
    <row r="26" spans="1:10" s="133" customFormat="1" ht="19.5" customHeight="1" x14ac:dyDescent="0.15">
      <c r="A26" s="16"/>
      <c r="B26" s="16"/>
      <c r="C26" s="49"/>
      <c r="D26" s="132"/>
      <c r="E26" s="16"/>
      <c r="F26" s="16"/>
      <c r="G26" s="16"/>
      <c r="H26" s="16"/>
      <c r="I26" s="16"/>
      <c r="J26" s="16"/>
    </row>
    <row r="27" spans="1:10" s="133" customFormat="1" ht="19.5" customHeight="1" x14ac:dyDescent="0.15">
      <c r="A27" s="16"/>
      <c r="B27" s="16"/>
      <c r="C27" s="132"/>
      <c r="D27" s="16"/>
      <c r="E27" s="16"/>
      <c r="F27" s="16"/>
      <c r="G27" s="16"/>
      <c r="H27" s="16"/>
      <c r="I27" s="16"/>
      <c r="J27" s="16"/>
    </row>
    <row r="28" spans="1:10" s="133" customFormat="1" ht="19.5" customHeight="1" x14ac:dyDescent="0.15">
      <c r="A28" s="16"/>
      <c r="B28" s="16"/>
      <c r="C28" s="132"/>
      <c r="D28" s="16" t="s">
        <v>404</v>
      </c>
      <c r="E28" s="50"/>
      <c r="F28" s="50"/>
      <c r="G28" s="98"/>
      <c r="H28" s="20"/>
      <c r="I28" s="139"/>
      <c r="J28" s="16"/>
    </row>
    <row r="29" spans="1:10" s="133" customFormat="1" ht="19.5" customHeight="1" x14ac:dyDescent="0.15">
      <c r="A29" s="16"/>
      <c r="B29" s="16"/>
      <c r="C29" s="132"/>
      <c r="D29" s="16" t="s">
        <v>405</v>
      </c>
      <c r="E29" s="20"/>
      <c r="F29" s="20"/>
      <c r="G29" s="20"/>
      <c r="H29" s="20"/>
      <c r="I29" s="16"/>
      <c r="J29" s="16"/>
    </row>
    <row r="30" spans="1:10" s="133" customFormat="1" ht="19.5" customHeight="1" x14ac:dyDescent="0.15">
      <c r="A30" s="16"/>
      <c r="B30" s="16"/>
      <c r="C30" s="132"/>
      <c r="D30" s="16"/>
      <c r="E30" s="20"/>
      <c r="F30" s="20"/>
      <c r="G30" s="20"/>
      <c r="H30" s="20"/>
      <c r="I30" s="16"/>
      <c r="J30" s="16"/>
    </row>
    <row r="31" spans="1:10" s="133" customFormat="1" ht="19.5" customHeight="1" x14ac:dyDescent="0.15">
      <c r="A31" s="16"/>
      <c r="B31" s="16"/>
      <c r="C31" s="132"/>
      <c r="D31" s="20"/>
      <c r="E31" s="20" t="s">
        <v>289</v>
      </c>
      <c r="F31" s="20"/>
      <c r="G31" s="20"/>
      <c r="H31" s="20"/>
      <c r="I31" s="16"/>
      <c r="J31" s="16"/>
    </row>
    <row r="32" spans="1:10" s="133" customFormat="1" ht="19.5" customHeight="1" x14ac:dyDescent="0.15">
      <c r="A32" s="16"/>
      <c r="B32" s="16"/>
      <c r="C32" s="132"/>
      <c r="D32" s="20"/>
      <c r="E32" s="140" t="s">
        <v>383</v>
      </c>
      <c r="F32" s="20"/>
      <c r="G32" s="20"/>
      <c r="H32" s="20"/>
      <c r="I32" s="16"/>
      <c r="J32" s="16"/>
    </row>
    <row r="33" spans="1:10" s="133" customFormat="1" ht="19.5" customHeight="1" x14ac:dyDescent="0.15">
      <c r="A33" s="16"/>
      <c r="B33" s="16"/>
      <c r="C33" s="132"/>
      <c r="D33" s="20"/>
      <c r="E33" s="140"/>
      <c r="F33" s="20"/>
      <c r="G33" s="20"/>
      <c r="H33" s="20"/>
      <c r="I33" s="16"/>
      <c r="J33" s="16"/>
    </row>
    <row r="34" spans="1:10" s="133" customFormat="1" ht="19.5" customHeight="1" x14ac:dyDescent="0.15">
      <c r="A34" s="16"/>
      <c r="B34" s="16"/>
      <c r="C34" s="16"/>
      <c r="D34" s="71"/>
      <c r="E34" s="72" t="s">
        <v>384</v>
      </c>
      <c r="F34" s="141"/>
      <c r="G34" s="141"/>
      <c r="H34" s="16"/>
      <c r="I34" s="16"/>
      <c r="J34" s="142"/>
    </row>
    <row r="35" spans="1:10" s="133" customFormat="1" ht="19.5" customHeight="1" x14ac:dyDescent="0.15">
      <c r="A35" s="16"/>
      <c r="B35" s="16"/>
      <c r="C35" s="132"/>
      <c r="D35" s="71"/>
      <c r="E35" s="72" t="s">
        <v>238</v>
      </c>
      <c r="F35" s="100"/>
      <c r="G35" s="100"/>
      <c r="H35" s="20"/>
      <c r="I35" s="16"/>
      <c r="J35" s="16"/>
    </row>
    <row r="36" spans="1:10" s="133" customFormat="1" ht="19.5" customHeight="1" x14ac:dyDescent="0.15">
      <c r="A36" s="16"/>
      <c r="B36" s="16"/>
      <c r="C36" s="132"/>
      <c r="D36" s="16"/>
      <c r="E36" s="20"/>
      <c r="F36" s="20"/>
      <c r="G36" s="20"/>
      <c r="H36" s="20"/>
      <c r="I36" s="16"/>
      <c r="J36" s="16"/>
    </row>
    <row r="37" spans="1:10" s="133" customFormat="1" ht="19.5" customHeight="1" x14ac:dyDescent="0.15">
      <c r="A37" s="16"/>
      <c r="B37" s="16"/>
      <c r="C37" s="132"/>
      <c r="D37" s="16"/>
      <c r="E37" s="20"/>
      <c r="F37" s="20"/>
      <c r="G37" s="20"/>
      <c r="H37" s="20"/>
      <c r="I37" s="16"/>
      <c r="J37" s="16"/>
    </row>
    <row r="38" spans="1:10" s="133" customFormat="1" ht="19.5" customHeight="1" x14ac:dyDescent="0.15">
      <c r="A38" s="16"/>
      <c r="B38" s="16"/>
      <c r="C38" s="132"/>
      <c r="D38" s="16" t="s">
        <v>407</v>
      </c>
      <c r="E38" s="20"/>
      <c r="F38" s="20"/>
      <c r="G38" s="20"/>
      <c r="H38" s="20"/>
      <c r="I38" s="16"/>
      <c r="J38" s="16"/>
    </row>
    <row r="39" spans="1:10" s="133" customFormat="1" ht="19.5" customHeight="1" x14ac:dyDescent="0.15">
      <c r="A39" s="16"/>
      <c r="B39" s="16"/>
      <c r="C39" s="132"/>
      <c r="D39" s="16"/>
      <c r="E39" s="20"/>
      <c r="F39" s="20"/>
      <c r="G39" s="20"/>
      <c r="H39" s="20"/>
      <c r="I39" s="16"/>
      <c r="J39" s="16"/>
    </row>
    <row r="40" spans="1:10" s="133" customFormat="1" ht="19.5" customHeight="1" x14ac:dyDescent="0.15">
      <c r="A40" s="16"/>
      <c r="B40" s="16"/>
      <c r="C40" s="132"/>
      <c r="D40" s="16"/>
      <c r="E40" s="16" t="s">
        <v>288</v>
      </c>
      <c r="F40" s="20"/>
      <c r="G40" s="20"/>
      <c r="H40" s="20"/>
      <c r="I40" s="16"/>
      <c r="J40" s="16"/>
    </row>
    <row r="41" spans="1:10" s="133" customFormat="1" ht="19.5" customHeight="1" x14ac:dyDescent="0.15">
      <c r="A41" s="16"/>
      <c r="B41" s="16"/>
      <c r="C41" s="132"/>
      <c r="D41" s="16"/>
      <c r="E41" s="20"/>
      <c r="F41" s="20"/>
      <c r="G41" s="20"/>
      <c r="H41" s="20"/>
      <c r="I41" s="16"/>
      <c r="J41" s="16"/>
    </row>
    <row r="42" spans="1:10" s="133" customFormat="1" ht="19.5" customHeight="1" x14ac:dyDescent="0.15">
      <c r="A42" s="16"/>
      <c r="B42" s="16"/>
      <c r="C42" s="132"/>
      <c r="D42" s="16"/>
      <c r="E42" s="20"/>
      <c r="F42" s="20"/>
      <c r="G42" s="20"/>
      <c r="H42" s="20"/>
      <c r="I42" s="16"/>
      <c r="J42" s="16"/>
    </row>
    <row r="43" spans="1:10" s="133" customFormat="1" ht="19.5" customHeight="1" x14ac:dyDescent="0.15">
      <c r="A43" s="16"/>
      <c r="B43" s="16"/>
      <c r="C43" s="132" t="s">
        <v>15</v>
      </c>
      <c r="D43" s="16"/>
      <c r="E43" s="16"/>
      <c r="F43" s="16"/>
      <c r="G43" s="16"/>
      <c r="H43" s="16"/>
      <c r="I43" s="16"/>
      <c r="J43" s="16"/>
    </row>
    <row r="44" spans="1:10" s="133" customFormat="1" ht="19.5" customHeight="1" x14ac:dyDescent="0.15">
      <c r="A44" s="16"/>
      <c r="B44" s="16"/>
      <c r="C44" s="132" t="s">
        <v>29</v>
      </c>
      <c r="D44" s="16"/>
      <c r="E44" s="16"/>
      <c r="F44" s="16"/>
      <c r="G44" s="16"/>
      <c r="H44" s="16"/>
      <c r="I44" s="16"/>
      <c r="J44" s="16"/>
    </row>
    <row r="45" spans="1:10" s="133" customFormat="1" ht="19.5" customHeight="1" x14ac:dyDescent="0.15">
      <c r="A45" s="16"/>
      <c r="B45" s="16"/>
      <c r="C45" s="132" t="s">
        <v>38</v>
      </c>
      <c r="D45" s="16"/>
      <c r="E45" s="16"/>
      <c r="F45" s="16"/>
      <c r="G45" s="16"/>
      <c r="H45" s="16"/>
      <c r="I45" s="16"/>
      <c r="J45" s="16"/>
    </row>
    <row r="46" spans="1:10" s="133" customFormat="1" ht="19.5" customHeight="1" x14ac:dyDescent="0.15">
      <c r="A46" s="16"/>
      <c r="B46" s="16"/>
      <c r="C46" s="132"/>
      <c r="D46" s="16"/>
      <c r="E46" s="16"/>
      <c r="F46" s="16"/>
      <c r="G46" s="16"/>
      <c r="H46" s="16"/>
      <c r="I46" s="16"/>
      <c r="J46" s="16"/>
    </row>
    <row r="47" spans="1:10" s="133" customFormat="1" ht="19.5" customHeight="1" x14ac:dyDescent="0.15">
      <c r="A47" s="16"/>
      <c r="B47" s="16"/>
      <c r="C47" s="134" t="s">
        <v>585</v>
      </c>
      <c r="D47" s="16"/>
      <c r="E47" s="16"/>
      <c r="F47" s="16"/>
      <c r="G47" s="143"/>
      <c r="H47" s="312"/>
      <c r="I47" s="313"/>
      <c r="J47" s="313"/>
    </row>
    <row r="48" spans="1:10" s="133" customFormat="1" ht="14.1" customHeight="1" x14ac:dyDescent="0.15">
      <c r="A48" s="16"/>
      <c r="B48" s="16"/>
      <c r="C48" s="135"/>
      <c r="D48" s="16"/>
      <c r="E48" s="16"/>
      <c r="F48" s="16"/>
      <c r="G48" s="16"/>
      <c r="H48" s="16"/>
      <c r="I48" s="16"/>
      <c r="J48" s="16"/>
    </row>
    <row r="49" spans="1:10" s="133" customFormat="1" ht="19.5" customHeight="1" x14ac:dyDescent="0.15">
      <c r="A49" s="16"/>
      <c r="B49" s="16"/>
      <c r="C49" s="15">
        <v>1.1000000000000001</v>
      </c>
      <c r="D49" s="46" t="s">
        <v>509</v>
      </c>
      <c r="E49" s="46"/>
      <c r="F49" s="46"/>
      <c r="G49" s="46"/>
      <c r="H49" s="47"/>
      <c r="I49" s="16"/>
      <c r="J49" s="16"/>
    </row>
    <row r="50" spans="1:10" s="133" customFormat="1" ht="19.5" customHeight="1" x14ac:dyDescent="0.15">
      <c r="A50" s="16"/>
      <c r="B50" s="20"/>
      <c r="C50" s="132"/>
      <c r="D50" s="46" t="s">
        <v>510</v>
      </c>
      <c r="E50" s="46"/>
      <c r="F50" s="46"/>
      <c r="G50" s="46"/>
      <c r="H50" s="47"/>
      <c r="I50" s="16"/>
      <c r="J50" s="16"/>
    </row>
    <row r="51" spans="1:10" s="133" customFormat="1" ht="30" customHeight="1" x14ac:dyDescent="0.15">
      <c r="A51" s="16"/>
      <c r="B51" s="20"/>
      <c r="C51" s="144"/>
      <c r="D51" s="329" t="s">
        <v>591</v>
      </c>
      <c r="E51" s="303"/>
      <c r="F51" s="295"/>
      <c r="G51" s="213"/>
      <c r="H51" s="20" t="s">
        <v>16</v>
      </c>
      <c r="I51" s="145"/>
      <c r="J51" s="145"/>
    </row>
    <row r="52" spans="1:10" s="133" customFormat="1" ht="19.5" customHeight="1" x14ac:dyDescent="0.15">
      <c r="A52" s="16"/>
      <c r="B52" s="20"/>
      <c r="C52" s="144"/>
      <c r="D52" s="302" t="s">
        <v>533</v>
      </c>
      <c r="E52" s="303"/>
      <c r="F52" s="295"/>
      <c r="G52" s="213">
        <v>2</v>
      </c>
      <c r="H52" s="20" t="s">
        <v>16</v>
      </c>
      <c r="I52" s="145"/>
      <c r="J52" s="145"/>
    </row>
    <row r="53" spans="1:10" s="133" customFormat="1" ht="30" customHeight="1" x14ac:dyDescent="0.15">
      <c r="A53" s="16"/>
      <c r="B53" s="20"/>
      <c r="C53" s="144"/>
      <c r="D53" s="330" t="s">
        <v>530</v>
      </c>
      <c r="E53" s="331"/>
      <c r="F53" s="332"/>
      <c r="G53" s="214"/>
      <c r="H53" s="20" t="s">
        <v>16</v>
      </c>
      <c r="I53" s="145"/>
      <c r="J53" s="145"/>
    </row>
    <row r="54" spans="1:10" s="133" customFormat="1" ht="19.5" customHeight="1" x14ac:dyDescent="0.15">
      <c r="A54" s="16"/>
      <c r="B54" s="16"/>
      <c r="C54" s="132"/>
      <c r="D54" s="296" t="s">
        <v>263</v>
      </c>
      <c r="E54" s="297"/>
      <c r="F54" s="298"/>
      <c r="G54" s="215">
        <f>SUM(G51:G53)</f>
        <v>2</v>
      </c>
      <c r="H54" s="20" t="s">
        <v>16</v>
      </c>
      <c r="I54" s="16"/>
      <c r="J54" s="16"/>
    </row>
    <row r="55" spans="1:10" s="133" customFormat="1" ht="14.1" customHeight="1" x14ac:dyDescent="0.15">
      <c r="A55" s="16"/>
      <c r="B55" s="16"/>
      <c r="C55" s="132"/>
      <c r="D55" s="47"/>
      <c r="E55" s="47"/>
      <c r="F55" s="46"/>
      <c r="G55" s="47"/>
      <c r="H55" s="47"/>
      <c r="I55" s="16"/>
      <c r="J55" s="16"/>
    </row>
    <row r="56" spans="1:10" s="133" customFormat="1" ht="19.5" customHeight="1" x14ac:dyDescent="0.15">
      <c r="A56" s="16"/>
      <c r="B56" s="16"/>
      <c r="C56" s="15" t="s">
        <v>264</v>
      </c>
      <c r="D56" s="46" t="s">
        <v>265</v>
      </c>
      <c r="E56" s="47"/>
      <c r="F56" s="47"/>
      <c r="G56" s="47"/>
      <c r="H56" s="47"/>
      <c r="I56" s="47"/>
      <c r="J56" s="16"/>
    </row>
    <row r="57" spans="1:10" s="133" customFormat="1" ht="19.5" customHeight="1" x14ac:dyDescent="0.15">
      <c r="A57" s="16"/>
      <c r="B57" s="20"/>
      <c r="C57" s="144"/>
      <c r="D57" s="302" t="s">
        <v>536</v>
      </c>
      <c r="E57" s="303"/>
      <c r="F57" s="295"/>
      <c r="G57" s="213"/>
      <c r="H57" s="20" t="s">
        <v>241</v>
      </c>
      <c r="I57" s="145"/>
      <c r="J57" s="145"/>
    </row>
    <row r="58" spans="1:10" s="133" customFormat="1" ht="19.5" customHeight="1" x14ac:dyDescent="0.15">
      <c r="A58" s="16"/>
      <c r="B58" s="20"/>
      <c r="C58" s="144"/>
      <c r="D58" s="302" t="s">
        <v>534</v>
      </c>
      <c r="E58" s="303"/>
      <c r="F58" s="295"/>
      <c r="G58" s="213">
        <v>6</v>
      </c>
      <c r="H58" s="20" t="s">
        <v>241</v>
      </c>
      <c r="I58" s="145"/>
      <c r="J58" s="145"/>
    </row>
    <row r="59" spans="1:10" s="133" customFormat="1" ht="19.5" customHeight="1" x14ac:dyDescent="0.15">
      <c r="A59" s="16"/>
      <c r="B59" s="20"/>
      <c r="C59" s="144"/>
      <c r="D59" s="302" t="s">
        <v>531</v>
      </c>
      <c r="E59" s="303"/>
      <c r="F59" s="295"/>
      <c r="G59" s="213"/>
      <c r="H59" s="20" t="s">
        <v>241</v>
      </c>
      <c r="I59" s="145"/>
      <c r="J59" s="145"/>
    </row>
    <row r="60" spans="1:10" s="133" customFormat="1" ht="19.5" customHeight="1" x14ac:dyDescent="0.15">
      <c r="A60" s="16"/>
      <c r="B60" s="16"/>
      <c r="C60" s="132"/>
      <c r="D60" s="296" t="s">
        <v>263</v>
      </c>
      <c r="E60" s="297"/>
      <c r="F60" s="298"/>
      <c r="G60" s="215">
        <f>SUM(G57:G59)</f>
        <v>6</v>
      </c>
      <c r="H60" s="20" t="s">
        <v>241</v>
      </c>
      <c r="I60" s="208" t="str">
        <f>IF(G60&lt;&gt;G54,IF(AND(G54&lt;=0,G60&gt;=0,G60&lt;&gt;""),"「1.1」が１件以上の場合に回答して下さい!!",""),"")</f>
        <v/>
      </c>
      <c r="J60" s="16"/>
    </row>
    <row r="61" spans="1:10" s="133" customFormat="1" ht="13.5" customHeight="1" x14ac:dyDescent="0.15">
      <c r="A61" s="16"/>
      <c r="B61" s="16"/>
      <c r="C61" s="168"/>
      <c r="D61" s="47"/>
      <c r="E61" s="209" t="str">
        <f>IF(G54&lt;&gt;0,IF(G60/G54&gt;100,"一件当たりの受注高が100百万円を超えています!! 再確認願います。",""),"")</f>
        <v/>
      </c>
      <c r="F61" s="47"/>
      <c r="G61" s="146"/>
      <c r="H61" s="47"/>
      <c r="I61" s="138"/>
      <c r="J61" s="16"/>
    </row>
    <row r="62" spans="1:10" s="133" customFormat="1" ht="19.5" customHeight="1" x14ac:dyDescent="0.15">
      <c r="A62" s="16"/>
      <c r="B62" s="16"/>
      <c r="C62" s="132"/>
      <c r="D62" s="16" t="s">
        <v>242</v>
      </c>
      <c r="E62" s="146"/>
      <c r="F62" s="16"/>
      <c r="G62" s="146"/>
      <c r="H62" s="16"/>
      <c r="I62" s="146"/>
      <c r="J62" s="16"/>
    </row>
    <row r="63" spans="1:10" s="133" customFormat="1" ht="19.5" customHeight="1" x14ac:dyDescent="0.15">
      <c r="A63" s="16"/>
      <c r="B63" s="16"/>
      <c r="C63" s="132"/>
      <c r="D63" s="16" t="s">
        <v>243</v>
      </c>
      <c r="E63" s="16"/>
      <c r="F63" s="16"/>
      <c r="G63" s="146"/>
      <c r="H63" s="16"/>
      <c r="I63" s="146"/>
      <c r="J63" s="16"/>
    </row>
    <row r="64" spans="1:10" s="133" customFormat="1" ht="10.5" customHeight="1" x14ac:dyDescent="0.15">
      <c r="A64" s="16"/>
      <c r="B64" s="16"/>
      <c r="C64" s="132"/>
      <c r="D64" s="16"/>
      <c r="E64" s="16"/>
      <c r="F64" s="16"/>
      <c r="G64" s="146"/>
      <c r="H64" s="16"/>
      <c r="I64" s="146"/>
      <c r="J64" s="16"/>
    </row>
    <row r="65" spans="1:10" s="133" customFormat="1" ht="19.5" customHeight="1" x14ac:dyDescent="0.15">
      <c r="A65" s="16"/>
      <c r="B65" s="16"/>
      <c r="C65" s="132"/>
      <c r="D65" s="54"/>
      <c r="E65" s="199" t="s">
        <v>511</v>
      </c>
      <c r="F65" s="120"/>
      <c r="G65" s="147"/>
      <c r="H65" s="16"/>
      <c r="I65" s="16"/>
      <c r="J65" s="16"/>
    </row>
    <row r="66" spans="1:10" s="133" customFormat="1" ht="10.5" customHeight="1" x14ac:dyDescent="0.15">
      <c r="A66" s="16"/>
      <c r="B66" s="16"/>
      <c r="C66" s="132"/>
      <c r="D66" s="54"/>
      <c r="E66" s="204"/>
      <c r="F66" s="120"/>
      <c r="G66" s="16"/>
      <c r="H66" s="16"/>
      <c r="I66" s="16"/>
      <c r="J66" s="16"/>
    </row>
    <row r="67" spans="1:10" s="133" customFormat="1" ht="19.5" customHeight="1" thickBot="1" x14ac:dyDescent="0.2">
      <c r="A67" s="16"/>
      <c r="B67" s="16"/>
      <c r="C67" s="132"/>
      <c r="D67" s="47"/>
      <c r="E67" s="47"/>
      <c r="F67" s="47"/>
      <c r="G67" s="47"/>
      <c r="H67" s="47"/>
      <c r="I67" s="16"/>
      <c r="J67" s="16"/>
    </row>
    <row r="68" spans="1:10" s="133" customFormat="1" ht="14.1" customHeight="1" x14ac:dyDescent="0.15">
      <c r="A68" s="16"/>
      <c r="B68" s="148"/>
      <c r="C68" s="149"/>
      <c r="D68" s="65"/>
      <c r="E68" s="65"/>
      <c r="F68" s="65"/>
      <c r="G68" s="65"/>
      <c r="H68" s="65"/>
      <c r="I68" s="150"/>
      <c r="J68" s="16"/>
    </row>
    <row r="69" spans="1:10" s="133" customFormat="1" ht="19.5" customHeight="1" x14ac:dyDescent="0.15">
      <c r="A69" s="16"/>
      <c r="B69" s="151"/>
      <c r="C69" s="19" t="s">
        <v>116</v>
      </c>
      <c r="D69" s="56" t="s">
        <v>501</v>
      </c>
      <c r="E69" s="56"/>
      <c r="F69" s="56"/>
      <c r="G69" s="56"/>
      <c r="H69" s="52"/>
      <c r="I69" s="152"/>
      <c r="J69" s="16"/>
    </row>
    <row r="70" spans="1:10" s="133" customFormat="1" ht="19.5" customHeight="1" x14ac:dyDescent="0.15">
      <c r="A70" s="16"/>
      <c r="B70" s="151"/>
      <c r="C70" s="144"/>
      <c r="D70" s="302" t="s">
        <v>537</v>
      </c>
      <c r="E70" s="303"/>
      <c r="F70" s="295"/>
      <c r="G70" s="213"/>
      <c r="H70" s="20" t="s">
        <v>16</v>
      </c>
      <c r="I70" s="153"/>
      <c r="J70" s="145"/>
    </row>
    <row r="71" spans="1:10" s="133" customFormat="1" ht="19.5" customHeight="1" x14ac:dyDescent="0.15">
      <c r="A71" s="16"/>
      <c r="B71" s="151"/>
      <c r="C71" s="144"/>
      <c r="D71" s="302" t="s">
        <v>535</v>
      </c>
      <c r="E71" s="303"/>
      <c r="F71" s="295"/>
      <c r="G71" s="213"/>
      <c r="H71" s="20" t="s">
        <v>16</v>
      </c>
      <c r="I71" s="153"/>
      <c r="J71" s="145"/>
    </row>
    <row r="72" spans="1:10" s="133" customFormat="1" ht="19.5" customHeight="1" x14ac:dyDescent="0.15">
      <c r="A72" s="16"/>
      <c r="B72" s="151"/>
      <c r="C72" s="144"/>
      <c r="D72" s="302" t="s">
        <v>532</v>
      </c>
      <c r="E72" s="303"/>
      <c r="F72" s="295"/>
      <c r="G72" s="213"/>
      <c r="H72" s="20" t="s">
        <v>16</v>
      </c>
      <c r="I72" s="153"/>
      <c r="J72" s="145"/>
    </row>
    <row r="73" spans="1:10" s="133" customFormat="1" ht="19.5" customHeight="1" x14ac:dyDescent="0.15">
      <c r="A73" s="16"/>
      <c r="B73" s="151"/>
      <c r="C73" s="144"/>
      <c r="D73" s="296" t="s">
        <v>266</v>
      </c>
      <c r="E73" s="297"/>
      <c r="F73" s="298"/>
      <c r="G73" s="215">
        <f>SUM(G70:G72)</f>
        <v>0</v>
      </c>
      <c r="H73" s="20" t="s">
        <v>16</v>
      </c>
      <c r="I73" s="153"/>
      <c r="J73" s="16"/>
    </row>
    <row r="74" spans="1:10" s="133" customFormat="1" ht="14.1" customHeight="1" x14ac:dyDescent="0.15">
      <c r="A74" s="16"/>
      <c r="B74" s="151"/>
      <c r="C74" s="144"/>
      <c r="D74" s="52"/>
      <c r="E74" s="154" t="str">
        <f>IF(G73&gt;$G$54,"「1.1」受注件数より多いです!!再確認願います。","")</f>
        <v/>
      </c>
      <c r="F74" s="155"/>
      <c r="G74" s="156"/>
      <c r="H74" s="20"/>
      <c r="I74" s="152"/>
      <c r="J74" s="16"/>
    </row>
    <row r="75" spans="1:10" s="133" customFormat="1" ht="19.5" customHeight="1" x14ac:dyDescent="0.15">
      <c r="A75" s="16"/>
      <c r="B75" s="151"/>
      <c r="C75" s="19" t="s">
        <v>240</v>
      </c>
      <c r="D75" s="56" t="s">
        <v>239</v>
      </c>
      <c r="E75" s="52"/>
      <c r="F75" s="52"/>
      <c r="G75" s="52"/>
      <c r="H75" s="56"/>
      <c r="I75" s="152"/>
      <c r="J75" s="16"/>
    </row>
    <row r="76" spans="1:10" s="133" customFormat="1" ht="19.5" customHeight="1" x14ac:dyDescent="0.15">
      <c r="A76" s="16"/>
      <c r="B76" s="151"/>
      <c r="C76" s="144"/>
      <c r="D76" s="56" t="s">
        <v>502</v>
      </c>
      <c r="E76" s="52"/>
      <c r="F76" s="52"/>
      <c r="G76" s="52"/>
      <c r="H76" s="52"/>
      <c r="I76" s="152"/>
      <c r="J76" s="16"/>
    </row>
    <row r="77" spans="1:10" s="133" customFormat="1" ht="19.5" customHeight="1" x14ac:dyDescent="0.15">
      <c r="A77" s="16"/>
      <c r="B77" s="151"/>
      <c r="C77" s="157"/>
      <c r="D77" s="333" t="s">
        <v>17</v>
      </c>
      <c r="E77" s="334"/>
      <c r="F77" s="295"/>
      <c r="G77" s="213">
        <v>2</v>
      </c>
      <c r="H77" s="20" t="s">
        <v>16</v>
      </c>
      <c r="I77" s="152"/>
      <c r="J77" s="16"/>
    </row>
    <row r="78" spans="1:10" s="133" customFormat="1" ht="19.5" customHeight="1" x14ac:dyDescent="0.15">
      <c r="A78" s="16"/>
      <c r="B78" s="151"/>
      <c r="C78" s="157"/>
      <c r="D78" s="302" t="s">
        <v>18</v>
      </c>
      <c r="E78" s="303"/>
      <c r="F78" s="295"/>
      <c r="G78" s="213"/>
      <c r="H78" s="20" t="s">
        <v>16</v>
      </c>
      <c r="I78" s="152"/>
      <c r="J78" s="16"/>
    </row>
    <row r="79" spans="1:10" s="133" customFormat="1" ht="19.5" customHeight="1" x14ac:dyDescent="0.15">
      <c r="A79" s="16"/>
      <c r="B79" s="151"/>
      <c r="C79" s="157"/>
      <c r="D79" s="302" t="s">
        <v>169</v>
      </c>
      <c r="E79" s="303"/>
      <c r="F79" s="295"/>
      <c r="G79" s="213"/>
      <c r="H79" s="20" t="s">
        <v>16</v>
      </c>
      <c r="I79" s="152"/>
      <c r="J79" s="16"/>
    </row>
    <row r="80" spans="1:10" s="133" customFormat="1" ht="19.5" customHeight="1" x14ac:dyDescent="0.15">
      <c r="A80" s="16"/>
      <c r="B80" s="151"/>
      <c r="C80" s="144"/>
      <c r="D80" s="296" t="s">
        <v>266</v>
      </c>
      <c r="E80" s="297"/>
      <c r="F80" s="298"/>
      <c r="G80" s="215">
        <f>SUM(G77:G79)</f>
        <v>2</v>
      </c>
      <c r="H80" s="20" t="s">
        <v>16</v>
      </c>
      <c r="I80" s="152"/>
      <c r="J80" s="16"/>
    </row>
    <row r="81" spans="1:10" s="133" customFormat="1" ht="19.5" customHeight="1" x14ac:dyDescent="0.15">
      <c r="A81" s="16"/>
      <c r="B81" s="151"/>
      <c r="C81" s="144"/>
      <c r="D81" s="217" t="s">
        <v>401</v>
      </c>
      <c r="E81" s="203"/>
      <c r="F81" s="111"/>
      <c r="G81" s="123"/>
      <c r="H81" s="124"/>
      <c r="I81" s="152"/>
      <c r="J81" s="16"/>
    </row>
    <row r="82" spans="1:10" s="133" customFormat="1" ht="14.1" customHeight="1" x14ac:dyDescent="0.15">
      <c r="A82" s="16"/>
      <c r="B82" s="151"/>
      <c r="C82" s="144"/>
      <c r="D82" s="20"/>
      <c r="E82" s="20"/>
      <c r="F82" s="20"/>
      <c r="G82" s="20"/>
      <c r="H82" s="20"/>
      <c r="I82" s="152"/>
      <c r="J82" s="16"/>
    </row>
    <row r="83" spans="1:10" s="133" customFormat="1" ht="19.5" customHeight="1" x14ac:dyDescent="0.15">
      <c r="A83" s="16"/>
      <c r="B83" s="151"/>
      <c r="C83" s="19" t="s">
        <v>267</v>
      </c>
      <c r="D83" s="56" t="s">
        <v>566</v>
      </c>
      <c r="E83" s="88"/>
      <c r="F83" s="88"/>
      <c r="G83" s="88"/>
      <c r="H83" s="88"/>
      <c r="I83" s="119"/>
      <c r="J83" s="16"/>
    </row>
    <row r="84" spans="1:10" s="133" customFormat="1" ht="19.5" customHeight="1" x14ac:dyDescent="0.15">
      <c r="A84" s="16"/>
      <c r="B84" s="151"/>
      <c r="C84" s="158"/>
      <c r="D84" s="56" t="s">
        <v>565</v>
      </c>
      <c r="E84" s="88"/>
      <c r="F84" s="88"/>
      <c r="G84" s="88"/>
      <c r="H84" s="88"/>
      <c r="I84" s="119"/>
      <c r="J84" s="16"/>
    </row>
    <row r="85" spans="1:10" s="133" customFormat="1" ht="19.5" customHeight="1" x14ac:dyDescent="0.15">
      <c r="A85" s="16"/>
      <c r="B85" s="151"/>
      <c r="C85" s="144"/>
      <c r="D85" s="302" t="s">
        <v>19</v>
      </c>
      <c r="E85" s="303"/>
      <c r="F85" s="295"/>
      <c r="G85" s="213"/>
      <c r="H85" s="67" t="s">
        <v>16</v>
      </c>
      <c r="I85" s="159" t="str">
        <f>IF(G85&gt;$G$77,"「1.4」[汚染あり]の件数より多いです!!再確認願います。","")</f>
        <v/>
      </c>
      <c r="J85" s="139"/>
    </row>
    <row r="86" spans="1:10" s="133" customFormat="1" ht="19.5" customHeight="1" x14ac:dyDescent="0.15">
      <c r="A86" s="16"/>
      <c r="B86" s="151"/>
      <c r="C86" s="144"/>
      <c r="D86" s="302" t="s">
        <v>20</v>
      </c>
      <c r="E86" s="303"/>
      <c r="F86" s="295"/>
      <c r="G86" s="213">
        <v>2</v>
      </c>
      <c r="H86" s="67" t="s">
        <v>16</v>
      </c>
      <c r="I86" s="159" t="str">
        <f>IF(G86&gt;$G$77,"「1.4」[汚染あり]の件数より多いです!!再確認願います。","")</f>
        <v/>
      </c>
      <c r="J86" s="139"/>
    </row>
    <row r="87" spans="1:10" s="133" customFormat="1" ht="19.5" customHeight="1" x14ac:dyDescent="0.15">
      <c r="A87" s="16"/>
      <c r="B87" s="151"/>
      <c r="C87" s="144"/>
      <c r="D87" s="302" t="s">
        <v>21</v>
      </c>
      <c r="E87" s="303"/>
      <c r="F87" s="295"/>
      <c r="G87" s="213"/>
      <c r="H87" s="67" t="s">
        <v>16</v>
      </c>
      <c r="I87" s="159" t="str">
        <f>IF(G87&gt;$G$77,"「1.4」[汚染あり]の件数より多いです!!再確認願います。","")</f>
        <v/>
      </c>
      <c r="J87" s="139"/>
    </row>
    <row r="88" spans="1:10" s="133" customFormat="1" ht="19.5" customHeight="1" x14ac:dyDescent="0.15">
      <c r="A88" s="16"/>
      <c r="B88" s="151"/>
      <c r="C88" s="144"/>
      <c r="D88" s="296" t="s">
        <v>266</v>
      </c>
      <c r="E88" s="297"/>
      <c r="F88" s="298"/>
      <c r="G88" s="215">
        <f>SUM(G85:G87)</f>
        <v>2</v>
      </c>
      <c r="H88" s="67" t="s">
        <v>16</v>
      </c>
      <c r="I88" s="159"/>
      <c r="J88" s="139"/>
    </row>
    <row r="89" spans="1:10" s="133" customFormat="1" ht="14.1" customHeight="1" x14ac:dyDescent="0.15">
      <c r="A89" s="16"/>
      <c r="B89" s="151"/>
      <c r="C89" s="144"/>
      <c r="D89" s="20"/>
      <c r="E89" s="210" t="str">
        <f>IF(AND(G77="",SUM(G85:G87)&gt;0),"「1.4」[汚染あり]の件数を記入して下さい。",IF(G77&gt;SUM(G85:G87),"「1.5」の件数の合計が「1.4」[汚染あり]の件数より少ないです!!再確認願います。",""))</f>
        <v/>
      </c>
      <c r="F89" s="20"/>
      <c r="G89" s="155"/>
      <c r="H89" s="154"/>
      <c r="I89" s="159"/>
      <c r="J89" s="139"/>
    </row>
    <row r="90" spans="1:10" s="133" customFormat="1" ht="19.5" customHeight="1" x14ac:dyDescent="0.15">
      <c r="A90" s="16"/>
      <c r="B90" s="151"/>
      <c r="C90" s="19" t="s">
        <v>277</v>
      </c>
      <c r="D90" s="56" t="s">
        <v>278</v>
      </c>
      <c r="E90" s="20"/>
      <c r="F90" s="20"/>
      <c r="G90" s="160"/>
      <c r="H90" s="154"/>
      <c r="I90" s="159"/>
      <c r="J90" s="139"/>
    </row>
    <row r="91" spans="1:10" s="133" customFormat="1" ht="19.5" customHeight="1" x14ac:dyDescent="0.15">
      <c r="A91" s="16"/>
      <c r="B91" s="151"/>
      <c r="C91" s="144"/>
      <c r="D91" s="302" t="s">
        <v>279</v>
      </c>
      <c r="E91" s="303"/>
      <c r="F91" s="295"/>
      <c r="G91" s="213"/>
      <c r="H91" s="67" t="s">
        <v>16</v>
      </c>
      <c r="I91" s="159" t="str">
        <f>IF(G91&gt;$G$54,"「1.1」受注件数より多いです!!再確認願います。","")</f>
        <v/>
      </c>
      <c r="J91" s="139"/>
    </row>
    <row r="92" spans="1:10" s="133" customFormat="1" ht="19.5" customHeight="1" x14ac:dyDescent="0.15">
      <c r="A92" s="16"/>
      <c r="B92" s="151"/>
      <c r="C92" s="144"/>
      <c r="D92" s="302" t="s">
        <v>280</v>
      </c>
      <c r="E92" s="303"/>
      <c r="F92" s="295"/>
      <c r="G92" s="213">
        <v>1</v>
      </c>
      <c r="H92" s="67" t="s">
        <v>16</v>
      </c>
      <c r="I92" s="159" t="str">
        <f>IF(G92&gt;$G$54,"「1.1」受注件数より多いです!!再確認願います。","")</f>
        <v/>
      </c>
      <c r="J92" s="139"/>
    </row>
    <row r="93" spans="1:10" s="133" customFormat="1" ht="19.5" customHeight="1" x14ac:dyDescent="0.15">
      <c r="A93" s="16"/>
      <c r="B93" s="151"/>
      <c r="C93" s="144"/>
      <c r="D93" s="302" t="s">
        <v>281</v>
      </c>
      <c r="E93" s="303"/>
      <c r="F93" s="295"/>
      <c r="G93" s="213">
        <v>1</v>
      </c>
      <c r="H93" s="67" t="s">
        <v>16</v>
      </c>
      <c r="I93" s="159" t="str">
        <f>IF(G93&gt;$G$54,"「1.1」受注件数より多いです!!再確認願います。","")</f>
        <v/>
      </c>
      <c r="J93" s="139"/>
    </row>
    <row r="94" spans="1:10" s="133" customFormat="1" ht="19.5" customHeight="1" x14ac:dyDescent="0.15">
      <c r="A94" s="16"/>
      <c r="B94" s="151"/>
      <c r="C94" s="144"/>
      <c r="D94" s="296" t="s">
        <v>266</v>
      </c>
      <c r="E94" s="297"/>
      <c r="F94" s="298"/>
      <c r="G94" s="215">
        <f>SUM(G91:G93)</f>
        <v>2</v>
      </c>
      <c r="H94" s="20" t="s">
        <v>16</v>
      </c>
      <c r="I94" s="153"/>
      <c r="J94" s="139"/>
    </row>
    <row r="95" spans="1:10" s="133" customFormat="1" ht="19.5" customHeight="1" thickBot="1" x14ac:dyDescent="0.2">
      <c r="A95" s="16"/>
      <c r="B95" s="161"/>
      <c r="C95" s="162"/>
      <c r="D95" s="29"/>
      <c r="E95" s="29"/>
      <c r="F95" s="29"/>
      <c r="G95" s="163"/>
      <c r="H95" s="29"/>
      <c r="I95" s="164"/>
      <c r="J95" s="139"/>
    </row>
    <row r="96" spans="1:10" s="133" customFormat="1" ht="19.5" customHeight="1" x14ac:dyDescent="0.15">
      <c r="A96" s="16"/>
      <c r="B96" s="20"/>
      <c r="C96" s="144"/>
      <c r="D96" s="20"/>
      <c r="E96" s="20"/>
      <c r="F96" s="20"/>
      <c r="G96" s="165"/>
      <c r="H96" s="20"/>
      <c r="I96" s="145"/>
      <c r="J96" s="139"/>
    </row>
    <row r="97" spans="1:10" s="133" customFormat="1" ht="19.5" customHeight="1" x14ac:dyDescent="0.15">
      <c r="A97" s="16"/>
      <c r="B97" s="16"/>
      <c r="C97" s="134" t="s">
        <v>244</v>
      </c>
      <c r="D97" s="16"/>
      <c r="E97" s="16"/>
      <c r="F97" s="16"/>
      <c r="G97" s="166"/>
      <c r="H97" s="312"/>
      <c r="I97" s="313"/>
      <c r="J97" s="313"/>
    </row>
    <row r="98" spans="1:10" s="133" customFormat="1" ht="14.1" customHeight="1" x14ac:dyDescent="0.15">
      <c r="A98" s="16"/>
      <c r="B98" s="16"/>
      <c r="C98" s="132"/>
      <c r="D98" s="16"/>
      <c r="E98" s="16"/>
      <c r="F98" s="16"/>
      <c r="G98" s="16"/>
      <c r="H98" s="16"/>
      <c r="I98" s="138"/>
      <c r="J98" s="16"/>
    </row>
    <row r="99" spans="1:10" s="133" customFormat="1" ht="19.5" customHeight="1" x14ac:dyDescent="0.15">
      <c r="A99" s="16"/>
      <c r="B99" s="16"/>
      <c r="C99" s="15">
        <v>2.1</v>
      </c>
      <c r="D99" s="46" t="s">
        <v>248</v>
      </c>
      <c r="E99" s="46"/>
      <c r="F99" s="46"/>
      <c r="G99" s="46"/>
      <c r="H99" s="46"/>
      <c r="I99" s="138"/>
      <c r="J99" s="16"/>
    </row>
    <row r="100" spans="1:10" s="133" customFormat="1" ht="19.5" customHeight="1" x14ac:dyDescent="0.15">
      <c r="A100" s="16"/>
      <c r="B100" s="20"/>
      <c r="C100" s="144"/>
      <c r="D100" s="302" t="s">
        <v>246</v>
      </c>
      <c r="E100" s="303"/>
      <c r="F100" s="295"/>
      <c r="G100" s="213">
        <v>0</v>
      </c>
      <c r="H100" s="20" t="s">
        <v>16</v>
      </c>
      <c r="I100" s="154"/>
      <c r="J100" s="139"/>
    </row>
    <row r="101" spans="1:10" s="133" customFormat="1" ht="19.5" customHeight="1" x14ac:dyDescent="0.15">
      <c r="A101" s="16"/>
      <c r="B101" s="20"/>
      <c r="C101" s="144"/>
      <c r="D101" s="302" t="s">
        <v>247</v>
      </c>
      <c r="E101" s="303"/>
      <c r="F101" s="295"/>
      <c r="G101" s="213">
        <v>0</v>
      </c>
      <c r="H101" s="20" t="s">
        <v>16</v>
      </c>
      <c r="I101" s="154"/>
      <c r="J101" s="139"/>
    </row>
    <row r="102" spans="1:10" s="133" customFormat="1" ht="19.5" customHeight="1" x14ac:dyDescent="0.15">
      <c r="A102" s="16"/>
      <c r="B102" s="16"/>
      <c r="C102" s="49"/>
      <c r="D102" s="53"/>
      <c r="E102" s="303" t="s">
        <v>245</v>
      </c>
      <c r="F102" s="318"/>
      <c r="G102" s="215">
        <f>SUM(G100:G101)</f>
        <v>0</v>
      </c>
      <c r="H102" s="20" t="s">
        <v>16</v>
      </c>
      <c r="I102" s="138"/>
      <c r="J102" s="16"/>
    </row>
    <row r="103" spans="1:10" s="133" customFormat="1" ht="14.1" customHeight="1" x14ac:dyDescent="0.15">
      <c r="A103" s="16"/>
      <c r="B103" s="16"/>
      <c r="C103" s="132"/>
      <c r="D103" s="16"/>
      <c r="E103" s="16"/>
      <c r="F103" s="16"/>
      <c r="G103" s="16"/>
      <c r="H103" s="16"/>
      <c r="I103" s="138"/>
      <c r="J103" s="16"/>
    </row>
    <row r="104" spans="1:10" s="133" customFormat="1" ht="19.5" customHeight="1" x14ac:dyDescent="0.15">
      <c r="A104" s="16"/>
      <c r="B104" s="16"/>
      <c r="C104" s="15" t="s">
        <v>39</v>
      </c>
      <c r="D104" s="46" t="s">
        <v>249</v>
      </c>
      <c r="E104" s="46"/>
      <c r="F104" s="46"/>
      <c r="G104" s="46"/>
      <c r="H104" s="46"/>
      <c r="I104" s="138"/>
      <c r="J104" s="16"/>
    </row>
    <row r="105" spans="1:10" s="133" customFormat="1" ht="19.5" customHeight="1" x14ac:dyDescent="0.15">
      <c r="A105" s="16"/>
      <c r="B105" s="20"/>
      <c r="C105" s="144"/>
      <c r="D105" s="302" t="s">
        <v>246</v>
      </c>
      <c r="E105" s="303"/>
      <c r="F105" s="295"/>
      <c r="G105" s="213">
        <v>0</v>
      </c>
      <c r="H105" s="167" t="s">
        <v>22</v>
      </c>
      <c r="I105" s="154"/>
      <c r="J105" s="139"/>
    </row>
    <row r="106" spans="1:10" s="133" customFormat="1" ht="19.5" customHeight="1" x14ac:dyDescent="0.15">
      <c r="A106" s="16"/>
      <c r="B106" s="20"/>
      <c r="C106" s="144"/>
      <c r="D106" s="302" t="s">
        <v>247</v>
      </c>
      <c r="E106" s="303"/>
      <c r="F106" s="295"/>
      <c r="G106" s="213">
        <v>0</v>
      </c>
      <c r="H106" s="167" t="s">
        <v>22</v>
      </c>
      <c r="I106" s="154"/>
      <c r="J106" s="139"/>
    </row>
    <row r="107" spans="1:10" s="133" customFormat="1" ht="19.5" customHeight="1" x14ac:dyDescent="0.15">
      <c r="A107" s="16"/>
      <c r="B107" s="16"/>
      <c r="C107" s="49"/>
      <c r="D107" s="53"/>
      <c r="E107" s="303" t="s">
        <v>245</v>
      </c>
      <c r="F107" s="318"/>
      <c r="G107" s="215">
        <f>SUM(G105:G106)</f>
        <v>0</v>
      </c>
      <c r="H107" s="167" t="s">
        <v>22</v>
      </c>
      <c r="I107" s="208" t="str">
        <f>IF(G107&lt;&gt;G102,IF(AND(G102&lt;=0,G107&gt;=0,G107&lt;&gt;""),"「2.1」が１件以上の場合に回答して下さい!!",""),"")</f>
        <v/>
      </c>
      <c r="J107" s="16"/>
    </row>
    <row r="108" spans="1:10" s="133" customFormat="1" ht="13.5" customHeight="1" x14ac:dyDescent="0.15">
      <c r="A108" s="16"/>
      <c r="B108" s="16"/>
      <c r="C108" s="168"/>
      <c r="D108" s="47"/>
      <c r="E108" s="209" t="str">
        <f>IF(G102&lt;&gt;0,IF(G107/G102&gt;10000,"一件当たりの受注高が10,000百万円を超えています!! 再確認願います。",""),"")</f>
        <v/>
      </c>
      <c r="F108" s="47"/>
      <c r="G108" s="146"/>
      <c r="H108" s="47"/>
      <c r="I108" s="138"/>
      <c r="J108" s="16"/>
    </row>
    <row r="109" spans="1:10" s="133" customFormat="1" ht="10.5" customHeight="1" x14ac:dyDescent="0.15">
      <c r="A109" s="16"/>
      <c r="B109" s="16"/>
      <c r="C109" s="132"/>
      <c r="D109" s="16"/>
      <c r="E109" s="16"/>
      <c r="F109" s="16"/>
      <c r="G109" s="146"/>
      <c r="H109" s="16"/>
      <c r="I109" s="146"/>
      <c r="J109" s="16"/>
    </row>
    <row r="110" spans="1:10" s="133" customFormat="1" ht="19.5" customHeight="1" x14ac:dyDescent="0.15">
      <c r="A110" s="16"/>
      <c r="B110" s="16"/>
      <c r="C110" s="132"/>
      <c r="D110" s="54"/>
      <c r="E110" s="199" t="s">
        <v>511</v>
      </c>
      <c r="F110" s="120"/>
      <c r="G110" s="147"/>
      <c r="H110" s="16"/>
      <c r="I110" s="16"/>
      <c r="J110" s="16"/>
    </row>
    <row r="111" spans="1:10" s="133" customFormat="1" ht="10.5" customHeight="1" x14ac:dyDescent="0.15">
      <c r="A111" s="16"/>
      <c r="B111" s="16"/>
      <c r="C111" s="132"/>
      <c r="D111" s="54"/>
      <c r="E111" s="204"/>
      <c r="F111" s="120"/>
      <c r="G111" s="16"/>
      <c r="H111" s="16"/>
      <c r="I111" s="16"/>
      <c r="J111" s="16"/>
    </row>
    <row r="112" spans="1:10" s="133" customFormat="1" ht="19.5" customHeight="1" thickBot="1" x14ac:dyDescent="0.2">
      <c r="A112" s="16"/>
      <c r="B112" s="16"/>
      <c r="C112" s="132"/>
      <c r="D112" s="55"/>
      <c r="E112" s="55"/>
      <c r="F112" s="59"/>
      <c r="G112" s="16"/>
      <c r="H112" s="16"/>
      <c r="I112" s="16"/>
      <c r="J112" s="16"/>
    </row>
    <row r="113" spans="1:10" s="133" customFormat="1" ht="14.1" customHeight="1" x14ac:dyDescent="0.15">
      <c r="A113" s="16"/>
      <c r="B113" s="148"/>
      <c r="C113" s="149"/>
      <c r="D113" s="169"/>
      <c r="E113" s="169"/>
      <c r="F113" s="169"/>
      <c r="G113" s="169"/>
      <c r="H113" s="169"/>
      <c r="I113" s="150"/>
      <c r="J113" s="16"/>
    </row>
    <row r="114" spans="1:10" s="133" customFormat="1" ht="19.5" customHeight="1" x14ac:dyDescent="0.15">
      <c r="A114" s="16"/>
      <c r="B114" s="151"/>
      <c r="C114" s="19" t="s">
        <v>40</v>
      </c>
      <c r="D114" s="56" t="s">
        <v>570</v>
      </c>
      <c r="E114" s="56"/>
      <c r="F114" s="56"/>
      <c r="G114" s="56"/>
      <c r="H114" s="56"/>
      <c r="I114" s="58"/>
      <c r="J114" s="16"/>
    </row>
    <row r="115" spans="1:10" s="133" customFormat="1" ht="19.5" customHeight="1" x14ac:dyDescent="0.15">
      <c r="A115" s="16"/>
      <c r="B115" s="151"/>
      <c r="C115" s="158"/>
      <c r="D115" s="56"/>
      <c r="E115" s="56"/>
      <c r="F115" s="56"/>
      <c r="G115" s="56" t="s">
        <v>487</v>
      </c>
      <c r="H115" s="56"/>
      <c r="I115" s="112"/>
      <c r="J115" s="16"/>
    </row>
    <row r="116" spans="1:10" s="133" customFormat="1" ht="19.5" customHeight="1" x14ac:dyDescent="0.15">
      <c r="A116" s="16"/>
      <c r="B116" s="151"/>
      <c r="C116" s="157"/>
      <c r="D116" s="293" t="s">
        <v>19</v>
      </c>
      <c r="E116" s="294"/>
      <c r="F116" s="295"/>
      <c r="G116" s="213"/>
      <c r="H116" s="20" t="s">
        <v>16</v>
      </c>
      <c r="I116" s="113" t="str">
        <f>IF(G116&gt;G102,"「2.1」の件数より多いです!!再確認願います。","")</f>
        <v/>
      </c>
      <c r="J116" s="139"/>
    </row>
    <row r="117" spans="1:10" s="133" customFormat="1" ht="19.5" customHeight="1" x14ac:dyDescent="0.15">
      <c r="A117" s="16"/>
      <c r="B117" s="151"/>
      <c r="C117" s="157"/>
      <c r="D117" s="293" t="s">
        <v>20</v>
      </c>
      <c r="E117" s="294"/>
      <c r="F117" s="295"/>
      <c r="G117" s="213"/>
      <c r="H117" s="20" t="s">
        <v>16</v>
      </c>
      <c r="I117" s="113" t="str">
        <f>IF(G117&gt;G102,"「2.1」の件数より多いです!!再確認願います。","")</f>
        <v/>
      </c>
      <c r="J117" s="139"/>
    </row>
    <row r="118" spans="1:10" s="133" customFormat="1" ht="19.5" customHeight="1" x14ac:dyDescent="0.15">
      <c r="A118" s="16"/>
      <c r="B118" s="151"/>
      <c r="C118" s="157"/>
      <c r="D118" s="293" t="s">
        <v>23</v>
      </c>
      <c r="E118" s="294"/>
      <c r="F118" s="295"/>
      <c r="G118" s="213"/>
      <c r="H118" s="20" t="s">
        <v>16</v>
      </c>
      <c r="I118" s="113" t="str">
        <f>IF(G118&gt;G102,"「2.1」の件数より多いです!!再確認願います。","")</f>
        <v/>
      </c>
      <c r="J118" s="139"/>
    </row>
    <row r="119" spans="1:10" s="133" customFormat="1" ht="19.5" customHeight="1" x14ac:dyDescent="0.15">
      <c r="A119" s="16"/>
      <c r="B119" s="151"/>
      <c r="C119" s="144"/>
      <c r="D119" s="296" t="s">
        <v>266</v>
      </c>
      <c r="E119" s="297"/>
      <c r="F119" s="298"/>
      <c r="G119" s="215">
        <f>SUM(G116:G118)</f>
        <v>0</v>
      </c>
      <c r="H119" s="20" t="s">
        <v>16</v>
      </c>
      <c r="I119" s="113"/>
      <c r="J119" s="139"/>
    </row>
    <row r="120" spans="1:10" s="133" customFormat="1" ht="14.1" customHeight="1" x14ac:dyDescent="0.15">
      <c r="A120" s="16"/>
      <c r="B120" s="151"/>
      <c r="C120" s="144"/>
      <c r="D120" s="20"/>
      <c r="E120" s="20"/>
      <c r="F120" s="20"/>
      <c r="G120" s="20"/>
      <c r="H120" s="20"/>
      <c r="I120" s="152"/>
      <c r="J120" s="16"/>
    </row>
    <row r="121" spans="1:10" s="133" customFormat="1" ht="19.5" customHeight="1" x14ac:dyDescent="0.15">
      <c r="A121" s="16"/>
      <c r="B121" s="151"/>
      <c r="C121" s="19" t="s">
        <v>41</v>
      </c>
      <c r="D121" s="56" t="s">
        <v>258</v>
      </c>
      <c r="E121" s="52"/>
      <c r="F121" s="52"/>
      <c r="G121" s="52"/>
      <c r="H121" s="52"/>
      <c r="I121" s="62"/>
      <c r="J121" s="16"/>
    </row>
    <row r="122" spans="1:10" s="133" customFormat="1" ht="19.5" customHeight="1" x14ac:dyDescent="0.15">
      <c r="A122" s="16"/>
      <c r="B122" s="151"/>
      <c r="C122" s="158"/>
      <c r="D122" s="56" t="s">
        <v>261</v>
      </c>
      <c r="E122" s="52"/>
      <c r="F122" s="52"/>
      <c r="G122" s="52"/>
      <c r="H122" s="52"/>
      <c r="I122" s="62"/>
      <c r="J122" s="16"/>
    </row>
    <row r="123" spans="1:10" s="172" customFormat="1" ht="19.5" customHeight="1" x14ac:dyDescent="0.15">
      <c r="A123" s="124"/>
      <c r="B123" s="170"/>
      <c r="C123" s="123"/>
      <c r="D123" s="322" t="s">
        <v>260</v>
      </c>
      <c r="E123" s="323"/>
      <c r="F123" s="103"/>
      <c r="G123" s="101" t="s">
        <v>259</v>
      </c>
      <c r="H123" s="20"/>
      <c r="I123" s="171"/>
      <c r="J123" s="124"/>
    </row>
    <row r="124" spans="1:10" s="172" customFormat="1" ht="19.5" customHeight="1" x14ac:dyDescent="0.15">
      <c r="A124" s="124"/>
      <c r="B124" s="170"/>
      <c r="C124" s="123"/>
      <c r="D124" s="102" t="s">
        <v>250</v>
      </c>
      <c r="E124" s="103"/>
      <c r="F124" s="103"/>
      <c r="G124" s="213"/>
      <c r="H124" s="20" t="s">
        <v>16</v>
      </c>
      <c r="I124" s="171"/>
      <c r="J124" s="124"/>
    </row>
    <row r="125" spans="1:10" s="172" customFormat="1" ht="19.5" customHeight="1" x14ac:dyDescent="0.15">
      <c r="A125" s="124"/>
      <c r="B125" s="170"/>
      <c r="C125" s="123"/>
      <c r="D125" s="102" t="s">
        <v>372</v>
      </c>
      <c r="E125" s="103"/>
      <c r="F125" s="103"/>
      <c r="G125" s="213"/>
      <c r="H125" s="20" t="s">
        <v>16</v>
      </c>
      <c r="I125" s="171"/>
      <c r="J125" s="124"/>
    </row>
    <row r="126" spans="1:10" s="172" customFormat="1" ht="19.5" customHeight="1" x14ac:dyDescent="0.15">
      <c r="A126" s="124"/>
      <c r="B126" s="170"/>
      <c r="C126" s="123"/>
      <c r="D126" s="310" t="s">
        <v>251</v>
      </c>
      <c r="E126" s="104" t="s">
        <v>252</v>
      </c>
      <c r="F126" s="105"/>
      <c r="G126" s="213"/>
      <c r="H126" s="20" t="s">
        <v>16</v>
      </c>
      <c r="I126" s="171"/>
      <c r="J126" s="124"/>
    </row>
    <row r="127" spans="1:10" s="172" customFormat="1" ht="19.5" customHeight="1" x14ac:dyDescent="0.15">
      <c r="A127" s="124"/>
      <c r="B127" s="170"/>
      <c r="C127" s="123"/>
      <c r="D127" s="314"/>
      <c r="E127" s="310" t="s">
        <v>253</v>
      </c>
      <c r="F127" s="104" t="s">
        <v>374</v>
      </c>
      <c r="G127" s="213"/>
      <c r="H127" s="20" t="s">
        <v>16</v>
      </c>
      <c r="I127" s="171"/>
      <c r="J127" s="124"/>
    </row>
    <row r="128" spans="1:10" s="172" customFormat="1" ht="19.5" customHeight="1" x14ac:dyDescent="0.15">
      <c r="A128" s="124"/>
      <c r="B128" s="170"/>
      <c r="C128" s="123"/>
      <c r="D128" s="311"/>
      <c r="E128" s="311"/>
      <c r="F128" s="104" t="s">
        <v>254</v>
      </c>
      <c r="G128" s="213"/>
      <c r="H128" s="20" t="s">
        <v>16</v>
      </c>
      <c r="I128" s="171"/>
      <c r="J128" s="124"/>
    </row>
    <row r="129" spans="1:10" s="172" customFormat="1" ht="19.5" customHeight="1" x14ac:dyDescent="0.15">
      <c r="A129" s="124"/>
      <c r="B129" s="170"/>
      <c r="C129" s="123"/>
      <c r="D129" s="310" t="s">
        <v>255</v>
      </c>
      <c r="E129" s="104" t="s">
        <v>256</v>
      </c>
      <c r="F129" s="105"/>
      <c r="G129" s="213"/>
      <c r="H129" s="20" t="s">
        <v>16</v>
      </c>
      <c r="I129" s="171"/>
      <c r="J129" s="124"/>
    </row>
    <row r="130" spans="1:10" s="172" customFormat="1" ht="19.5" customHeight="1" x14ac:dyDescent="0.15">
      <c r="A130" s="124"/>
      <c r="B130" s="170"/>
      <c r="C130" s="123"/>
      <c r="D130" s="314"/>
      <c r="E130" s="104" t="s">
        <v>377</v>
      </c>
      <c r="F130" s="105"/>
      <c r="G130" s="213"/>
      <c r="H130" s="20" t="s">
        <v>16</v>
      </c>
      <c r="I130" s="171"/>
      <c r="J130" s="124"/>
    </row>
    <row r="131" spans="1:10" s="172" customFormat="1" ht="19.5" customHeight="1" x14ac:dyDescent="0.15">
      <c r="A131" s="124"/>
      <c r="B131" s="170"/>
      <c r="C131" s="123"/>
      <c r="D131" s="311"/>
      <c r="E131" s="104" t="s">
        <v>257</v>
      </c>
      <c r="F131" s="105"/>
      <c r="G131" s="213"/>
      <c r="H131" s="20" t="s">
        <v>16</v>
      </c>
      <c r="I131" s="171"/>
      <c r="J131" s="124"/>
    </row>
    <row r="132" spans="1:10" s="172" customFormat="1" ht="19.5" customHeight="1" x14ac:dyDescent="0.15">
      <c r="A132" s="124"/>
      <c r="B132" s="170"/>
      <c r="C132" s="123"/>
      <c r="D132" s="315" t="s">
        <v>378</v>
      </c>
      <c r="E132" s="316"/>
      <c r="F132" s="317"/>
      <c r="G132" s="213"/>
      <c r="H132" s="20" t="s">
        <v>16</v>
      </c>
      <c r="I132" s="171"/>
      <c r="J132" s="124"/>
    </row>
    <row r="133" spans="1:10" s="172" customFormat="1" ht="19.5" customHeight="1" x14ac:dyDescent="0.15">
      <c r="A133" s="124"/>
      <c r="B133" s="170"/>
      <c r="C133" s="123"/>
      <c r="D133" s="296" t="s">
        <v>266</v>
      </c>
      <c r="E133" s="297"/>
      <c r="F133" s="298"/>
      <c r="G133" s="215">
        <f>SUM(G124:G132)</f>
        <v>0</v>
      </c>
      <c r="H133" s="20" t="s">
        <v>16</v>
      </c>
      <c r="I133" s="171"/>
      <c r="J133" s="124"/>
    </row>
    <row r="134" spans="1:10" s="172" customFormat="1" ht="19.5" customHeight="1" thickBot="1" x14ac:dyDescent="0.2">
      <c r="A134" s="124"/>
      <c r="B134" s="173"/>
      <c r="C134" s="174"/>
      <c r="D134" s="106"/>
      <c r="E134" s="106"/>
      <c r="F134" s="106"/>
      <c r="G134" s="107"/>
      <c r="H134" s="174"/>
      <c r="I134" s="175"/>
      <c r="J134" s="124"/>
    </row>
    <row r="135" spans="1:10" s="172" customFormat="1" ht="19.5" customHeight="1" x14ac:dyDescent="0.15">
      <c r="A135" s="124"/>
      <c r="B135" s="124"/>
      <c r="C135" s="124"/>
      <c r="D135" s="108"/>
      <c r="E135" s="108"/>
      <c r="F135" s="108"/>
      <c r="G135" s="109"/>
      <c r="H135" s="124"/>
      <c r="I135" s="124"/>
      <c r="J135" s="124"/>
    </row>
    <row r="136" spans="1:10" s="133" customFormat="1" ht="19.5" customHeight="1" x14ac:dyDescent="0.15">
      <c r="A136" s="16"/>
      <c r="B136" s="16"/>
      <c r="C136" s="134" t="s">
        <v>54</v>
      </c>
      <c r="D136" s="16"/>
      <c r="E136" s="16"/>
      <c r="F136" s="16"/>
      <c r="G136" s="166"/>
      <c r="H136" s="312"/>
      <c r="I136" s="313"/>
      <c r="J136" s="313"/>
    </row>
    <row r="137" spans="1:10" s="133" customFormat="1" ht="14.1" customHeight="1" x14ac:dyDescent="0.15">
      <c r="A137" s="16"/>
      <c r="B137" s="16"/>
      <c r="C137" s="132"/>
      <c r="D137" s="16"/>
      <c r="E137" s="16"/>
      <c r="F137" s="16"/>
      <c r="G137" s="16"/>
      <c r="H137" s="16"/>
      <c r="I137" s="16"/>
      <c r="J137" s="16"/>
    </row>
    <row r="138" spans="1:10" s="133" customFormat="1" ht="19.5" customHeight="1" x14ac:dyDescent="0.15">
      <c r="A138" s="16"/>
      <c r="B138" s="16"/>
      <c r="C138" s="15" t="s">
        <v>55</v>
      </c>
      <c r="D138" s="46" t="s">
        <v>503</v>
      </c>
      <c r="E138" s="46"/>
      <c r="F138" s="46"/>
      <c r="G138" s="46"/>
      <c r="H138" s="46"/>
      <c r="I138" s="16"/>
      <c r="J138" s="16"/>
    </row>
    <row r="139" spans="1:10" s="133" customFormat="1" ht="19.5" customHeight="1" x14ac:dyDescent="0.15">
      <c r="A139" s="16"/>
      <c r="B139" s="16"/>
      <c r="C139" s="132"/>
      <c r="D139" s="16"/>
      <c r="E139" s="176"/>
      <c r="F139" s="176"/>
      <c r="G139" s="213">
        <v>6</v>
      </c>
      <c r="H139" s="16" t="s">
        <v>16</v>
      </c>
      <c r="I139" s="16"/>
      <c r="J139" s="16"/>
    </row>
    <row r="140" spans="1:10" s="133" customFormat="1" ht="14.1" customHeight="1" x14ac:dyDescent="0.15">
      <c r="A140" s="16"/>
      <c r="B140" s="16"/>
      <c r="C140" s="132"/>
      <c r="D140" s="16"/>
      <c r="E140" s="176"/>
      <c r="F140" s="176"/>
      <c r="G140" s="98"/>
      <c r="H140" s="16"/>
      <c r="I140" s="16"/>
      <c r="J140" s="16"/>
    </row>
    <row r="141" spans="1:10" s="133" customFormat="1" ht="19.5" customHeight="1" x14ac:dyDescent="0.15">
      <c r="A141" s="16"/>
      <c r="B141" s="16"/>
      <c r="C141" s="15" t="s">
        <v>268</v>
      </c>
      <c r="D141" s="46" t="s">
        <v>262</v>
      </c>
      <c r="E141" s="46"/>
      <c r="F141" s="46"/>
      <c r="G141" s="46"/>
      <c r="H141" s="46"/>
      <c r="I141" s="16"/>
      <c r="J141" s="16"/>
    </row>
    <row r="142" spans="1:10" s="133" customFormat="1" ht="19.5" customHeight="1" x14ac:dyDescent="0.15">
      <c r="A142" s="16"/>
      <c r="B142" s="16"/>
      <c r="C142" s="132"/>
      <c r="D142" s="57"/>
      <c r="E142" s="54"/>
      <c r="F142" s="54"/>
      <c r="G142" s="213">
        <v>5</v>
      </c>
      <c r="H142" s="167" t="s">
        <v>22</v>
      </c>
      <c r="I142" s="208" t="str">
        <f>IF(AND(G139&lt;=0,G142&gt;=0,G142&lt;&gt;""),"「3.1」が１件以上の場合に回答して下さい!!","")</f>
        <v/>
      </c>
      <c r="J142" s="139"/>
    </row>
    <row r="143" spans="1:10" s="133" customFormat="1" ht="13.5" customHeight="1" x14ac:dyDescent="0.15">
      <c r="A143" s="16"/>
      <c r="B143" s="16"/>
      <c r="C143" s="132"/>
      <c r="D143" s="16"/>
      <c r="E143" s="209" t="str">
        <f>IF(G139&lt;&gt;0,IF(G142/G139&gt;100,"一件当たりの受注高が100百万円を超えています!! 再確認願います。",""),"")</f>
        <v/>
      </c>
      <c r="F143" s="16"/>
      <c r="G143" s="146"/>
      <c r="H143" s="16"/>
      <c r="I143" s="146"/>
      <c r="J143" s="16"/>
    </row>
    <row r="144" spans="1:10" s="133" customFormat="1" ht="19.5" customHeight="1" x14ac:dyDescent="0.15">
      <c r="A144" s="16"/>
      <c r="B144" s="16"/>
      <c r="C144" s="132"/>
      <c r="D144" s="54"/>
      <c r="E144" s="199" t="s">
        <v>511</v>
      </c>
      <c r="F144" s="120"/>
      <c r="G144" s="147"/>
      <c r="H144" s="16"/>
      <c r="I144" s="16"/>
      <c r="J144" s="16"/>
    </row>
    <row r="145" spans="1:10" s="133" customFormat="1" ht="10.5" customHeight="1" x14ac:dyDescent="0.15">
      <c r="A145" s="16"/>
      <c r="B145" s="16"/>
      <c r="C145" s="132"/>
      <c r="D145" s="54"/>
      <c r="E145" s="204"/>
      <c r="F145" s="120"/>
      <c r="G145" s="16"/>
      <c r="H145" s="16"/>
      <c r="I145" s="16"/>
      <c r="J145" s="16"/>
    </row>
    <row r="146" spans="1:10" s="133" customFormat="1" ht="19.5" customHeight="1" thickBot="1" x14ac:dyDescent="0.2">
      <c r="A146" s="16"/>
      <c r="B146" s="16"/>
      <c r="C146" s="132"/>
      <c r="D146" s="57"/>
      <c r="E146" s="54"/>
      <c r="F146" s="54"/>
      <c r="G146" s="98"/>
      <c r="H146" s="177"/>
      <c r="I146" s="31"/>
      <c r="J146" s="139"/>
    </row>
    <row r="147" spans="1:10" s="133" customFormat="1" ht="14.1" customHeight="1" x14ac:dyDescent="0.15">
      <c r="A147" s="16"/>
      <c r="B147" s="148"/>
      <c r="C147" s="149"/>
      <c r="D147" s="169"/>
      <c r="E147" s="169"/>
      <c r="F147" s="169"/>
      <c r="G147" s="169"/>
      <c r="H147" s="169"/>
      <c r="I147" s="150"/>
      <c r="J147" s="16"/>
    </row>
    <row r="148" spans="1:10" s="133" customFormat="1" ht="19.5" customHeight="1" x14ac:dyDescent="0.15">
      <c r="A148" s="16"/>
      <c r="B148" s="151"/>
      <c r="C148" s="19" t="s">
        <v>269</v>
      </c>
      <c r="D148" s="56" t="s">
        <v>504</v>
      </c>
      <c r="E148" s="178"/>
      <c r="F148" s="178"/>
      <c r="G148" s="98"/>
      <c r="H148" s="20"/>
      <c r="I148" s="152"/>
      <c r="J148" s="16"/>
    </row>
    <row r="149" spans="1:10" s="133" customFormat="1" ht="19.5" customHeight="1" x14ac:dyDescent="0.15">
      <c r="A149" s="16"/>
      <c r="B149" s="151"/>
      <c r="C149" s="144"/>
      <c r="D149" s="20"/>
      <c r="E149" s="20"/>
      <c r="F149" s="20"/>
      <c r="G149" s="213">
        <v>6</v>
      </c>
      <c r="H149" s="20" t="s">
        <v>16</v>
      </c>
      <c r="I149" s="152"/>
      <c r="J149" s="16"/>
    </row>
    <row r="150" spans="1:10" s="133" customFormat="1" ht="14.1" customHeight="1" x14ac:dyDescent="0.15">
      <c r="A150" s="16"/>
      <c r="B150" s="151"/>
      <c r="C150" s="144"/>
      <c r="D150" s="20"/>
      <c r="E150" s="210" t="str">
        <f>IF(G139&lt;G149,"「3.3」地歴調査のみの件数が「3.1」の件数より多いです!!再確認願います。","")</f>
        <v/>
      </c>
      <c r="F150" s="20"/>
      <c r="G150" s="160"/>
      <c r="H150" s="20"/>
      <c r="I150" s="152"/>
      <c r="J150" s="16"/>
    </row>
    <row r="151" spans="1:10" s="133" customFormat="1" ht="19.5" customHeight="1" x14ac:dyDescent="0.15">
      <c r="A151" s="16"/>
      <c r="B151" s="151"/>
      <c r="C151" s="19" t="s">
        <v>270</v>
      </c>
      <c r="D151" s="56" t="s">
        <v>271</v>
      </c>
      <c r="E151" s="52"/>
      <c r="F151" s="52"/>
      <c r="G151" s="52"/>
      <c r="H151" s="56"/>
      <c r="I151" s="152"/>
      <c r="J151" s="16"/>
    </row>
    <row r="152" spans="1:10" s="133" customFormat="1" ht="19.5" customHeight="1" x14ac:dyDescent="0.15">
      <c r="A152" s="16"/>
      <c r="B152" s="151"/>
      <c r="C152" s="144"/>
      <c r="D152" s="56" t="s">
        <v>505</v>
      </c>
      <c r="E152" s="52"/>
      <c r="F152" s="52"/>
      <c r="G152" s="52"/>
      <c r="H152" s="52"/>
      <c r="I152" s="152"/>
      <c r="J152" s="16"/>
    </row>
    <row r="153" spans="1:10" s="133" customFormat="1" ht="19.5" customHeight="1" x14ac:dyDescent="0.15">
      <c r="A153" s="16"/>
      <c r="B153" s="151"/>
      <c r="C153" s="157"/>
      <c r="D153" s="319" t="s">
        <v>17</v>
      </c>
      <c r="E153" s="320"/>
      <c r="F153" s="321"/>
      <c r="G153" s="213"/>
      <c r="H153" s="20" t="s">
        <v>16</v>
      </c>
      <c r="I153" s="159" t="str">
        <f>IF(AND($G$139&lt;=0,G153&gt;=0,G153&lt;&gt;""),"「3.1」が１件以上の場合に回答して下さい!!",IF(G153&gt;$G$139,"「3.1」の件数より多いです!!再確認願います。",""))</f>
        <v/>
      </c>
      <c r="J153" s="139"/>
    </row>
    <row r="154" spans="1:10" s="133" customFormat="1" ht="19.5" customHeight="1" x14ac:dyDescent="0.15">
      <c r="A154" s="16"/>
      <c r="B154" s="151"/>
      <c r="C154" s="157"/>
      <c r="D154" s="302" t="s">
        <v>18</v>
      </c>
      <c r="E154" s="303"/>
      <c r="F154" s="295"/>
      <c r="G154" s="213"/>
      <c r="H154" s="20" t="s">
        <v>16</v>
      </c>
      <c r="I154" s="159" t="str">
        <f>IF(AND($G$139&lt;=0,G154&gt;=0,G154&lt;&gt;""),"「3.1」が１件以上の場合に回答して下さい!!",IF(G154&gt;$G$139,"「3.1」の件数より多いです!!再確認願います。",""))</f>
        <v/>
      </c>
      <c r="J154" s="139"/>
    </row>
    <row r="155" spans="1:10" s="133" customFormat="1" ht="19.5" customHeight="1" x14ac:dyDescent="0.15">
      <c r="A155" s="16"/>
      <c r="B155" s="151"/>
      <c r="C155" s="157"/>
      <c r="D155" s="302" t="s">
        <v>169</v>
      </c>
      <c r="E155" s="303"/>
      <c r="F155" s="295"/>
      <c r="G155" s="213"/>
      <c r="H155" s="20" t="s">
        <v>16</v>
      </c>
      <c r="I155" s="159" t="str">
        <f>IF(AND($G$139&lt;=0,G155&gt;=0,G155&lt;&gt;""),"「3.1」が１件以上の場合に回答して下さい!!",IF(G155&gt;$G$139,"「3.1」の件数より多いです!!再確認願います。",""))</f>
        <v/>
      </c>
      <c r="J155" s="139"/>
    </row>
    <row r="156" spans="1:10" s="133" customFormat="1" ht="19.5" customHeight="1" x14ac:dyDescent="0.15">
      <c r="A156" s="16"/>
      <c r="B156" s="151"/>
      <c r="C156" s="144"/>
      <c r="D156" s="296" t="s">
        <v>266</v>
      </c>
      <c r="E156" s="297"/>
      <c r="F156" s="298"/>
      <c r="G156" s="215">
        <f>SUM(G153:G155)</f>
        <v>0</v>
      </c>
      <c r="H156" s="20" t="s">
        <v>16</v>
      </c>
      <c r="I156" s="153"/>
      <c r="J156" s="139"/>
    </row>
    <row r="157" spans="1:10" s="133" customFormat="1" ht="19.5" customHeight="1" x14ac:dyDescent="0.15">
      <c r="A157" s="16"/>
      <c r="B157" s="151"/>
      <c r="C157" s="144"/>
      <c r="D157" s="218" t="s">
        <v>290</v>
      </c>
      <c r="E157" s="128"/>
      <c r="F157" s="125"/>
      <c r="G157" s="126"/>
      <c r="H157" s="20"/>
      <c r="I157" s="152"/>
      <c r="J157" s="16"/>
    </row>
    <row r="158" spans="1:10" s="133" customFormat="1" ht="14.1" customHeight="1" x14ac:dyDescent="0.15">
      <c r="A158" s="16"/>
      <c r="B158" s="151"/>
      <c r="C158" s="144"/>
      <c r="D158" s="121"/>
      <c r="E158" s="121"/>
      <c r="F158" s="122"/>
      <c r="G158" s="160"/>
      <c r="H158" s="20"/>
      <c r="I158" s="152"/>
      <c r="J158" s="16"/>
    </row>
    <row r="159" spans="1:10" s="133" customFormat="1" ht="19.5" customHeight="1" x14ac:dyDescent="0.15">
      <c r="A159" s="16"/>
      <c r="B159" s="151"/>
      <c r="C159" s="19" t="s">
        <v>42</v>
      </c>
      <c r="D159" s="56" t="s">
        <v>567</v>
      </c>
      <c r="E159" s="52"/>
      <c r="F159" s="52"/>
      <c r="G159" s="52"/>
      <c r="H159" s="52"/>
      <c r="I159" s="62"/>
      <c r="J159" s="16"/>
    </row>
    <row r="160" spans="1:10" s="133" customFormat="1" ht="19.5" customHeight="1" x14ac:dyDescent="0.15">
      <c r="A160" s="16"/>
      <c r="B160" s="151"/>
      <c r="C160" s="158"/>
      <c r="D160" s="56" t="s">
        <v>565</v>
      </c>
      <c r="E160" s="52"/>
      <c r="F160" s="52"/>
      <c r="G160" s="52"/>
      <c r="H160" s="52"/>
      <c r="I160" s="62"/>
      <c r="J160" s="16"/>
    </row>
    <row r="161" spans="1:10" s="133" customFormat="1" ht="19.5" customHeight="1" x14ac:dyDescent="0.15">
      <c r="A161" s="16"/>
      <c r="B161" s="151"/>
      <c r="C161" s="157"/>
      <c r="D161" s="302" t="s">
        <v>19</v>
      </c>
      <c r="E161" s="303"/>
      <c r="F161" s="295"/>
      <c r="G161" s="213"/>
      <c r="H161" s="20" t="s">
        <v>16</v>
      </c>
      <c r="I161" s="159" t="str">
        <f t="shared" ref="I161:I166" si="0">IF(AND($G$153&lt;=0,G161&gt;=0,G161&lt;&gt;""),"「3.4」[汚染あり]が１件以上の場合に回答して下さい!!",IF(G161&gt;$G$153,"「3.4」[汚染あり]の件数より多いです!!再確認願います。",""))</f>
        <v/>
      </c>
      <c r="J161" s="139"/>
    </row>
    <row r="162" spans="1:10" s="133" customFormat="1" ht="19.5" customHeight="1" x14ac:dyDescent="0.15">
      <c r="A162" s="16"/>
      <c r="B162" s="151"/>
      <c r="C162" s="157"/>
      <c r="D162" s="302" t="s">
        <v>20</v>
      </c>
      <c r="E162" s="303"/>
      <c r="F162" s="295"/>
      <c r="G162" s="213"/>
      <c r="H162" s="20" t="s">
        <v>16</v>
      </c>
      <c r="I162" s="159" t="str">
        <f t="shared" si="0"/>
        <v/>
      </c>
      <c r="J162" s="139"/>
    </row>
    <row r="163" spans="1:10" s="133" customFormat="1" ht="19.5" customHeight="1" x14ac:dyDescent="0.15">
      <c r="A163" s="16"/>
      <c r="B163" s="151"/>
      <c r="C163" s="157"/>
      <c r="D163" s="302" t="s">
        <v>21</v>
      </c>
      <c r="E163" s="303"/>
      <c r="F163" s="295"/>
      <c r="G163" s="213"/>
      <c r="H163" s="20" t="s">
        <v>16</v>
      </c>
      <c r="I163" s="159" t="str">
        <f t="shared" si="0"/>
        <v/>
      </c>
      <c r="J163" s="139"/>
    </row>
    <row r="164" spans="1:10" s="133" customFormat="1" ht="19.5" customHeight="1" x14ac:dyDescent="0.15">
      <c r="A164" s="16"/>
      <c r="B164" s="151"/>
      <c r="C164" s="157"/>
      <c r="D164" s="302" t="s">
        <v>56</v>
      </c>
      <c r="E164" s="303"/>
      <c r="F164" s="295"/>
      <c r="G164" s="213"/>
      <c r="H164" s="20" t="s">
        <v>16</v>
      </c>
      <c r="I164" s="159" t="str">
        <f t="shared" si="0"/>
        <v/>
      </c>
      <c r="J164" s="139"/>
    </row>
    <row r="165" spans="1:10" s="133" customFormat="1" ht="19.5" customHeight="1" x14ac:dyDescent="0.15">
      <c r="A165" s="16"/>
      <c r="B165" s="151"/>
      <c r="C165" s="157"/>
      <c r="D165" s="302" t="s">
        <v>24</v>
      </c>
      <c r="E165" s="303"/>
      <c r="F165" s="295"/>
      <c r="G165" s="213"/>
      <c r="H165" s="20" t="s">
        <v>16</v>
      </c>
      <c r="I165" s="159" t="str">
        <f t="shared" si="0"/>
        <v/>
      </c>
      <c r="J165" s="139"/>
    </row>
    <row r="166" spans="1:10" s="133" customFormat="1" ht="19.5" customHeight="1" x14ac:dyDescent="0.15">
      <c r="A166" s="16"/>
      <c r="B166" s="151"/>
      <c r="C166" s="144"/>
      <c r="D166" s="304" t="s">
        <v>171</v>
      </c>
      <c r="E166" s="305"/>
      <c r="F166" s="306"/>
      <c r="G166" s="213"/>
      <c r="H166" s="20" t="s">
        <v>16</v>
      </c>
      <c r="I166" s="159" t="str">
        <f t="shared" si="0"/>
        <v/>
      </c>
      <c r="J166" s="16"/>
    </row>
    <row r="167" spans="1:10" s="133" customFormat="1" ht="19.5" customHeight="1" x14ac:dyDescent="0.15">
      <c r="A167" s="16"/>
      <c r="B167" s="151"/>
      <c r="C167" s="144"/>
      <c r="D167" s="296" t="s">
        <v>266</v>
      </c>
      <c r="E167" s="297"/>
      <c r="F167" s="298"/>
      <c r="G167" s="215">
        <f>SUM(G161:G166)</f>
        <v>0</v>
      </c>
      <c r="H167" s="20" t="s">
        <v>16</v>
      </c>
      <c r="I167" s="183"/>
      <c r="J167" s="16"/>
    </row>
    <row r="168" spans="1:10" s="133" customFormat="1" ht="19.5" customHeight="1" x14ac:dyDescent="0.15">
      <c r="A168" s="16"/>
      <c r="B168" s="151"/>
      <c r="C168" s="144"/>
      <c r="D168" s="219" t="s">
        <v>539</v>
      </c>
      <c r="E168" s="130"/>
      <c r="F168" s="129"/>
      <c r="G168" s="126"/>
      <c r="H168" s="20"/>
      <c r="I168" s="159"/>
      <c r="J168" s="139"/>
    </row>
    <row r="169" spans="1:10" s="133" customFormat="1" ht="19.5" customHeight="1" x14ac:dyDescent="0.15">
      <c r="A169" s="16"/>
      <c r="B169" s="151"/>
      <c r="C169" s="144"/>
      <c r="D169" s="20" t="s">
        <v>272</v>
      </c>
      <c r="E169" s="20"/>
      <c r="F169" s="20"/>
      <c r="G169" s="98"/>
      <c r="H169" s="20"/>
      <c r="I169" s="152"/>
      <c r="J169" s="16"/>
    </row>
    <row r="170" spans="1:10" s="133" customFormat="1" ht="32.1" customHeight="1" x14ac:dyDescent="0.15">
      <c r="A170" s="16"/>
      <c r="B170" s="151"/>
      <c r="C170" s="144"/>
      <c r="D170" s="307"/>
      <c r="E170" s="308"/>
      <c r="F170" s="308"/>
      <c r="G170" s="309"/>
      <c r="H170" s="20"/>
      <c r="I170" s="152"/>
      <c r="J170" s="16"/>
    </row>
    <row r="171" spans="1:10" s="133" customFormat="1" ht="14.1" customHeight="1" x14ac:dyDescent="0.15">
      <c r="A171" s="16"/>
      <c r="B171" s="151"/>
      <c r="C171" s="144"/>
      <c r="D171" s="67"/>
      <c r="E171" s="67"/>
      <c r="F171" s="67"/>
      <c r="G171" s="98"/>
      <c r="H171" s="20"/>
      <c r="I171" s="152"/>
      <c r="J171" s="16"/>
    </row>
    <row r="172" spans="1:10" s="133" customFormat="1" ht="19.5" customHeight="1" x14ac:dyDescent="0.15">
      <c r="A172" s="16"/>
      <c r="B172" s="151"/>
      <c r="C172" s="19" t="s">
        <v>340</v>
      </c>
      <c r="D172" s="56" t="s">
        <v>385</v>
      </c>
      <c r="E172" s="67"/>
      <c r="F172" s="67"/>
      <c r="G172" s="98"/>
      <c r="H172" s="20"/>
      <c r="I172" s="152"/>
      <c r="J172" s="16"/>
    </row>
    <row r="173" spans="1:10" s="133" customFormat="1" ht="19.5" customHeight="1" x14ac:dyDescent="0.15">
      <c r="A173" s="16"/>
      <c r="B173" s="151"/>
      <c r="C173" s="66"/>
      <c r="D173" s="56" t="s">
        <v>387</v>
      </c>
      <c r="E173" s="67"/>
      <c r="F173" s="67"/>
      <c r="G173" s="98"/>
      <c r="H173" s="20"/>
      <c r="I173" s="152"/>
      <c r="J173" s="16"/>
    </row>
    <row r="174" spans="1:10" s="133" customFormat="1" ht="19.5" customHeight="1" x14ac:dyDescent="0.15">
      <c r="A174" s="16"/>
      <c r="B174" s="151"/>
      <c r="C174" s="157"/>
      <c r="D174" s="302" t="s">
        <v>386</v>
      </c>
      <c r="E174" s="303"/>
      <c r="F174" s="295"/>
      <c r="G174" s="213"/>
      <c r="H174" s="20" t="s">
        <v>16</v>
      </c>
      <c r="I174" s="159" t="str">
        <f>IF(G174&gt;$G$139,"「3.1」受注件数より多いです!!再確認願います。","")</f>
        <v/>
      </c>
      <c r="J174" s="139"/>
    </row>
    <row r="175" spans="1:10" s="133" customFormat="1" ht="19.5" customHeight="1" x14ac:dyDescent="0.15">
      <c r="A175" s="16"/>
      <c r="B175" s="151"/>
      <c r="C175" s="144"/>
      <c r="D175" s="331"/>
      <c r="E175" s="331"/>
      <c r="F175" s="342"/>
      <c r="G175" s="110"/>
      <c r="H175" s="20"/>
      <c r="I175" s="159"/>
      <c r="J175" s="139"/>
    </row>
    <row r="176" spans="1:10" s="133" customFormat="1" ht="19.5" customHeight="1" x14ac:dyDescent="0.15">
      <c r="A176" s="16"/>
      <c r="B176" s="151"/>
      <c r="C176" s="144"/>
      <c r="D176" s="56"/>
      <c r="E176" s="56"/>
      <c r="F176" s="111"/>
      <c r="G176" s="98"/>
      <c r="H176" s="20"/>
      <c r="I176" s="153"/>
      <c r="J176" s="139"/>
    </row>
    <row r="177" spans="1:10" s="133" customFormat="1" ht="19.5" customHeight="1" thickBot="1" x14ac:dyDescent="0.2">
      <c r="A177" s="16"/>
      <c r="B177" s="161"/>
      <c r="C177" s="162"/>
      <c r="D177" s="29"/>
      <c r="E177" s="29"/>
      <c r="F177" s="29"/>
      <c r="G177" s="29"/>
      <c r="H177" s="29"/>
      <c r="I177" s="179"/>
      <c r="J177" s="16"/>
    </row>
    <row r="178" spans="1:10" s="133" customFormat="1" ht="19.5" customHeight="1" x14ac:dyDescent="0.15">
      <c r="A178" s="16"/>
      <c r="B178" s="20"/>
      <c r="C178" s="144"/>
      <c r="D178" s="20"/>
      <c r="E178" s="20"/>
      <c r="F178" s="20"/>
      <c r="G178" s="20"/>
      <c r="H178" s="20"/>
      <c r="I178" s="20"/>
      <c r="J178" s="16"/>
    </row>
    <row r="179" spans="1:10" s="133" customFormat="1" ht="19.5" customHeight="1" x14ac:dyDescent="0.15">
      <c r="A179" s="16"/>
      <c r="B179" s="16"/>
      <c r="C179" s="134" t="s">
        <v>45</v>
      </c>
      <c r="D179" s="16"/>
      <c r="E179" s="16"/>
      <c r="F179" s="16"/>
      <c r="G179" s="166"/>
      <c r="H179" s="312"/>
      <c r="I179" s="313"/>
      <c r="J179" s="313"/>
    </row>
    <row r="180" spans="1:10" s="133" customFormat="1" ht="14.1" customHeight="1" x14ac:dyDescent="0.15">
      <c r="A180" s="16"/>
      <c r="B180" s="16"/>
      <c r="C180" s="135"/>
      <c r="D180" s="16"/>
      <c r="E180" s="16"/>
      <c r="F180" s="16"/>
      <c r="G180" s="16"/>
      <c r="H180" s="16"/>
      <c r="I180" s="16"/>
      <c r="J180" s="16"/>
    </row>
    <row r="181" spans="1:10" s="133" customFormat="1" ht="19.5" customHeight="1" x14ac:dyDescent="0.15">
      <c r="A181" s="16"/>
      <c r="B181" s="16"/>
      <c r="C181" s="15" t="s">
        <v>43</v>
      </c>
      <c r="D181" s="46" t="s">
        <v>274</v>
      </c>
      <c r="E181" s="46"/>
      <c r="F181" s="46"/>
      <c r="G181" s="46"/>
      <c r="H181" s="46"/>
      <c r="I181" s="16"/>
      <c r="J181" s="16"/>
    </row>
    <row r="182" spans="1:10" s="133" customFormat="1" ht="19.5" customHeight="1" x14ac:dyDescent="0.15">
      <c r="A182" s="16"/>
      <c r="B182" s="16"/>
      <c r="C182" s="132"/>
      <c r="D182" s="16"/>
      <c r="E182" s="16"/>
      <c r="F182" s="16"/>
      <c r="G182" s="213">
        <v>0</v>
      </c>
      <c r="H182" s="16" t="s">
        <v>16</v>
      </c>
      <c r="I182" s="16"/>
      <c r="J182" s="16"/>
    </row>
    <row r="183" spans="1:10" s="133" customFormat="1" ht="14.1" customHeight="1" x14ac:dyDescent="0.15">
      <c r="A183" s="16"/>
      <c r="B183" s="16"/>
      <c r="C183" s="132"/>
      <c r="D183" s="16"/>
      <c r="E183" s="16"/>
      <c r="F183" s="16"/>
      <c r="G183" s="16"/>
      <c r="H183" s="16"/>
      <c r="I183" s="16"/>
      <c r="J183" s="16"/>
    </row>
    <row r="184" spans="1:10" s="133" customFormat="1" ht="19.5" customHeight="1" x14ac:dyDescent="0.15">
      <c r="A184" s="16"/>
      <c r="B184" s="16"/>
      <c r="C184" s="15" t="s">
        <v>37</v>
      </c>
      <c r="D184" s="46" t="s">
        <v>273</v>
      </c>
      <c r="E184" s="46"/>
      <c r="F184" s="46"/>
      <c r="G184" s="46"/>
      <c r="H184" s="46"/>
      <c r="I184" s="16"/>
      <c r="J184" s="16"/>
    </row>
    <row r="185" spans="1:10" s="133" customFormat="1" ht="19.5" customHeight="1" x14ac:dyDescent="0.15">
      <c r="A185" s="16"/>
      <c r="B185" s="16"/>
      <c r="C185" s="132"/>
      <c r="D185" s="57"/>
      <c r="E185" s="54"/>
      <c r="F185" s="54"/>
      <c r="G185" s="213"/>
      <c r="H185" s="167" t="s">
        <v>22</v>
      </c>
      <c r="I185" s="208" t="str">
        <f>IF(AND(G182&lt;=0,G185&gt;=0,G185&lt;&gt;""),"「4.1」が１件以上の場合に回答して下さい!!","")</f>
        <v/>
      </c>
      <c r="J185" s="139"/>
    </row>
    <row r="186" spans="1:10" s="133" customFormat="1" ht="13.5" customHeight="1" x14ac:dyDescent="0.15">
      <c r="A186" s="16"/>
      <c r="B186" s="16"/>
      <c r="C186" s="132"/>
      <c r="D186" s="57"/>
      <c r="E186" s="209" t="str">
        <f>IF(G182&lt;&gt;0,IF(G185/G182&gt;10000,"一件当たりの受注高が10,000百万円を超えています!!再確認願います。",""),"")</f>
        <v/>
      </c>
      <c r="F186" s="54"/>
      <c r="G186" s="146"/>
      <c r="H186" s="16"/>
      <c r="I186" s="16"/>
      <c r="J186" s="16"/>
    </row>
    <row r="187" spans="1:10" s="133" customFormat="1" ht="10.5" customHeight="1" x14ac:dyDescent="0.15">
      <c r="A187" s="16"/>
      <c r="B187" s="16"/>
      <c r="C187" s="132"/>
      <c r="D187" s="16"/>
      <c r="E187" s="16"/>
      <c r="F187" s="16"/>
      <c r="G187" s="146"/>
      <c r="H187" s="16"/>
      <c r="I187" s="146"/>
      <c r="J187" s="16"/>
    </row>
    <row r="188" spans="1:10" s="133" customFormat="1" ht="19.5" customHeight="1" x14ac:dyDescent="0.15">
      <c r="A188" s="16"/>
      <c r="B188" s="16"/>
      <c r="C188" s="132"/>
      <c r="D188" s="54"/>
      <c r="E188" s="199" t="s">
        <v>511</v>
      </c>
      <c r="F188" s="120"/>
      <c r="G188" s="147"/>
      <c r="H188" s="16"/>
      <c r="I188" s="16"/>
      <c r="J188" s="16"/>
    </row>
    <row r="189" spans="1:10" s="133" customFormat="1" ht="10.5" customHeight="1" x14ac:dyDescent="0.15">
      <c r="A189" s="16"/>
      <c r="B189" s="16"/>
      <c r="C189" s="132"/>
      <c r="D189" s="54"/>
      <c r="E189" s="204"/>
      <c r="F189" s="120"/>
      <c r="G189" s="16"/>
      <c r="H189" s="16"/>
      <c r="I189" s="16"/>
      <c r="J189" s="16"/>
    </row>
    <row r="190" spans="1:10" s="133" customFormat="1" ht="19.5" customHeight="1" thickBot="1" x14ac:dyDescent="0.2">
      <c r="A190" s="16"/>
      <c r="B190" s="16"/>
      <c r="C190" s="132"/>
      <c r="D190" s="55"/>
      <c r="E190" s="55"/>
      <c r="F190" s="55"/>
      <c r="G190" s="29"/>
      <c r="H190" s="16"/>
      <c r="I190" s="16"/>
      <c r="J190" s="16"/>
    </row>
    <row r="191" spans="1:10" s="133" customFormat="1" ht="14.1" customHeight="1" x14ac:dyDescent="0.15">
      <c r="A191" s="16"/>
      <c r="B191" s="148"/>
      <c r="C191" s="149"/>
      <c r="D191" s="169"/>
      <c r="E191" s="169"/>
      <c r="F191" s="169"/>
      <c r="G191" s="169"/>
      <c r="H191" s="169"/>
      <c r="I191" s="150"/>
      <c r="J191" s="16"/>
    </row>
    <row r="192" spans="1:10" s="133" customFormat="1" ht="19.5" customHeight="1" x14ac:dyDescent="0.15">
      <c r="A192" s="16"/>
      <c r="B192" s="151"/>
      <c r="C192" s="19" t="s">
        <v>44</v>
      </c>
      <c r="D192" s="56" t="s">
        <v>562</v>
      </c>
      <c r="E192" s="52"/>
      <c r="F192" s="52"/>
      <c r="G192" s="52"/>
      <c r="H192" s="52"/>
      <c r="I192" s="62"/>
      <c r="J192" s="16"/>
    </row>
    <row r="193" spans="1:10" s="133" customFormat="1" ht="19.5" customHeight="1" x14ac:dyDescent="0.15">
      <c r="A193" s="16"/>
      <c r="B193" s="151"/>
      <c r="C193" s="158"/>
      <c r="D193" s="56" t="s">
        <v>563</v>
      </c>
      <c r="E193" s="52"/>
      <c r="F193" s="52"/>
      <c r="G193" s="52"/>
      <c r="H193" s="52"/>
      <c r="I193" s="62"/>
      <c r="J193" s="16"/>
    </row>
    <row r="194" spans="1:10" s="133" customFormat="1" ht="19.5" customHeight="1" x14ac:dyDescent="0.15">
      <c r="A194" s="16"/>
      <c r="B194" s="151"/>
      <c r="C194" s="157"/>
      <c r="D194" s="293" t="s">
        <v>19</v>
      </c>
      <c r="E194" s="294"/>
      <c r="F194" s="295"/>
      <c r="G194" s="213"/>
      <c r="H194" s="20" t="s">
        <v>16</v>
      </c>
      <c r="I194" s="159" t="str">
        <f t="shared" ref="I194:I199" si="1">IF(AND($G$182&lt;=0,G194&gt;=0,G194&lt;&gt;""),"「4.1」に回答して下さい!!",IF(G194&gt;$G$182,"「4.1」の件数より多いです!!再確認願います。",""))</f>
        <v/>
      </c>
      <c r="J194" s="139"/>
    </row>
    <row r="195" spans="1:10" s="133" customFormat="1" ht="19.5" customHeight="1" x14ac:dyDescent="0.15">
      <c r="A195" s="16"/>
      <c r="B195" s="151"/>
      <c r="C195" s="157"/>
      <c r="D195" s="293" t="s">
        <v>20</v>
      </c>
      <c r="E195" s="294"/>
      <c r="F195" s="295"/>
      <c r="G195" s="213"/>
      <c r="H195" s="20" t="s">
        <v>16</v>
      </c>
      <c r="I195" s="159" t="str">
        <f t="shared" si="1"/>
        <v/>
      </c>
      <c r="J195" s="139"/>
    </row>
    <row r="196" spans="1:10" s="133" customFormat="1" ht="19.5" customHeight="1" x14ac:dyDescent="0.15">
      <c r="A196" s="16"/>
      <c r="B196" s="151"/>
      <c r="C196" s="157"/>
      <c r="D196" s="293" t="s">
        <v>21</v>
      </c>
      <c r="E196" s="294"/>
      <c r="F196" s="295"/>
      <c r="G196" s="213"/>
      <c r="H196" s="20" t="s">
        <v>16</v>
      </c>
      <c r="I196" s="159" t="str">
        <f t="shared" si="1"/>
        <v/>
      </c>
      <c r="J196" s="139"/>
    </row>
    <row r="197" spans="1:10" s="133" customFormat="1" ht="19.5" customHeight="1" x14ac:dyDescent="0.15">
      <c r="A197" s="16"/>
      <c r="B197" s="151"/>
      <c r="C197" s="157"/>
      <c r="D197" s="293" t="s">
        <v>408</v>
      </c>
      <c r="E197" s="294"/>
      <c r="F197" s="295"/>
      <c r="G197" s="213"/>
      <c r="H197" s="20" t="s">
        <v>16</v>
      </c>
      <c r="I197" s="159" t="str">
        <f t="shared" si="1"/>
        <v/>
      </c>
      <c r="J197" s="139"/>
    </row>
    <row r="198" spans="1:10" s="133" customFormat="1" ht="19.5" customHeight="1" x14ac:dyDescent="0.15">
      <c r="A198" s="16"/>
      <c r="B198" s="151"/>
      <c r="C198" s="157"/>
      <c r="D198" s="293" t="s">
        <v>24</v>
      </c>
      <c r="E198" s="294"/>
      <c r="F198" s="295"/>
      <c r="G198" s="213"/>
      <c r="H198" s="20" t="s">
        <v>16</v>
      </c>
      <c r="I198" s="159" t="str">
        <f t="shared" si="1"/>
        <v/>
      </c>
      <c r="J198" s="139"/>
    </row>
    <row r="199" spans="1:10" s="133" customFormat="1" ht="19.5" customHeight="1" x14ac:dyDescent="0.15">
      <c r="A199" s="16"/>
      <c r="B199" s="151"/>
      <c r="C199" s="157"/>
      <c r="D199" s="293" t="s">
        <v>171</v>
      </c>
      <c r="E199" s="294"/>
      <c r="F199" s="295"/>
      <c r="G199" s="213"/>
      <c r="H199" s="20" t="s">
        <v>16</v>
      </c>
      <c r="I199" s="159" t="str">
        <f t="shared" si="1"/>
        <v/>
      </c>
      <c r="J199" s="139"/>
    </row>
    <row r="200" spans="1:10" s="133" customFormat="1" ht="19.5" customHeight="1" x14ac:dyDescent="0.15">
      <c r="A200" s="16"/>
      <c r="B200" s="151"/>
      <c r="C200" s="144"/>
      <c r="D200" s="296" t="s">
        <v>266</v>
      </c>
      <c r="E200" s="297"/>
      <c r="F200" s="298"/>
      <c r="G200" s="215">
        <f>SUM(G194:G199)</f>
        <v>0</v>
      </c>
      <c r="H200" s="20" t="s">
        <v>16</v>
      </c>
      <c r="I200" s="153"/>
      <c r="J200" s="139"/>
    </row>
    <row r="201" spans="1:10" s="133" customFormat="1" ht="19.5" customHeight="1" x14ac:dyDescent="0.15">
      <c r="A201" s="16"/>
      <c r="B201" s="151"/>
      <c r="C201" s="144"/>
      <c r="D201" s="219" t="s">
        <v>291</v>
      </c>
      <c r="E201" s="202"/>
      <c r="F201" s="125"/>
      <c r="G201" s="126"/>
      <c r="H201" s="20"/>
      <c r="I201" s="153"/>
      <c r="J201" s="139"/>
    </row>
    <row r="202" spans="1:10" s="133" customFormat="1" ht="19.5" customHeight="1" x14ac:dyDescent="0.15">
      <c r="A202" s="16"/>
      <c r="B202" s="151"/>
      <c r="C202" s="144"/>
      <c r="D202" s="20" t="s">
        <v>272</v>
      </c>
      <c r="E202" s="20"/>
      <c r="F202" s="20"/>
      <c r="G202" s="98"/>
      <c r="H202" s="20"/>
      <c r="I202" s="152"/>
      <c r="J202" s="16"/>
    </row>
    <row r="203" spans="1:10" s="133" customFormat="1" ht="32.1" customHeight="1" x14ac:dyDescent="0.15">
      <c r="A203" s="16"/>
      <c r="B203" s="151"/>
      <c r="C203" s="144"/>
      <c r="D203" s="307"/>
      <c r="E203" s="308"/>
      <c r="F203" s="308"/>
      <c r="G203" s="309"/>
      <c r="H203" s="20"/>
      <c r="I203" s="152"/>
      <c r="J203" s="16"/>
    </row>
    <row r="204" spans="1:10" s="133" customFormat="1" ht="14.1" customHeight="1" x14ac:dyDescent="0.15">
      <c r="A204" s="16"/>
      <c r="B204" s="151"/>
      <c r="C204" s="144"/>
      <c r="D204" s="20"/>
      <c r="E204" s="20"/>
      <c r="F204" s="20"/>
      <c r="G204" s="68"/>
      <c r="H204" s="20"/>
      <c r="I204" s="152"/>
      <c r="J204" s="16"/>
    </row>
    <row r="205" spans="1:10" s="133" customFormat="1" ht="19.5" customHeight="1" x14ac:dyDescent="0.15">
      <c r="A205" s="16"/>
      <c r="B205" s="151"/>
      <c r="C205" s="19" t="s">
        <v>275</v>
      </c>
      <c r="D205" s="56" t="s">
        <v>276</v>
      </c>
      <c r="E205" s="52"/>
      <c r="F205" s="52"/>
      <c r="G205" s="52"/>
      <c r="H205" s="52"/>
      <c r="I205" s="62"/>
      <c r="J205" s="16"/>
    </row>
    <row r="206" spans="1:10" s="133" customFormat="1" ht="19.5" customHeight="1" x14ac:dyDescent="0.15">
      <c r="A206" s="16"/>
      <c r="B206" s="151"/>
      <c r="C206" s="158"/>
      <c r="D206" s="56" t="s">
        <v>261</v>
      </c>
      <c r="E206" s="52"/>
      <c r="F206" s="52"/>
      <c r="G206" s="52"/>
      <c r="H206" s="52"/>
      <c r="I206" s="62"/>
      <c r="J206" s="16"/>
    </row>
    <row r="207" spans="1:10" s="172" customFormat="1" ht="19.5" customHeight="1" x14ac:dyDescent="0.15">
      <c r="A207" s="124"/>
      <c r="B207" s="170"/>
      <c r="C207" s="123"/>
      <c r="D207" s="322" t="s">
        <v>260</v>
      </c>
      <c r="E207" s="323"/>
      <c r="F207" s="103"/>
      <c r="G207" s="101" t="s">
        <v>259</v>
      </c>
      <c r="H207" s="20"/>
      <c r="I207" s="171"/>
      <c r="J207" s="124"/>
    </row>
    <row r="208" spans="1:10" s="172" customFormat="1" ht="19.5" customHeight="1" x14ac:dyDescent="0.15">
      <c r="A208" s="124"/>
      <c r="B208" s="170"/>
      <c r="C208" s="123"/>
      <c r="D208" s="102" t="s">
        <v>250</v>
      </c>
      <c r="E208" s="103"/>
      <c r="F208" s="103"/>
      <c r="G208" s="213"/>
      <c r="H208" s="20" t="s">
        <v>16</v>
      </c>
      <c r="I208" s="171"/>
      <c r="J208" s="124"/>
    </row>
    <row r="209" spans="1:10" s="172" customFormat="1" ht="19.5" customHeight="1" x14ac:dyDescent="0.15">
      <c r="A209" s="124"/>
      <c r="B209" s="170"/>
      <c r="C209" s="123"/>
      <c r="D209" s="102" t="s">
        <v>372</v>
      </c>
      <c r="E209" s="103"/>
      <c r="F209" s="103"/>
      <c r="G209" s="213"/>
      <c r="H209" s="20" t="s">
        <v>16</v>
      </c>
      <c r="I209" s="171"/>
      <c r="J209" s="124"/>
    </row>
    <row r="210" spans="1:10" s="172" customFormat="1" ht="19.5" customHeight="1" x14ac:dyDescent="0.15">
      <c r="A210" s="124"/>
      <c r="B210" s="170"/>
      <c r="C210" s="123"/>
      <c r="D210" s="310" t="s">
        <v>251</v>
      </c>
      <c r="E210" s="104" t="s">
        <v>252</v>
      </c>
      <c r="F210" s="105"/>
      <c r="G210" s="213"/>
      <c r="H210" s="20" t="s">
        <v>16</v>
      </c>
      <c r="I210" s="171"/>
      <c r="J210" s="124"/>
    </row>
    <row r="211" spans="1:10" s="172" customFormat="1" ht="19.5" customHeight="1" x14ac:dyDescent="0.15">
      <c r="A211" s="124"/>
      <c r="B211" s="170"/>
      <c r="C211" s="123"/>
      <c r="D211" s="314"/>
      <c r="E211" s="310" t="s">
        <v>253</v>
      </c>
      <c r="F211" s="104" t="s">
        <v>374</v>
      </c>
      <c r="G211" s="213"/>
      <c r="H211" s="20" t="s">
        <v>16</v>
      </c>
      <c r="I211" s="171"/>
      <c r="J211" s="124"/>
    </row>
    <row r="212" spans="1:10" s="172" customFormat="1" ht="19.5" customHeight="1" x14ac:dyDescent="0.15">
      <c r="A212" s="124"/>
      <c r="B212" s="170"/>
      <c r="C212" s="123"/>
      <c r="D212" s="311"/>
      <c r="E212" s="311"/>
      <c r="F212" s="104" t="s">
        <v>254</v>
      </c>
      <c r="G212" s="213"/>
      <c r="H212" s="20" t="s">
        <v>16</v>
      </c>
      <c r="I212" s="171"/>
      <c r="J212" s="124"/>
    </row>
    <row r="213" spans="1:10" s="172" customFormat="1" ht="19.5" customHeight="1" x14ac:dyDescent="0.15">
      <c r="A213" s="124"/>
      <c r="B213" s="170"/>
      <c r="C213" s="123"/>
      <c r="D213" s="310" t="s">
        <v>255</v>
      </c>
      <c r="E213" s="104" t="s">
        <v>256</v>
      </c>
      <c r="F213" s="105"/>
      <c r="G213" s="213"/>
      <c r="H213" s="20" t="s">
        <v>16</v>
      </c>
      <c r="I213" s="171"/>
      <c r="J213" s="124"/>
    </row>
    <row r="214" spans="1:10" s="172" customFormat="1" ht="19.5" customHeight="1" x14ac:dyDescent="0.15">
      <c r="A214" s="124"/>
      <c r="B214" s="170"/>
      <c r="C214" s="123"/>
      <c r="D214" s="314"/>
      <c r="E214" s="104" t="s">
        <v>377</v>
      </c>
      <c r="F214" s="105"/>
      <c r="G214" s="213"/>
      <c r="H214" s="20" t="s">
        <v>16</v>
      </c>
      <c r="I214" s="171"/>
      <c r="J214" s="124"/>
    </row>
    <row r="215" spans="1:10" s="172" customFormat="1" ht="19.5" customHeight="1" x14ac:dyDescent="0.15">
      <c r="A215" s="124"/>
      <c r="B215" s="170"/>
      <c r="C215" s="123"/>
      <c r="D215" s="311"/>
      <c r="E215" s="104" t="s">
        <v>257</v>
      </c>
      <c r="F215" s="105"/>
      <c r="G215" s="213"/>
      <c r="H215" s="20" t="s">
        <v>16</v>
      </c>
      <c r="I215" s="171"/>
      <c r="J215" s="124"/>
    </row>
    <row r="216" spans="1:10" s="172" customFormat="1" ht="19.5" customHeight="1" x14ac:dyDescent="0.15">
      <c r="A216" s="124"/>
      <c r="B216" s="170"/>
      <c r="C216" s="123"/>
      <c r="D216" s="315" t="s">
        <v>378</v>
      </c>
      <c r="E216" s="316"/>
      <c r="F216" s="317"/>
      <c r="G216" s="213"/>
      <c r="H216" s="20" t="s">
        <v>16</v>
      </c>
      <c r="I216" s="171"/>
      <c r="J216" s="124"/>
    </row>
    <row r="217" spans="1:10" s="172" customFormat="1" ht="19.5" customHeight="1" x14ac:dyDescent="0.15">
      <c r="A217" s="124"/>
      <c r="B217" s="170"/>
      <c r="C217" s="123"/>
      <c r="D217" s="296" t="s">
        <v>266</v>
      </c>
      <c r="E217" s="297"/>
      <c r="F217" s="298"/>
      <c r="G217" s="215">
        <f>SUM(G208:G216)</f>
        <v>0</v>
      </c>
      <c r="H217" s="20" t="s">
        <v>16</v>
      </c>
      <c r="I217" s="171"/>
      <c r="J217" s="124"/>
    </row>
    <row r="218" spans="1:10" s="133" customFormat="1" ht="19.5" customHeight="1" x14ac:dyDescent="0.15">
      <c r="A218" s="16"/>
      <c r="B218" s="151"/>
      <c r="C218" s="144"/>
      <c r="D218" s="180"/>
      <c r="E218" s="20"/>
      <c r="F218" s="20"/>
      <c r="G218" s="20"/>
      <c r="H218" s="20"/>
      <c r="I218" s="152"/>
      <c r="J218" s="16"/>
    </row>
    <row r="219" spans="1:10" s="133" customFormat="1" ht="19.5" customHeight="1" thickBot="1" x14ac:dyDescent="0.2">
      <c r="A219" s="16"/>
      <c r="B219" s="161"/>
      <c r="C219" s="162"/>
      <c r="D219" s="29"/>
      <c r="E219" s="29"/>
      <c r="F219" s="29"/>
      <c r="G219" s="29"/>
      <c r="H219" s="29"/>
      <c r="I219" s="179"/>
      <c r="J219" s="16"/>
    </row>
    <row r="220" spans="1:10" s="133" customFormat="1" ht="19.5" customHeight="1" x14ac:dyDescent="0.15">
      <c r="A220" s="16"/>
      <c r="B220" s="20"/>
      <c r="C220" s="144"/>
      <c r="D220" s="20"/>
      <c r="E220" s="20"/>
      <c r="F220" s="20"/>
      <c r="G220" s="20"/>
      <c r="H220" s="20"/>
      <c r="I220" s="20"/>
      <c r="J220" s="16"/>
    </row>
    <row r="221" spans="1:10" s="133" customFormat="1" ht="19.5" customHeight="1" x14ac:dyDescent="0.15">
      <c r="A221" s="16"/>
      <c r="B221" s="16"/>
      <c r="C221" s="181" t="s">
        <v>388</v>
      </c>
      <c r="D221" s="16"/>
      <c r="E221" s="16"/>
      <c r="F221" s="16"/>
      <c r="G221" s="166"/>
      <c r="H221" s="312"/>
      <c r="I221" s="313"/>
      <c r="J221" s="313"/>
    </row>
    <row r="222" spans="1:10" s="133" customFormat="1" ht="9.9499999999999993" customHeight="1" x14ac:dyDescent="0.15">
      <c r="A222" s="16"/>
      <c r="B222" s="16"/>
      <c r="C222" s="135"/>
      <c r="D222" s="16"/>
      <c r="E222" s="16"/>
      <c r="F222" s="16"/>
      <c r="G222" s="16"/>
      <c r="H222" s="16"/>
      <c r="I222" s="16"/>
      <c r="J222" s="16"/>
    </row>
    <row r="223" spans="1:10" s="133" customFormat="1" ht="19.5" customHeight="1" x14ac:dyDescent="0.15">
      <c r="A223" s="16"/>
      <c r="B223" s="16"/>
      <c r="C223" s="15" t="s">
        <v>57</v>
      </c>
      <c r="D223" s="46" t="s">
        <v>506</v>
      </c>
      <c r="E223" s="46"/>
      <c r="F223" s="46"/>
      <c r="G223" s="46"/>
      <c r="H223" s="46"/>
      <c r="I223" s="16"/>
      <c r="J223" s="16"/>
    </row>
    <row r="224" spans="1:10" s="133" customFormat="1" ht="19.5" customHeight="1" x14ac:dyDescent="0.15">
      <c r="A224" s="16"/>
      <c r="B224" s="16"/>
      <c r="C224" s="132"/>
      <c r="D224" s="182"/>
      <c r="E224" s="182"/>
      <c r="F224" s="182"/>
      <c r="G224" s="213">
        <v>29</v>
      </c>
      <c r="H224" s="16" t="s">
        <v>16</v>
      </c>
      <c r="I224" s="16"/>
      <c r="J224" s="16"/>
    </row>
    <row r="225" spans="1:10" s="133" customFormat="1" ht="9.9499999999999993" customHeight="1" x14ac:dyDescent="0.15">
      <c r="A225" s="16"/>
      <c r="B225" s="16"/>
      <c r="C225" s="132"/>
      <c r="D225" s="16"/>
      <c r="E225" s="16"/>
      <c r="F225" s="16"/>
      <c r="G225" s="28"/>
      <c r="H225" s="16"/>
      <c r="I225" s="16"/>
      <c r="J225" s="16"/>
    </row>
    <row r="226" spans="1:10" s="133" customFormat="1" ht="19.5" customHeight="1" x14ac:dyDescent="0.15">
      <c r="A226" s="16"/>
      <c r="B226" s="16"/>
      <c r="C226" s="15" t="s">
        <v>58</v>
      </c>
      <c r="D226" s="46" t="s">
        <v>282</v>
      </c>
      <c r="E226" s="46"/>
      <c r="F226" s="46"/>
      <c r="G226" s="124"/>
      <c r="H226" s="124"/>
      <c r="I226" s="16"/>
      <c r="J226" s="16"/>
    </row>
    <row r="227" spans="1:10" s="133" customFormat="1" ht="19.5" customHeight="1" x14ac:dyDescent="0.15">
      <c r="A227" s="16"/>
      <c r="B227" s="16"/>
      <c r="C227" s="124"/>
      <c r="D227" s="124"/>
      <c r="E227" s="124"/>
      <c r="F227" s="124"/>
      <c r="G227" s="213">
        <v>11</v>
      </c>
      <c r="H227" s="167" t="s">
        <v>22</v>
      </c>
      <c r="I227" s="208" t="str">
        <f>IF(AND(G224&lt;=0,G227&gt;=0,G227&lt;&gt;""),"「5.1」が１件以上の場合に回答して下さい!!","")</f>
        <v/>
      </c>
      <c r="J227" s="16"/>
    </row>
    <row r="228" spans="1:10" s="133" customFormat="1" ht="13.5" customHeight="1" x14ac:dyDescent="0.15">
      <c r="A228" s="16"/>
      <c r="B228" s="16"/>
      <c r="C228" s="132"/>
      <c r="D228" s="16"/>
      <c r="E228" s="209" t="str">
        <f>IF(G224&lt;&gt;0,IF(G227/G224&gt;100,"一件当たりの受注高が100百万円を超えています!! 再確認願います。",""),"")</f>
        <v/>
      </c>
      <c r="F228" s="16"/>
      <c r="G228" s="146"/>
      <c r="H228" s="16"/>
      <c r="I228" s="146"/>
      <c r="J228" s="16"/>
    </row>
    <row r="229" spans="1:10" s="133" customFormat="1" ht="19.5" customHeight="1" x14ac:dyDescent="0.15">
      <c r="A229" s="16"/>
      <c r="B229" s="16"/>
      <c r="C229" s="132"/>
      <c r="D229" s="54"/>
      <c r="E229" s="199" t="s">
        <v>511</v>
      </c>
      <c r="F229" s="120"/>
      <c r="G229" s="147"/>
      <c r="H229" s="16"/>
      <c r="I229" s="16"/>
      <c r="J229" s="16"/>
    </row>
    <row r="230" spans="1:10" s="133" customFormat="1" ht="10.5" customHeight="1" x14ac:dyDescent="0.15">
      <c r="A230" s="16"/>
      <c r="B230" s="16"/>
      <c r="C230" s="132"/>
      <c r="D230" s="54"/>
      <c r="E230" s="204"/>
      <c r="F230" s="120"/>
      <c r="G230" s="16"/>
      <c r="H230" s="16"/>
      <c r="I230" s="16"/>
      <c r="J230" s="16"/>
    </row>
    <row r="231" spans="1:10" s="133" customFormat="1" ht="12" customHeight="1" thickBot="1" x14ac:dyDescent="0.2">
      <c r="A231" s="16"/>
      <c r="B231" s="16"/>
      <c r="C231" s="132"/>
      <c r="D231" s="55"/>
      <c r="E231" s="55"/>
      <c r="F231" s="55"/>
      <c r="G231" s="29"/>
      <c r="H231" s="16"/>
      <c r="I231" s="16"/>
      <c r="J231" s="16"/>
    </row>
    <row r="232" spans="1:10" s="133" customFormat="1" ht="14.1" customHeight="1" x14ac:dyDescent="0.15">
      <c r="A232" s="16"/>
      <c r="B232" s="148"/>
      <c r="C232" s="149"/>
      <c r="D232" s="169"/>
      <c r="E232" s="169"/>
      <c r="F232" s="169"/>
      <c r="G232" s="169"/>
      <c r="H232" s="169"/>
      <c r="I232" s="150"/>
      <c r="J232" s="16"/>
    </row>
    <row r="233" spans="1:10" s="133" customFormat="1" ht="19.5" customHeight="1" x14ac:dyDescent="0.15">
      <c r="A233" s="16"/>
      <c r="B233" s="151"/>
      <c r="C233" s="19" t="s">
        <v>59</v>
      </c>
      <c r="D233" s="20" t="s">
        <v>507</v>
      </c>
      <c r="E233" s="131"/>
      <c r="F233" s="131"/>
      <c r="G233" s="131"/>
      <c r="H233" s="124"/>
      <c r="I233" s="152"/>
      <c r="J233" s="16"/>
    </row>
    <row r="234" spans="1:10" s="133" customFormat="1" ht="19.5" customHeight="1" x14ac:dyDescent="0.15">
      <c r="A234" s="16"/>
      <c r="B234" s="151"/>
      <c r="C234" s="124"/>
      <c r="D234" s="124"/>
      <c r="E234" s="124"/>
      <c r="F234" s="124"/>
      <c r="G234" s="213">
        <v>27</v>
      </c>
      <c r="H234" s="20" t="s">
        <v>16</v>
      </c>
      <c r="I234" s="152"/>
      <c r="J234" s="16"/>
    </row>
    <row r="235" spans="1:10" s="133" customFormat="1" ht="9.9499999999999993" customHeight="1" x14ac:dyDescent="0.15">
      <c r="A235" s="16"/>
      <c r="B235" s="151"/>
      <c r="C235" s="144"/>
      <c r="D235" s="20"/>
      <c r="E235" s="160"/>
      <c r="F235" s="20"/>
      <c r="G235" s="160"/>
      <c r="H235" s="20"/>
      <c r="I235" s="152"/>
      <c r="J235" s="16"/>
    </row>
    <row r="236" spans="1:10" s="133" customFormat="1" ht="19.5" customHeight="1" x14ac:dyDescent="0.15">
      <c r="A236" s="16"/>
      <c r="B236" s="151"/>
      <c r="C236" s="19" t="s">
        <v>47</v>
      </c>
      <c r="D236" s="56" t="s">
        <v>283</v>
      </c>
      <c r="E236" s="56"/>
      <c r="F236" s="56"/>
      <c r="G236" s="56"/>
      <c r="H236" s="56"/>
      <c r="I236" s="58"/>
      <c r="J236" s="16"/>
    </row>
    <row r="237" spans="1:10" s="133" customFormat="1" ht="19.5" customHeight="1" x14ac:dyDescent="0.15">
      <c r="A237" s="16"/>
      <c r="B237" s="151"/>
      <c r="C237" s="21"/>
      <c r="D237" s="56" t="s">
        <v>508</v>
      </c>
      <c r="E237" s="56"/>
      <c r="F237" s="56"/>
      <c r="G237" s="56"/>
      <c r="H237" s="56"/>
      <c r="I237" s="58"/>
      <c r="J237" s="16"/>
    </row>
    <row r="238" spans="1:10" s="133" customFormat="1" ht="19.5" customHeight="1" x14ac:dyDescent="0.15">
      <c r="A238" s="16"/>
      <c r="B238" s="151"/>
      <c r="C238" s="144"/>
      <c r="D238" s="290" t="s">
        <v>17</v>
      </c>
      <c r="E238" s="291"/>
      <c r="F238" s="292"/>
      <c r="G238" s="213"/>
      <c r="H238" s="20" t="s">
        <v>16</v>
      </c>
      <c r="I238" s="159" t="str">
        <f>IF(AND($G$224&lt;=0,G238&gt;=0,G238&lt;&gt;""),"「5.1」が１件以上の場合に回答して下さい!!",IF(G238&gt;$G$224,"「5.1」の件数より多いです!!再確認願います。",""))</f>
        <v/>
      </c>
      <c r="J238" s="139"/>
    </row>
    <row r="239" spans="1:10" s="133" customFormat="1" ht="19.5" customHeight="1" x14ac:dyDescent="0.15">
      <c r="A239" s="16"/>
      <c r="B239" s="151"/>
      <c r="C239" s="144"/>
      <c r="D239" s="293" t="s">
        <v>18</v>
      </c>
      <c r="E239" s="294"/>
      <c r="F239" s="295"/>
      <c r="G239" s="213">
        <v>2</v>
      </c>
      <c r="H239" s="20" t="s">
        <v>16</v>
      </c>
      <c r="I239" s="159" t="str">
        <f>IF(AND($G$224&lt;=0,G239&gt;=0,G239&lt;&gt;""),"「5.1」が１件以上の場合に回答して下さい!!",IF(G239&gt;$G$224,"「5.1」の件数より多いです!!再確認願います。",""))</f>
        <v/>
      </c>
      <c r="J239" s="139"/>
    </row>
    <row r="240" spans="1:10" s="133" customFormat="1" ht="19.5" customHeight="1" x14ac:dyDescent="0.15">
      <c r="A240" s="16"/>
      <c r="B240" s="151"/>
      <c r="C240" s="144"/>
      <c r="D240" s="293" t="s">
        <v>169</v>
      </c>
      <c r="E240" s="294"/>
      <c r="F240" s="295"/>
      <c r="G240" s="213"/>
      <c r="H240" s="20" t="s">
        <v>16</v>
      </c>
      <c r="I240" s="159" t="str">
        <f>IF(AND($G$224&lt;=0,G240&gt;=0,G240&lt;&gt;""),"「5.1」が１件以上の場合に回答して下さい!!",IF(G240&gt;$G$224,"「5.1」の件数より多いです!!再確認願います。",""))</f>
        <v/>
      </c>
      <c r="J240" s="139"/>
    </row>
    <row r="241" spans="1:10" s="133" customFormat="1" ht="19.5" customHeight="1" x14ac:dyDescent="0.15">
      <c r="A241" s="16"/>
      <c r="B241" s="151"/>
      <c r="C241" s="144"/>
      <c r="D241" s="296" t="s">
        <v>266</v>
      </c>
      <c r="E241" s="297"/>
      <c r="F241" s="298"/>
      <c r="G241" s="215">
        <f>SUM(G238:G240)</f>
        <v>2</v>
      </c>
      <c r="H241" s="20" t="s">
        <v>16</v>
      </c>
      <c r="I241" s="159"/>
      <c r="J241" s="139"/>
    </row>
    <row r="242" spans="1:10" s="133" customFormat="1" ht="19.5" customHeight="1" x14ac:dyDescent="0.15">
      <c r="A242" s="16"/>
      <c r="B242" s="151"/>
      <c r="C242" s="144"/>
      <c r="D242" s="299" t="s">
        <v>576</v>
      </c>
      <c r="E242" s="299"/>
      <c r="F242" s="300"/>
      <c r="G242" s="301"/>
      <c r="H242" s="20"/>
      <c r="I242" s="183"/>
      <c r="J242" s="16"/>
    </row>
    <row r="243" spans="1:10" s="133" customFormat="1" ht="9.9499999999999993" customHeight="1" x14ac:dyDescent="0.15">
      <c r="A243" s="16"/>
      <c r="B243" s="151"/>
      <c r="C243" s="144"/>
      <c r="D243" s="121"/>
      <c r="E243" s="121"/>
      <c r="F243" s="122"/>
      <c r="G243" s="160"/>
      <c r="H243" s="20"/>
      <c r="I243" s="183"/>
      <c r="J243" s="16"/>
    </row>
    <row r="244" spans="1:10" s="133" customFormat="1" ht="19.5" customHeight="1" x14ac:dyDescent="0.15">
      <c r="A244" s="16"/>
      <c r="B244" s="151"/>
      <c r="C244" s="19" t="s">
        <v>48</v>
      </c>
      <c r="D244" s="56" t="s">
        <v>516</v>
      </c>
      <c r="E244" s="56"/>
      <c r="F244" s="52"/>
      <c r="G244" s="52"/>
      <c r="H244" s="52"/>
      <c r="I244" s="211"/>
      <c r="J244" s="16"/>
    </row>
    <row r="245" spans="1:10" s="133" customFormat="1" ht="19.5" customHeight="1" x14ac:dyDescent="0.15">
      <c r="A245" s="16"/>
      <c r="B245" s="151"/>
      <c r="C245" s="158"/>
      <c r="D245" s="56" t="s">
        <v>565</v>
      </c>
      <c r="E245" s="56"/>
      <c r="F245" s="52"/>
      <c r="G245" s="52"/>
      <c r="H245" s="52"/>
      <c r="I245" s="211"/>
      <c r="J245" s="16"/>
    </row>
    <row r="246" spans="1:10" s="133" customFormat="1" ht="19.5" customHeight="1" x14ac:dyDescent="0.15">
      <c r="A246" s="16"/>
      <c r="B246" s="151"/>
      <c r="C246" s="144"/>
      <c r="D246" s="293" t="s">
        <v>19</v>
      </c>
      <c r="E246" s="294"/>
      <c r="F246" s="295"/>
      <c r="G246" s="213"/>
      <c r="H246" s="20" t="s">
        <v>16</v>
      </c>
      <c r="I246" s="159" t="str">
        <f t="shared" ref="I246:I251" si="2">IF(AND($G$238&lt;=0,G246&gt;=0,G246&lt;&gt;""),"「5.4」[汚染あり]が１件以上の場合に回答して下さい!!",IF(G246&gt;$G$238,"「5.4」[汚染あり]の件数より多いです!!再確認願います。",""))</f>
        <v/>
      </c>
      <c r="J246" s="139"/>
    </row>
    <row r="247" spans="1:10" s="133" customFormat="1" ht="19.5" customHeight="1" x14ac:dyDescent="0.15">
      <c r="A247" s="16"/>
      <c r="B247" s="151"/>
      <c r="C247" s="144"/>
      <c r="D247" s="293" t="s">
        <v>20</v>
      </c>
      <c r="E247" s="294"/>
      <c r="F247" s="295"/>
      <c r="G247" s="213"/>
      <c r="H247" s="20" t="s">
        <v>16</v>
      </c>
      <c r="I247" s="159" t="str">
        <f t="shared" si="2"/>
        <v/>
      </c>
      <c r="J247" s="139"/>
    </row>
    <row r="248" spans="1:10" s="133" customFormat="1" ht="19.5" customHeight="1" x14ac:dyDescent="0.15">
      <c r="A248" s="16"/>
      <c r="B248" s="151"/>
      <c r="C248" s="144"/>
      <c r="D248" s="293" t="s">
        <v>21</v>
      </c>
      <c r="E248" s="294"/>
      <c r="F248" s="295"/>
      <c r="G248" s="213"/>
      <c r="H248" s="20" t="s">
        <v>16</v>
      </c>
      <c r="I248" s="159" t="str">
        <f t="shared" si="2"/>
        <v/>
      </c>
      <c r="J248" s="139"/>
    </row>
    <row r="249" spans="1:10" s="133" customFormat="1" ht="19.5" customHeight="1" x14ac:dyDescent="0.15">
      <c r="A249" s="16"/>
      <c r="B249" s="151"/>
      <c r="C249" s="144"/>
      <c r="D249" s="293" t="s">
        <v>56</v>
      </c>
      <c r="E249" s="294"/>
      <c r="F249" s="295"/>
      <c r="G249" s="213"/>
      <c r="H249" s="20" t="s">
        <v>16</v>
      </c>
      <c r="I249" s="159" t="str">
        <f t="shared" si="2"/>
        <v/>
      </c>
      <c r="J249" s="139"/>
    </row>
    <row r="250" spans="1:10" s="133" customFormat="1" ht="19.5" customHeight="1" x14ac:dyDescent="0.15">
      <c r="A250" s="16"/>
      <c r="B250" s="151"/>
      <c r="C250" s="144"/>
      <c r="D250" s="293" t="s">
        <v>24</v>
      </c>
      <c r="E250" s="294"/>
      <c r="F250" s="295"/>
      <c r="G250" s="213"/>
      <c r="H250" s="20" t="s">
        <v>16</v>
      </c>
      <c r="I250" s="159" t="str">
        <f t="shared" si="2"/>
        <v/>
      </c>
      <c r="J250" s="139"/>
    </row>
    <row r="251" spans="1:10" s="133" customFormat="1" ht="19.5" customHeight="1" x14ac:dyDescent="0.15">
      <c r="A251" s="16"/>
      <c r="B251" s="151"/>
      <c r="C251" s="144"/>
      <c r="D251" s="293" t="s">
        <v>171</v>
      </c>
      <c r="E251" s="294"/>
      <c r="F251" s="295"/>
      <c r="G251" s="213"/>
      <c r="H251" s="20" t="s">
        <v>16</v>
      </c>
      <c r="I251" s="159" t="str">
        <f t="shared" si="2"/>
        <v/>
      </c>
      <c r="J251" s="139"/>
    </row>
    <row r="252" spans="1:10" s="133" customFormat="1" ht="19.5" customHeight="1" x14ac:dyDescent="0.15">
      <c r="A252" s="16"/>
      <c r="B252" s="151"/>
      <c r="C252" s="144"/>
      <c r="D252" s="296" t="s">
        <v>266</v>
      </c>
      <c r="E252" s="297"/>
      <c r="F252" s="298"/>
      <c r="G252" s="215">
        <f>SUM(G246:G251)</f>
        <v>0</v>
      </c>
      <c r="H252" s="20" t="s">
        <v>16</v>
      </c>
      <c r="I252" s="159"/>
      <c r="J252" s="139"/>
    </row>
    <row r="253" spans="1:10" s="133" customFormat="1" ht="19.5" customHeight="1" x14ac:dyDescent="0.15">
      <c r="A253" s="16"/>
      <c r="B253" s="151"/>
      <c r="C253" s="144"/>
      <c r="D253" s="219" t="s">
        <v>538</v>
      </c>
      <c r="E253" s="130"/>
      <c r="F253" s="129"/>
      <c r="G253" s="126"/>
      <c r="H253" s="20"/>
      <c r="I253" s="159"/>
      <c r="J253" s="139"/>
    </row>
    <row r="254" spans="1:10" s="133" customFormat="1" ht="19.5" customHeight="1" x14ac:dyDescent="0.15">
      <c r="A254" s="16"/>
      <c r="B254" s="151"/>
      <c r="C254" s="144"/>
      <c r="D254" s="20" t="s">
        <v>272</v>
      </c>
      <c r="E254" s="20"/>
      <c r="F254" s="20"/>
      <c r="G254" s="98"/>
      <c r="H254" s="20"/>
      <c r="I254" s="183"/>
      <c r="J254" s="16"/>
    </row>
    <row r="255" spans="1:10" s="133" customFormat="1" ht="32.1" customHeight="1" x14ac:dyDescent="0.15">
      <c r="A255" s="16"/>
      <c r="B255" s="151"/>
      <c r="C255" s="144"/>
      <c r="D255" s="307"/>
      <c r="E255" s="308"/>
      <c r="F255" s="308"/>
      <c r="G255" s="309"/>
      <c r="H255" s="20"/>
      <c r="I255" s="183"/>
      <c r="J255" s="16"/>
    </row>
    <row r="256" spans="1:10" s="133" customFormat="1" ht="9.9499999999999993" customHeight="1" x14ac:dyDescent="0.15">
      <c r="A256" s="16"/>
      <c r="B256" s="151"/>
      <c r="C256" s="144"/>
      <c r="D256" s="20"/>
      <c r="E256" s="20"/>
      <c r="F256" s="20"/>
      <c r="G256" s="20"/>
      <c r="H256" s="20"/>
      <c r="I256" s="152"/>
      <c r="J256" s="16"/>
    </row>
    <row r="257" spans="1:10" s="133" customFormat="1" ht="19.5" customHeight="1" x14ac:dyDescent="0.15">
      <c r="A257" s="16"/>
      <c r="B257" s="151"/>
      <c r="C257" s="19" t="s">
        <v>46</v>
      </c>
      <c r="D257" s="56" t="s">
        <v>515</v>
      </c>
      <c r="E257" s="56"/>
      <c r="F257" s="56"/>
      <c r="G257" s="56"/>
      <c r="H257" s="56"/>
      <c r="I257" s="62"/>
      <c r="J257" s="16"/>
    </row>
    <row r="258" spans="1:10" s="133" customFormat="1" ht="19.5" customHeight="1" x14ac:dyDescent="0.15">
      <c r="A258" s="16"/>
      <c r="B258" s="151"/>
      <c r="C258" s="158"/>
      <c r="D258" s="56" t="s">
        <v>513</v>
      </c>
      <c r="E258" s="56"/>
      <c r="F258" s="56"/>
      <c r="G258" s="56"/>
      <c r="H258" s="56"/>
      <c r="I258" s="62"/>
      <c r="J258" s="16"/>
    </row>
    <row r="259" spans="1:10" s="133" customFormat="1" ht="19.5" customHeight="1" x14ac:dyDescent="0.15">
      <c r="A259" s="16"/>
      <c r="B259" s="151"/>
      <c r="C259" s="158"/>
      <c r="D259" s="220" t="s">
        <v>292</v>
      </c>
      <c r="E259" s="200"/>
      <c r="F259" s="201"/>
      <c r="G259" s="52"/>
      <c r="H259" s="52"/>
      <c r="I259" s="62"/>
      <c r="J259" s="16"/>
    </row>
    <row r="260" spans="1:10" s="133" customFormat="1" ht="19.5" customHeight="1" x14ac:dyDescent="0.15">
      <c r="A260" s="16"/>
      <c r="B260" s="151"/>
      <c r="C260" s="157"/>
      <c r="D260" s="293" t="s">
        <v>25</v>
      </c>
      <c r="E260" s="294"/>
      <c r="F260" s="295"/>
      <c r="G260" s="213">
        <v>3</v>
      </c>
      <c r="H260" s="67" t="s">
        <v>16</v>
      </c>
      <c r="I260" s="159" t="str">
        <f t="shared" ref="I260:I267" si="3">IF(AND($G$224&lt;=0,G260&gt;=0,G260&lt;&gt;""),"「5.1」に回答して下さい!!",IF(G260&gt;$G$224,"「5.1」の件数より多いです!!再確認願います。",""))</f>
        <v/>
      </c>
      <c r="J260" s="139"/>
    </row>
    <row r="261" spans="1:10" s="133" customFormat="1" ht="19.5" customHeight="1" x14ac:dyDescent="0.15">
      <c r="A261" s="16"/>
      <c r="B261" s="151"/>
      <c r="C261" s="157"/>
      <c r="D261" s="293" t="s">
        <v>574</v>
      </c>
      <c r="E261" s="294"/>
      <c r="F261" s="295"/>
      <c r="G261" s="213">
        <v>0</v>
      </c>
      <c r="H261" s="67" t="s">
        <v>16</v>
      </c>
      <c r="I261" s="159" t="str">
        <f t="shared" si="3"/>
        <v/>
      </c>
      <c r="J261" s="139"/>
    </row>
    <row r="262" spans="1:10" s="133" customFormat="1" ht="19.5" customHeight="1" x14ac:dyDescent="0.15">
      <c r="A262" s="16"/>
      <c r="B262" s="151"/>
      <c r="C262" s="157"/>
      <c r="D262" s="293" t="s">
        <v>173</v>
      </c>
      <c r="E262" s="294"/>
      <c r="F262" s="295"/>
      <c r="G262" s="213">
        <v>16</v>
      </c>
      <c r="H262" s="67" t="s">
        <v>16</v>
      </c>
      <c r="I262" s="159" t="str">
        <f>IF(AND($G$224&lt;=0,G262&gt;=0,G262&lt;&gt;""),"「5.1」に回答して下さい!!",IF(G262&gt;$G$224,"「5.1」の件数より多いです!!再確認願います。",""))</f>
        <v/>
      </c>
      <c r="J262" s="139"/>
    </row>
    <row r="263" spans="1:10" s="133" customFormat="1" ht="19.5" customHeight="1" x14ac:dyDescent="0.15">
      <c r="A263" s="16"/>
      <c r="B263" s="151"/>
      <c r="C263" s="157"/>
      <c r="D263" s="293" t="s">
        <v>26</v>
      </c>
      <c r="E263" s="294"/>
      <c r="F263" s="295"/>
      <c r="G263" s="213">
        <v>27</v>
      </c>
      <c r="H263" s="67" t="s">
        <v>16</v>
      </c>
      <c r="I263" s="159" t="str">
        <f t="shared" si="3"/>
        <v/>
      </c>
      <c r="J263" s="139"/>
    </row>
    <row r="264" spans="1:10" s="133" customFormat="1" ht="19.5" customHeight="1" x14ac:dyDescent="0.15">
      <c r="A264" s="16"/>
      <c r="B264" s="151"/>
      <c r="C264" s="157"/>
      <c r="D264" s="293" t="s">
        <v>172</v>
      </c>
      <c r="E264" s="294"/>
      <c r="F264" s="295"/>
      <c r="G264" s="213">
        <v>0</v>
      </c>
      <c r="H264" s="67" t="s">
        <v>16</v>
      </c>
      <c r="I264" s="159" t="str">
        <f t="shared" si="3"/>
        <v/>
      </c>
      <c r="J264" s="139"/>
    </row>
    <row r="265" spans="1:10" s="133" customFormat="1" ht="19.5" customHeight="1" x14ac:dyDescent="0.15">
      <c r="A265" s="16"/>
      <c r="B265" s="151"/>
      <c r="C265" s="157"/>
      <c r="D265" s="293" t="s">
        <v>551</v>
      </c>
      <c r="E265" s="294"/>
      <c r="F265" s="295"/>
      <c r="G265" s="213">
        <v>0</v>
      </c>
      <c r="H265" s="67" t="s">
        <v>16</v>
      </c>
      <c r="I265" s="159" t="str">
        <f>IF(AND($G$224&lt;=0,G265&gt;=0,G265&lt;&gt;""),"「5.1」に回答して下さい!!",IF(G265&gt;$G$224,"「5.1」の件数より多いです!!再確認願います。",""))</f>
        <v/>
      </c>
      <c r="J265" s="139"/>
    </row>
    <row r="266" spans="1:10" s="133" customFormat="1" ht="19.5" customHeight="1" x14ac:dyDescent="0.15">
      <c r="A266" s="16"/>
      <c r="B266" s="151"/>
      <c r="C266" s="157"/>
      <c r="D266" s="293" t="s">
        <v>27</v>
      </c>
      <c r="E266" s="294"/>
      <c r="F266" s="295"/>
      <c r="G266" s="213">
        <v>0</v>
      </c>
      <c r="H266" s="67" t="s">
        <v>16</v>
      </c>
      <c r="I266" s="159" t="str">
        <f t="shared" si="3"/>
        <v/>
      </c>
      <c r="J266" s="139"/>
    </row>
    <row r="267" spans="1:10" s="133" customFormat="1" ht="19.5" customHeight="1" x14ac:dyDescent="0.15">
      <c r="A267" s="16"/>
      <c r="B267" s="151"/>
      <c r="C267" s="157"/>
      <c r="D267" s="293" t="s">
        <v>28</v>
      </c>
      <c r="E267" s="294"/>
      <c r="F267" s="295"/>
      <c r="G267" s="213">
        <v>0</v>
      </c>
      <c r="H267" s="67" t="s">
        <v>16</v>
      </c>
      <c r="I267" s="159" t="str">
        <f t="shared" si="3"/>
        <v/>
      </c>
      <c r="J267" s="139"/>
    </row>
    <row r="268" spans="1:10" s="133" customFormat="1" ht="19.5" customHeight="1" x14ac:dyDescent="0.15">
      <c r="A268" s="16"/>
      <c r="B268" s="151"/>
      <c r="C268" s="144"/>
      <c r="D268" s="296" t="s">
        <v>266</v>
      </c>
      <c r="E268" s="297"/>
      <c r="F268" s="298"/>
      <c r="G268" s="215">
        <f>SUM(G260:G267)</f>
        <v>46</v>
      </c>
      <c r="H268" s="20" t="s">
        <v>16</v>
      </c>
      <c r="I268" s="159"/>
      <c r="J268" s="139"/>
    </row>
    <row r="269" spans="1:10" s="189" customFormat="1" ht="19.5" customHeight="1" x14ac:dyDescent="0.15">
      <c r="A269" s="184"/>
      <c r="B269" s="185"/>
      <c r="C269" s="186"/>
      <c r="D269" s="325" t="s">
        <v>577</v>
      </c>
      <c r="E269" s="326"/>
      <c r="F269" s="327"/>
      <c r="G269" s="328"/>
      <c r="H269" s="187"/>
      <c r="I269" s="188"/>
      <c r="J269" s="184"/>
    </row>
    <row r="270" spans="1:10" s="133" customFormat="1" ht="19.5" customHeight="1" x14ac:dyDescent="0.15">
      <c r="A270" s="16"/>
      <c r="B270" s="151"/>
      <c r="C270" s="144"/>
      <c r="D270" s="30" t="s">
        <v>285</v>
      </c>
      <c r="E270" s="30"/>
      <c r="F270" s="30"/>
      <c r="G270" s="30"/>
      <c r="H270" s="30"/>
      <c r="I270" s="183"/>
      <c r="J270" s="16"/>
    </row>
    <row r="271" spans="1:10" s="133" customFormat="1" ht="32.1" customHeight="1" x14ac:dyDescent="0.15">
      <c r="A271" s="16"/>
      <c r="B271" s="151"/>
      <c r="C271" s="144"/>
      <c r="D271" s="335"/>
      <c r="E271" s="336"/>
      <c r="F271" s="336"/>
      <c r="G271" s="337"/>
      <c r="H271" s="20"/>
      <c r="I271" s="183"/>
      <c r="J271" s="16"/>
    </row>
    <row r="272" spans="1:10" s="133" customFormat="1" ht="9.9499999999999993" customHeight="1" x14ac:dyDescent="0.15">
      <c r="A272" s="16"/>
      <c r="B272" s="151"/>
      <c r="C272" s="144"/>
      <c r="D272" s="190"/>
      <c r="E272" s="190"/>
      <c r="F272" s="190"/>
      <c r="G272" s="190"/>
      <c r="H272" s="20"/>
      <c r="I272" s="183"/>
      <c r="J272" s="16"/>
    </row>
    <row r="273" spans="1:10" s="133" customFormat="1" ht="19.5" customHeight="1" x14ac:dyDescent="0.15">
      <c r="A273" s="16"/>
      <c r="B273" s="151"/>
      <c r="C273" s="19" t="s">
        <v>391</v>
      </c>
      <c r="D273" s="56" t="s">
        <v>389</v>
      </c>
      <c r="E273" s="67"/>
      <c r="F273" s="67"/>
      <c r="G273" s="98"/>
      <c r="H273" s="20"/>
      <c r="I273" s="183"/>
      <c r="J273" s="16"/>
    </row>
    <row r="274" spans="1:10" s="133" customFormat="1" ht="19.5" customHeight="1" x14ac:dyDescent="0.15">
      <c r="A274" s="16"/>
      <c r="B274" s="151"/>
      <c r="C274" s="66"/>
      <c r="D274" s="56" t="s">
        <v>387</v>
      </c>
      <c r="E274" s="67"/>
      <c r="F274" s="67"/>
      <c r="G274" s="98"/>
      <c r="H274" s="20"/>
      <c r="I274" s="183"/>
      <c r="J274" s="16"/>
    </row>
    <row r="275" spans="1:10" s="133" customFormat="1" ht="19.5" customHeight="1" x14ac:dyDescent="0.15">
      <c r="A275" s="16"/>
      <c r="B275" s="151"/>
      <c r="C275" s="157"/>
      <c r="D275" s="302" t="s">
        <v>386</v>
      </c>
      <c r="E275" s="303"/>
      <c r="F275" s="295"/>
      <c r="G275" s="213">
        <v>0</v>
      </c>
      <c r="H275" s="20" t="s">
        <v>16</v>
      </c>
      <c r="I275" s="159" t="str">
        <f>IF(G275&gt;$G$224,"「5.1」受注件数より多いです!!再確認願います。","")</f>
        <v/>
      </c>
      <c r="J275" s="139"/>
    </row>
    <row r="276" spans="1:10" s="133" customFormat="1" ht="19.5" customHeight="1" thickBot="1" x14ac:dyDescent="0.2">
      <c r="A276" s="16"/>
      <c r="B276" s="161"/>
      <c r="C276" s="162" t="s">
        <v>15</v>
      </c>
      <c r="D276" s="29"/>
      <c r="E276" s="29"/>
      <c r="F276" s="29"/>
      <c r="G276" s="29"/>
      <c r="H276" s="29"/>
      <c r="I276" s="179"/>
      <c r="J276" s="16"/>
    </row>
    <row r="277" spans="1:10" s="133" customFormat="1" ht="19.5" customHeight="1" x14ac:dyDescent="0.15">
      <c r="A277" s="324"/>
      <c r="B277" s="324"/>
      <c r="C277" s="324"/>
      <c r="D277" s="324"/>
      <c r="E277" s="324"/>
      <c r="F277" s="324"/>
      <c r="G277" s="324"/>
      <c r="H277" s="324"/>
      <c r="I277" s="324"/>
      <c r="J277" s="324"/>
    </row>
    <row r="278" spans="1:10" s="133" customFormat="1" ht="19.5" customHeight="1" x14ac:dyDescent="0.15">
      <c r="A278" s="16"/>
      <c r="B278" s="16"/>
      <c r="C278" s="134" t="s">
        <v>49</v>
      </c>
      <c r="D278" s="16"/>
      <c r="E278" s="16"/>
      <c r="F278" s="16"/>
      <c r="G278" s="166"/>
      <c r="H278" s="312"/>
      <c r="I278" s="313"/>
      <c r="J278" s="313"/>
    </row>
    <row r="279" spans="1:10" s="133" customFormat="1" ht="12" customHeight="1" x14ac:dyDescent="0.15">
      <c r="A279" s="16"/>
      <c r="B279" s="16"/>
      <c r="C279" s="135"/>
      <c r="D279" s="16"/>
      <c r="E279" s="16"/>
      <c r="F279" s="16"/>
      <c r="G279" s="166"/>
      <c r="H279" s="166"/>
      <c r="I279" s="166"/>
      <c r="J279" s="16"/>
    </row>
    <row r="280" spans="1:10" s="133" customFormat="1" ht="19.5" customHeight="1" x14ac:dyDescent="0.15">
      <c r="A280" s="16"/>
      <c r="B280" s="16"/>
      <c r="C280" s="15" t="s">
        <v>50</v>
      </c>
      <c r="D280" s="46" t="s">
        <v>402</v>
      </c>
      <c r="E280" s="46"/>
      <c r="F280" s="46"/>
      <c r="G280" s="46"/>
      <c r="H280" s="46"/>
      <c r="I280" s="16"/>
      <c r="J280" s="16"/>
    </row>
    <row r="281" spans="1:10" s="133" customFormat="1" ht="19.5" customHeight="1" x14ac:dyDescent="0.15">
      <c r="A281" s="16"/>
      <c r="B281" s="16"/>
      <c r="C281" s="132"/>
      <c r="D281" s="16"/>
      <c r="E281" s="16"/>
      <c r="F281" s="16"/>
      <c r="G281" s="213">
        <v>0</v>
      </c>
      <c r="H281" s="16" t="s">
        <v>16</v>
      </c>
      <c r="I281" s="16"/>
      <c r="J281" s="16"/>
    </row>
    <row r="282" spans="1:10" s="133" customFormat="1" ht="12" customHeight="1" x14ac:dyDescent="0.15">
      <c r="A282" s="16"/>
      <c r="B282" s="16"/>
      <c r="C282" s="132"/>
      <c r="D282" s="16"/>
      <c r="E282" s="16"/>
      <c r="F282" s="16"/>
      <c r="G282" s="16"/>
      <c r="H282" s="16"/>
      <c r="I282" s="16"/>
      <c r="J282" s="16"/>
    </row>
    <row r="283" spans="1:10" s="133" customFormat="1" ht="19.5" customHeight="1" x14ac:dyDescent="0.15">
      <c r="A283" s="16"/>
      <c r="B283" s="16"/>
      <c r="C283" s="15" t="s">
        <v>51</v>
      </c>
      <c r="D283" s="46" t="s">
        <v>284</v>
      </c>
      <c r="E283" s="127"/>
      <c r="F283" s="127"/>
      <c r="G283" s="204"/>
      <c r="H283" s="204"/>
      <c r="I283" s="16"/>
      <c r="J283" s="16"/>
    </row>
    <row r="284" spans="1:10" s="133" customFormat="1" ht="19.5" customHeight="1" x14ac:dyDescent="0.15">
      <c r="A284" s="16"/>
      <c r="B284" s="16"/>
      <c r="C284" s="204"/>
      <c r="D284" s="204"/>
      <c r="E284" s="204"/>
      <c r="F284" s="204"/>
      <c r="G284" s="213"/>
      <c r="H284" s="167" t="s">
        <v>22</v>
      </c>
      <c r="I284" s="208" t="str">
        <f>IF(AND(G281&lt;=0,G284&gt;=0,G284&lt;&gt;""),"「6.1」が１件以上の場合に回答して下さい!!","")</f>
        <v/>
      </c>
      <c r="J284" s="16"/>
    </row>
    <row r="285" spans="1:10" s="133" customFormat="1" ht="12" customHeight="1" x14ac:dyDescent="0.15">
      <c r="A285" s="16"/>
      <c r="B285" s="16"/>
      <c r="C285" s="132"/>
      <c r="D285" s="16"/>
      <c r="E285" s="209" t="str">
        <f>IF(G281&lt;&gt;0,IF(G284/G281&gt;10000,"一件当たりの受注高が10,000百万円を超えています!! 再確認願います。",""),"")</f>
        <v/>
      </c>
      <c r="F285" s="16"/>
      <c r="G285" s="146"/>
      <c r="H285" s="16"/>
      <c r="I285" s="146"/>
      <c r="J285" s="16"/>
    </row>
    <row r="286" spans="1:10" s="133" customFormat="1" ht="19.5" customHeight="1" x14ac:dyDescent="0.15">
      <c r="A286" s="16"/>
      <c r="B286" s="16"/>
      <c r="C286" s="132"/>
      <c r="D286" s="54"/>
      <c r="E286" s="199" t="s">
        <v>511</v>
      </c>
      <c r="F286" s="120"/>
      <c r="G286" s="147"/>
      <c r="H286" s="16"/>
      <c r="I286" s="16"/>
      <c r="J286" s="16"/>
    </row>
    <row r="287" spans="1:10" s="133" customFormat="1" ht="10.5" customHeight="1" x14ac:dyDescent="0.15">
      <c r="A287" s="16"/>
      <c r="B287" s="16"/>
      <c r="C287" s="132"/>
      <c r="D287" s="54"/>
      <c r="E287" s="204"/>
      <c r="F287" s="120"/>
      <c r="G287" s="16"/>
      <c r="H287" s="16"/>
      <c r="I287" s="16"/>
      <c r="J287" s="16"/>
    </row>
    <row r="288" spans="1:10" s="133" customFormat="1" ht="19.5" customHeight="1" thickBot="1" x14ac:dyDescent="0.2">
      <c r="A288" s="16"/>
      <c r="B288" s="16"/>
      <c r="C288" s="132"/>
      <c r="D288" s="55"/>
      <c r="E288" s="55"/>
      <c r="F288" s="55"/>
      <c r="G288" s="29"/>
      <c r="H288" s="16"/>
      <c r="I288" s="16"/>
      <c r="J288" s="16"/>
    </row>
    <row r="289" spans="1:10" s="133" customFormat="1" ht="12" customHeight="1" x14ac:dyDescent="0.15">
      <c r="A289" s="16"/>
      <c r="B289" s="148"/>
      <c r="C289" s="149"/>
      <c r="D289" s="169"/>
      <c r="E289" s="169"/>
      <c r="F289" s="169"/>
      <c r="G289" s="169"/>
      <c r="H289" s="169"/>
      <c r="I289" s="150"/>
      <c r="J289" s="16"/>
    </row>
    <row r="290" spans="1:10" s="133" customFormat="1" ht="19.5" customHeight="1" x14ac:dyDescent="0.15">
      <c r="A290" s="16"/>
      <c r="B290" s="151"/>
      <c r="C290" s="19" t="s">
        <v>52</v>
      </c>
      <c r="D290" s="56" t="s">
        <v>564</v>
      </c>
      <c r="E290" s="52"/>
      <c r="F290" s="52"/>
      <c r="G290" s="52"/>
      <c r="H290" s="52"/>
      <c r="I290" s="62"/>
      <c r="J290" s="16"/>
    </row>
    <row r="291" spans="1:10" s="133" customFormat="1" ht="19.5" customHeight="1" x14ac:dyDescent="0.15">
      <c r="A291" s="16"/>
      <c r="B291" s="151"/>
      <c r="C291" s="158"/>
      <c r="D291" s="56" t="s">
        <v>514</v>
      </c>
      <c r="E291" s="52"/>
      <c r="F291" s="52"/>
      <c r="G291" s="52"/>
      <c r="H291" s="52"/>
      <c r="I291" s="62"/>
      <c r="J291" s="16"/>
    </row>
    <row r="292" spans="1:10" s="133" customFormat="1" ht="19.5" customHeight="1" x14ac:dyDescent="0.15">
      <c r="A292" s="16"/>
      <c r="B292" s="151"/>
      <c r="C292" s="157"/>
      <c r="D292" s="293" t="s">
        <v>19</v>
      </c>
      <c r="E292" s="294"/>
      <c r="F292" s="295"/>
      <c r="G292" s="213"/>
      <c r="H292" s="20" t="s">
        <v>16</v>
      </c>
      <c r="I292" s="159" t="str">
        <f t="shared" ref="I292:I297" si="4">IF(AND($G$281&lt;=0,G292&gt;=0,G292&lt;&gt;""),"「6.1」に回答して下さい!!",IF(G292&gt;$G$281,"「6.1」の件数より多いです!!再確認願います。",""))</f>
        <v/>
      </c>
      <c r="J292" s="139"/>
    </row>
    <row r="293" spans="1:10" s="133" customFormat="1" ht="19.5" customHeight="1" x14ac:dyDescent="0.15">
      <c r="A293" s="16"/>
      <c r="B293" s="151"/>
      <c r="C293" s="157"/>
      <c r="D293" s="293" t="s">
        <v>20</v>
      </c>
      <c r="E293" s="294"/>
      <c r="F293" s="295"/>
      <c r="G293" s="213"/>
      <c r="H293" s="20" t="s">
        <v>16</v>
      </c>
      <c r="I293" s="159" t="str">
        <f t="shared" si="4"/>
        <v/>
      </c>
      <c r="J293" s="139"/>
    </row>
    <row r="294" spans="1:10" s="133" customFormat="1" ht="19.5" customHeight="1" x14ac:dyDescent="0.15">
      <c r="A294" s="16"/>
      <c r="B294" s="151"/>
      <c r="C294" s="157"/>
      <c r="D294" s="293" t="s">
        <v>21</v>
      </c>
      <c r="E294" s="294"/>
      <c r="F294" s="295"/>
      <c r="G294" s="213"/>
      <c r="H294" s="20" t="s">
        <v>16</v>
      </c>
      <c r="I294" s="159" t="str">
        <f t="shared" si="4"/>
        <v/>
      </c>
      <c r="J294" s="139"/>
    </row>
    <row r="295" spans="1:10" s="133" customFormat="1" ht="19.5" customHeight="1" x14ac:dyDescent="0.15">
      <c r="A295" s="16"/>
      <c r="B295" s="151"/>
      <c r="C295" s="157"/>
      <c r="D295" s="293" t="s">
        <v>56</v>
      </c>
      <c r="E295" s="294"/>
      <c r="F295" s="295"/>
      <c r="G295" s="213"/>
      <c r="H295" s="20" t="s">
        <v>16</v>
      </c>
      <c r="I295" s="159" t="str">
        <f t="shared" si="4"/>
        <v/>
      </c>
      <c r="J295" s="139"/>
    </row>
    <row r="296" spans="1:10" s="133" customFormat="1" ht="19.5" customHeight="1" x14ac:dyDescent="0.15">
      <c r="A296" s="16"/>
      <c r="B296" s="151"/>
      <c r="C296" s="157"/>
      <c r="D296" s="293" t="s">
        <v>24</v>
      </c>
      <c r="E296" s="294"/>
      <c r="F296" s="295"/>
      <c r="G296" s="213"/>
      <c r="H296" s="20" t="s">
        <v>16</v>
      </c>
      <c r="I296" s="159" t="str">
        <f t="shared" si="4"/>
        <v/>
      </c>
      <c r="J296" s="139"/>
    </row>
    <row r="297" spans="1:10" s="133" customFormat="1" ht="19.5" customHeight="1" x14ac:dyDescent="0.15">
      <c r="A297" s="16"/>
      <c r="B297" s="151"/>
      <c r="C297" s="157"/>
      <c r="D297" s="293" t="s">
        <v>171</v>
      </c>
      <c r="E297" s="294"/>
      <c r="F297" s="295"/>
      <c r="G297" s="213"/>
      <c r="H297" s="20" t="s">
        <v>16</v>
      </c>
      <c r="I297" s="159" t="str">
        <f t="shared" si="4"/>
        <v/>
      </c>
      <c r="J297" s="139"/>
    </row>
    <row r="298" spans="1:10" s="133" customFormat="1" ht="19.5" customHeight="1" x14ac:dyDescent="0.15">
      <c r="A298" s="16"/>
      <c r="B298" s="151"/>
      <c r="C298" s="144"/>
      <c r="D298" s="296" t="s">
        <v>266</v>
      </c>
      <c r="E298" s="297"/>
      <c r="F298" s="298"/>
      <c r="G298" s="215">
        <f>SUM(G292:G297)</f>
        <v>0</v>
      </c>
      <c r="H298" s="20" t="s">
        <v>16</v>
      </c>
      <c r="I298" s="159"/>
      <c r="J298" s="139"/>
    </row>
    <row r="299" spans="1:10" s="133" customFormat="1" ht="19.5" customHeight="1" x14ac:dyDescent="0.15">
      <c r="A299" s="16"/>
      <c r="B299" s="151"/>
      <c r="C299" s="144"/>
      <c r="D299" s="218" t="s">
        <v>578</v>
      </c>
      <c r="E299" s="128"/>
      <c r="F299" s="125"/>
      <c r="G299" s="126"/>
      <c r="H299" s="20"/>
      <c r="I299" s="152"/>
      <c r="J299" s="16"/>
    </row>
    <row r="300" spans="1:10" s="133" customFormat="1" ht="15.95" customHeight="1" x14ac:dyDescent="0.15">
      <c r="A300" s="16"/>
      <c r="B300" s="151"/>
      <c r="C300" s="144"/>
      <c r="D300" s="20" t="s">
        <v>272</v>
      </c>
      <c r="E300" s="20"/>
      <c r="F300" s="20"/>
      <c r="G300" s="98"/>
      <c r="H300" s="20"/>
      <c r="I300" s="152"/>
      <c r="J300" s="16"/>
    </row>
    <row r="301" spans="1:10" s="133" customFormat="1" ht="32.1" customHeight="1" x14ac:dyDescent="0.15">
      <c r="A301" s="16"/>
      <c r="B301" s="151"/>
      <c r="C301" s="144"/>
      <c r="D301" s="307"/>
      <c r="E301" s="308"/>
      <c r="F301" s="308"/>
      <c r="G301" s="309"/>
      <c r="H301" s="20"/>
      <c r="I301" s="152"/>
      <c r="J301" s="16"/>
    </row>
    <row r="302" spans="1:10" s="133" customFormat="1" ht="14.1" customHeight="1" x14ac:dyDescent="0.15">
      <c r="A302" s="16"/>
      <c r="B302" s="151"/>
      <c r="C302" s="144"/>
      <c r="D302" s="67"/>
      <c r="E302" s="67"/>
      <c r="F302" s="67"/>
      <c r="G302" s="98"/>
      <c r="H302" s="20"/>
      <c r="I302" s="152"/>
      <c r="J302" s="16"/>
    </row>
    <row r="303" spans="1:10" s="133" customFormat="1" ht="19.5" customHeight="1" x14ac:dyDescent="0.15">
      <c r="A303" s="16"/>
      <c r="B303" s="151"/>
      <c r="C303" s="19" t="s">
        <v>338</v>
      </c>
      <c r="D303" s="56" t="s">
        <v>500</v>
      </c>
      <c r="E303" s="52"/>
      <c r="F303" s="52"/>
      <c r="G303" s="52"/>
      <c r="H303" s="52"/>
      <c r="I303" s="62"/>
      <c r="J303" s="16"/>
    </row>
    <row r="304" spans="1:10" s="133" customFormat="1" ht="19.5" customHeight="1" x14ac:dyDescent="0.15">
      <c r="A304" s="16"/>
      <c r="B304" s="151"/>
      <c r="C304" s="158"/>
      <c r="D304" s="56" t="s">
        <v>261</v>
      </c>
      <c r="E304" s="52"/>
      <c r="F304" s="52"/>
      <c r="G304" s="52"/>
      <c r="H304" s="52"/>
      <c r="I304" s="62"/>
      <c r="J304" s="16"/>
    </row>
    <row r="305" spans="1:10" s="172" customFormat="1" ht="19.5" customHeight="1" x14ac:dyDescent="0.15">
      <c r="A305" s="124"/>
      <c r="B305" s="170"/>
      <c r="C305" s="123"/>
      <c r="D305" s="322" t="s">
        <v>260</v>
      </c>
      <c r="E305" s="323"/>
      <c r="F305" s="103"/>
      <c r="G305" s="101" t="s">
        <v>259</v>
      </c>
      <c r="H305" s="20"/>
      <c r="I305" s="171"/>
      <c r="J305" s="124"/>
    </row>
    <row r="306" spans="1:10" s="172" customFormat="1" ht="19.5" customHeight="1" x14ac:dyDescent="0.15">
      <c r="A306" s="124"/>
      <c r="B306" s="170"/>
      <c r="C306" s="123"/>
      <c r="D306" s="102" t="s">
        <v>250</v>
      </c>
      <c r="E306" s="103"/>
      <c r="F306" s="103"/>
      <c r="G306" s="213"/>
      <c r="H306" s="20" t="s">
        <v>16</v>
      </c>
      <c r="I306" s="171"/>
      <c r="J306" s="124"/>
    </row>
    <row r="307" spans="1:10" s="172" customFormat="1" ht="19.5" customHeight="1" x14ac:dyDescent="0.15">
      <c r="A307" s="124"/>
      <c r="B307" s="170"/>
      <c r="C307" s="123"/>
      <c r="D307" s="102" t="s">
        <v>372</v>
      </c>
      <c r="E307" s="103"/>
      <c r="F307" s="103"/>
      <c r="G307" s="213"/>
      <c r="H307" s="20" t="s">
        <v>16</v>
      </c>
      <c r="I307" s="171"/>
      <c r="J307" s="124"/>
    </row>
    <row r="308" spans="1:10" s="172" customFormat="1" ht="19.5" customHeight="1" x14ac:dyDescent="0.15">
      <c r="A308" s="124"/>
      <c r="B308" s="170"/>
      <c r="C308" s="123"/>
      <c r="D308" s="310" t="s">
        <v>251</v>
      </c>
      <c r="E308" s="104" t="s">
        <v>252</v>
      </c>
      <c r="F308" s="105"/>
      <c r="G308" s="213"/>
      <c r="H308" s="20" t="s">
        <v>16</v>
      </c>
      <c r="I308" s="171"/>
      <c r="J308" s="124"/>
    </row>
    <row r="309" spans="1:10" s="172" customFormat="1" ht="19.5" customHeight="1" x14ac:dyDescent="0.15">
      <c r="A309" s="124"/>
      <c r="B309" s="170"/>
      <c r="C309" s="123"/>
      <c r="D309" s="314"/>
      <c r="E309" s="310" t="s">
        <v>253</v>
      </c>
      <c r="F309" s="104" t="s">
        <v>374</v>
      </c>
      <c r="G309" s="213"/>
      <c r="H309" s="20" t="s">
        <v>16</v>
      </c>
      <c r="I309" s="171"/>
      <c r="J309" s="124"/>
    </row>
    <row r="310" spans="1:10" s="172" customFormat="1" ht="19.5" customHeight="1" x14ac:dyDescent="0.15">
      <c r="A310" s="124"/>
      <c r="B310" s="170"/>
      <c r="C310" s="123"/>
      <c r="D310" s="311"/>
      <c r="E310" s="311"/>
      <c r="F310" s="104" t="s">
        <v>254</v>
      </c>
      <c r="G310" s="213"/>
      <c r="H310" s="20" t="s">
        <v>16</v>
      </c>
      <c r="I310" s="171"/>
      <c r="J310" s="124"/>
    </row>
    <row r="311" spans="1:10" s="172" customFormat="1" ht="19.5" customHeight="1" x14ac:dyDescent="0.15">
      <c r="A311" s="124"/>
      <c r="B311" s="170"/>
      <c r="C311" s="123"/>
      <c r="D311" s="310" t="s">
        <v>255</v>
      </c>
      <c r="E311" s="104" t="s">
        <v>256</v>
      </c>
      <c r="F311" s="105"/>
      <c r="G311" s="213"/>
      <c r="H311" s="20" t="s">
        <v>16</v>
      </c>
      <c r="I311" s="171"/>
      <c r="J311" s="124"/>
    </row>
    <row r="312" spans="1:10" s="172" customFormat="1" ht="19.5" customHeight="1" x14ac:dyDescent="0.15">
      <c r="A312" s="124"/>
      <c r="B312" s="170"/>
      <c r="C312" s="123"/>
      <c r="D312" s="314"/>
      <c r="E312" s="104" t="s">
        <v>377</v>
      </c>
      <c r="F312" s="105"/>
      <c r="G312" s="213"/>
      <c r="H312" s="20" t="s">
        <v>16</v>
      </c>
      <c r="I312" s="171"/>
      <c r="J312" s="124"/>
    </row>
    <row r="313" spans="1:10" s="172" customFormat="1" ht="19.5" customHeight="1" x14ac:dyDescent="0.15">
      <c r="A313" s="124"/>
      <c r="B313" s="170"/>
      <c r="C313" s="123"/>
      <c r="D313" s="311"/>
      <c r="E313" s="104" t="s">
        <v>257</v>
      </c>
      <c r="F313" s="105"/>
      <c r="G313" s="213"/>
      <c r="H313" s="20" t="s">
        <v>16</v>
      </c>
      <c r="I313" s="171"/>
      <c r="J313" s="124"/>
    </row>
    <row r="314" spans="1:10" s="172" customFormat="1" ht="19.5" customHeight="1" x14ac:dyDescent="0.15">
      <c r="A314" s="124"/>
      <c r="B314" s="170"/>
      <c r="C314" s="123"/>
      <c r="D314" s="315" t="s">
        <v>378</v>
      </c>
      <c r="E314" s="316"/>
      <c r="F314" s="317"/>
      <c r="G314" s="213"/>
      <c r="H314" s="20" t="s">
        <v>16</v>
      </c>
      <c r="I314" s="171"/>
      <c r="J314" s="124"/>
    </row>
    <row r="315" spans="1:10" s="172" customFormat="1" ht="19.5" customHeight="1" x14ac:dyDescent="0.15">
      <c r="A315" s="124"/>
      <c r="B315" s="170"/>
      <c r="C315" s="123"/>
      <c r="D315" s="296" t="s">
        <v>266</v>
      </c>
      <c r="E315" s="297"/>
      <c r="F315" s="298"/>
      <c r="G315" s="215">
        <f>SUM(G306:G314)</f>
        <v>0</v>
      </c>
      <c r="H315" s="20" t="s">
        <v>16</v>
      </c>
      <c r="I315" s="171"/>
      <c r="J315" s="124"/>
    </row>
    <row r="316" spans="1:10" s="133" customFormat="1" ht="14.1" customHeight="1" x14ac:dyDescent="0.15">
      <c r="A316" s="16"/>
      <c r="B316" s="151"/>
      <c r="C316" s="144"/>
      <c r="D316" s="20"/>
      <c r="E316" s="20"/>
      <c r="F316" s="20"/>
      <c r="G316" s="20"/>
      <c r="H316" s="20"/>
      <c r="I316" s="152"/>
      <c r="J316" s="16"/>
    </row>
    <row r="317" spans="1:10" s="133" customFormat="1" ht="19.5" customHeight="1" x14ac:dyDescent="0.15">
      <c r="A317" s="16"/>
      <c r="B317" s="151"/>
      <c r="C317" s="19" t="s">
        <v>339</v>
      </c>
      <c r="D317" s="56" t="s">
        <v>512</v>
      </c>
      <c r="E317" s="56"/>
      <c r="F317" s="56"/>
      <c r="G317" s="56"/>
      <c r="H317" s="52"/>
      <c r="I317" s="62"/>
      <c r="J317" s="16"/>
    </row>
    <row r="318" spans="1:10" s="133" customFormat="1" ht="19.5" customHeight="1" x14ac:dyDescent="0.15">
      <c r="A318" s="16"/>
      <c r="B318" s="151"/>
      <c r="C318" s="158"/>
      <c r="D318" s="56" t="s">
        <v>513</v>
      </c>
      <c r="E318" s="56"/>
      <c r="F318" s="56"/>
      <c r="G318" s="56"/>
      <c r="H318" s="52"/>
      <c r="I318" s="62"/>
      <c r="J318" s="16"/>
    </row>
    <row r="319" spans="1:10" s="133" customFormat="1" ht="19.5" customHeight="1" x14ac:dyDescent="0.15">
      <c r="A319" s="16"/>
      <c r="B319" s="151"/>
      <c r="C319" s="158"/>
      <c r="D319" s="220" t="s">
        <v>286</v>
      </c>
      <c r="E319" s="200"/>
      <c r="F319" s="201"/>
      <c r="G319" s="52"/>
      <c r="H319" s="52"/>
      <c r="I319" s="62"/>
      <c r="J319" s="16"/>
    </row>
    <row r="320" spans="1:10" s="133" customFormat="1" ht="19.5" customHeight="1" x14ac:dyDescent="0.15">
      <c r="A320" s="16"/>
      <c r="B320" s="151"/>
      <c r="C320" s="157"/>
      <c r="D320" s="293" t="s">
        <v>25</v>
      </c>
      <c r="E320" s="294"/>
      <c r="F320" s="295"/>
      <c r="G320" s="213"/>
      <c r="H320" s="20" t="s">
        <v>16</v>
      </c>
      <c r="I320" s="159" t="str">
        <f t="shared" ref="I320:I327" si="5">IF(AND($G$281&lt;=0,G320&gt;=0,G320&lt;&gt;""),"「6.1」に回答して下さい!!",IF(G320&gt;$G$281,"「6.1」の件数より多いです!!再確認願います。",""))</f>
        <v/>
      </c>
      <c r="J320" s="142"/>
    </row>
    <row r="321" spans="1:10" s="133" customFormat="1" ht="19.5" customHeight="1" x14ac:dyDescent="0.15">
      <c r="A321" s="16"/>
      <c r="B321" s="151"/>
      <c r="C321" s="157"/>
      <c r="D321" s="293" t="s">
        <v>581</v>
      </c>
      <c r="E321" s="294"/>
      <c r="F321" s="295"/>
      <c r="G321" s="213"/>
      <c r="H321" s="20" t="s">
        <v>16</v>
      </c>
      <c r="I321" s="159" t="str">
        <f t="shared" si="5"/>
        <v/>
      </c>
      <c r="J321" s="142"/>
    </row>
    <row r="322" spans="1:10" s="133" customFormat="1" ht="19.5" customHeight="1" x14ac:dyDescent="0.15">
      <c r="A322" s="16"/>
      <c r="B322" s="151"/>
      <c r="C322" s="157"/>
      <c r="D322" s="293" t="s">
        <v>173</v>
      </c>
      <c r="E322" s="294"/>
      <c r="F322" s="295"/>
      <c r="G322" s="213"/>
      <c r="H322" s="20" t="s">
        <v>16</v>
      </c>
      <c r="I322" s="159" t="str">
        <f t="shared" si="5"/>
        <v/>
      </c>
      <c r="J322" s="142"/>
    </row>
    <row r="323" spans="1:10" s="133" customFormat="1" ht="19.5" customHeight="1" x14ac:dyDescent="0.15">
      <c r="A323" s="16"/>
      <c r="B323" s="151"/>
      <c r="C323" s="157"/>
      <c r="D323" s="293" t="s">
        <v>26</v>
      </c>
      <c r="E323" s="294"/>
      <c r="F323" s="295"/>
      <c r="G323" s="213"/>
      <c r="H323" s="20" t="s">
        <v>16</v>
      </c>
      <c r="I323" s="159" t="str">
        <f t="shared" si="5"/>
        <v/>
      </c>
      <c r="J323" s="142"/>
    </row>
    <row r="324" spans="1:10" s="133" customFormat="1" ht="19.5" customHeight="1" x14ac:dyDescent="0.15">
      <c r="A324" s="16"/>
      <c r="B324" s="151"/>
      <c r="C324" s="157"/>
      <c r="D324" s="293" t="s">
        <v>172</v>
      </c>
      <c r="E324" s="294"/>
      <c r="F324" s="295"/>
      <c r="G324" s="213"/>
      <c r="H324" s="20" t="s">
        <v>16</v>
      </c>
      <c r="I324" s="159" t="str">
        <f t="shared" si="5"/>
        <v/>
      </c>
      <c r="J324" s="142"/>
    </row>
    <row r="325" spans="1:10" s="133" customFormat="1" ht="19.5" customHeight="1" x14ac:dyDescent="0.15">
      <c r="A325" s="16"/>
      <c r="B325" s="151"/>
      <c r="C325" s="157"/>
      <c r="D325" s="293" t="s">
        <v>582</v>
      </c>
      <c r="E325" s="294"/>
      <c r="F325" s="295"/>
      <c r="G325" s="213"/>
      <c r="H325" s="20" t="s">
        <v>16</v>
      </c>
      <c r="I325" s="159" t="str">
        <f t="shared" si="5"/>
        <v/>
      </c>
      <c r="J325" s="142"/>
    </row>
    <row r="326" spans="1:10" s="133" customFormat="1" ht="19.5" customHeight="1" x14ac:dyDescent="0.15">
      <c r="A326" s="16"/>
      <c r="B326" s="151"/>
      <c r="C326" s="157"/>
      <c r="D326" s="293" t="s">
        <v>27</v>
      </c>
      <c r="E326" s="294"/>
      <c r="F326" s="295"/>
      <c r="G326" s="213"/>
      <c r="H326" s="20" t="s">
        <v>16</v>
      </c>
      <c r="I326" s="159" t="str">
        <f t="shared" si="5"/>
        <v/>
      </c>
      <c r="J326" s="142"/>
    </row>
    <row r="327" spans="1:10" s="133" customFormat="1" ht="19.5" customHeight="1" x14ac:dyDescent="0.15">
      <c r="A327" s="16"/>
      <c r="B327" s="151"/>
      <c r="C327" s="157"/>
      <c r="D327" s="293" t="s">
        <v>28</v>
      </c>
      <c r="E327" s="294"/>
      <c r="F327" s="295"/>
      <c r="G327" s="213"/>
      <c r="H327" s="20" t="s">
        <v>16</v>
      </c>
      <c r="I327" s="159" t="str">
        <f t="shared" si="5"/>
        <v/>
      </c>
      <c r="J327" s="142"/>
    </row>
    <row r="328" spans="1:10" s="133" customFormat="1" ht="19.5" customHeight="1" x14ac:dyDescent="0.15">
      <c r="A328" s="16"/>
      <c r="B328" s="151"/>
      <c r="C328" s="144"/>
      <c r="D328" s="296" t="s">
        <v>266</v>
      </c>
      <c r="E328" s="297"/>
      <c r="F328" s="298"/>
      <c r="G328" s="215">
        <f>SUM(G320:G327)</f>
        <v>0</v>
      </c>
      <c r="H328" s="20" t="s">
        <v>16</v>
      </c>
      <c r="I328" s="159"/>
      <c r="J328" s="142"/>
    </row>
    <row r="329" spans="1:10" s="189" customFormat="1" ht="19.5" customHeight="1" x14ac:dyDescent="0.15">
      <c r="A329" s="184"/>
      <c r="B329" s="185"/>
      <c r="C329" s="186"/>
      <c r="D329" s="218" t="s">
        <v>579</v>
      </c>
      <c r="E329" s="125"/>
      <c r="F329" s="125"/>
      <c r="G329" s="126"/>
      <c r="H329" s="187"/>
      <c r="I329" s="191"/>
      <c r="J329" s="184"/>
    </row>
    <row r="330" spans="1:10" s="133" customFormat="1" ht="19.5" customHeight="1" x14ac:dyDescent="0.15">
      <c r="A330" s="16"/>
      <c r="B330" s="151"/>
      <c r="C330" s="144"/>
      <c r="D330" s="30" t="s">
        <v>287</v>
      </c>
      <c r="E330" s="30"/>
      <c r="F330" s="30"/>
      <c r="G330" s="30"/>
      <c r="H330" s="30"/>
      <c r="I330" s="152"/>
      <c r="J330" s="16"/>
    </row>
    <row r="331" spans="1:10" s="133" customFormat="1" ht="32.1" customHeight="1" x14ac:dyDescent="0.15">
      <c r="A331" s="16"/>
      <c r="B331" s="151"/>
      <c r="C331" s="144"/>
      <c r="D331" s="307"/>
      <c r="E331" s="308"/>
      <c r="F331" s="308"/>
      <c r="G331" s="309"/>
      <c r="H331" s="20"/>
      <c r="I331" s="152"/>
      <c r="J331" s="16"/>
    </row>
    <row r="332" spans="1:10" s="133" customFormat="1" ht="12" customHeight="1" thickBot="1" x14ac:dyDescent="0.2">
      <c r="A332" s="16"/>
      <c r="B332" s="161"/>
      <c r="C332" s="162"/>
      <c r="D332" s="29"/>
      <c r="E332" s="29"/>
      <c r="F332" s="29"/>
      <c r="G332" s="29"/>
      <c r="H332" s="29"/>
      <c r="I332" s="179"/>
      <c r="J332" s="16"/>
    </row>
    <row r="333" spans="1:10" s="133" customFormat="1" ht="14.1" customHeight="1" x14ac:dyDescent="0.15">
      <c r="A333" s="324"/>
      <c r="B333" s="324"/>
      <c r="C333" s="324"/>
      <c r="D333" s="324"/>
      <c r="E333" s="324"/>
      <c r="F333" s="324"/>
      <c r="G333" s="324"/>
      <c r="H333" s="324"/>
      <c r="I333" s="324"/>
      <c r="J333" s="324"/>
    </row>
    <row r="334" spans="1:10" s="133" customFormat="1" ht="19.5" customHeight="1" x14ac:dyDescent="0.15">
      <c r="A334" s="16"/>
      <c r="B334" s="16"/>
      <c r="C334" s="134" t="s">
        <v>53</v>
      </c>
      <c r="D334" s="16"/>
      <c r="E334" s="16"/>
      <c r="F334" s="16"/>
      <c r="G334" s="16"/>
      <c r="H334" s="16"/>
      <c r="I334" s="16"/>
      <c r="J334" s="16"/>
    </row>
    <row r="335" spans="1:10" s="133" customFormat="1" ht="14.1" customHeight="1" x14ac:dyDescent="0.15">
      <c r="A335" s="16"/>
      <c r="B335" s="16"/>
      <c r="C335" s="132"/>
      <c r="D335" s="16"/>
      <c r="E335" s="16"/>
      <c r="F335" s="16"/>
      <c r="G335" s="16"/>
      <c r="H335" s="16"/>
      <c r="I335" s="16"/>
      <c r="J335" s="16"/>
    </row>
    <row r="336" spans="1:10" s="133" customFormat="1" ht="19.5" customHeight="1" x14ac:dyDescent="0.15">
      <c r="A336" s="16"/>
      <c r="B336" s="16"/>
      <c r="C336" s="341" t="s">
        <v>101</v>
      </c>
      <c r="D336" s="341"/>
      <c r="E336" s="341"/>
      <c r="F336" s="341"/>
      <c r="G336" s="341"/>
      <c r="H336" s="341"/>
      <c r="I336" s="16"/>
      <c r="J336" s="16"/>
    </row>
    <row r="337" spans="1:10" s="133" customFormat="1" ht="240" customHeight="1" x14ac:dyDescent="0.15">
      <c r="A337" s="16"/>
      <c r="B337" s="16"/>
      <c r="C337" s="338"/>
      <c r="D337" s="339"/>
      <c r="E337" s="339"/>
      <c r="F337" s="339"/>
      <c r="G337" s="339"/>
      <c r="H337" s="339"/>
      <c r="I337" s="340"/>
      <c r="J337" s="16"/>
    </row>
    <row r="338" spans="1:10" s="133" customFormat="1" ht="19.5" customHeight="1" x14ac:dyDescent="0.15">
      <c r="A338" s="16"/>
      <c r="B338" s="16"/>
      <c r="C338" s="132"/>
      <c r="D338" s="16"/>
      <c r="E338" s="16"/>
      <c r="F338" s="16"/>
      <c r="G338" s="16"/>
      <c r="H338" s="16"/>
      <c r="I338" s="16"/>
      <c r="J338" s="16"/>
    </row>
    <row r="339" spans="1:10" s="133" customFormat="1" ht="19.5" customHeight="1" x14ac:dyDescent="0.15">
      <c r="A339" s="16"/>
      <c r="B339" s="16"/>
      <c r="C339" s="192" t="s">
        <v>228</v>
      </c>
      <c r="D339" s="16"/>
      <c r="E339" s="16"/>
      <c r="F339" s="16"/>
      <c r="G339" s="16"/>
      <c r="H339" s="16"/>
      <c r="I339" s="16"/>
      <c r="J339" s="16"/>
    </row>
    <row r="340" spans="1:10" s="133" customFormat="1" ht="19.5" customHeight="1" x14ac:dyDescent="0.15">
      <c r="A340" s="16"/>
      <c r="B340" s="16"/>
      <c r="C340" s="192"/>
      <c r="D340" s="16"/>
      <c r="E340" s="16"/>
      <c r="F340" s="16"/>
      <c r="G340" s="16"/>
      <c r="H340" s="16"/>
      <c r="I340" s="16"/>
      <c r="J340" s="16"/>
    </row>
    <row r="341" spans="1:10" s="133" customFormat="1" ht="19.5" customHeight="1" thickBot="1" x14ac:dyDescent="0.2">
      <c r="A341" s="16"/>
      <c r="B341" s="16"/>
      <c r="C341" s="193"/>
      <c r="D341" s="138"/>
      <c r="E341" s="138"/>
      <c r="F341" s="138"/>
      <c r="G341" s="138"/>
      <c r="H341" s="138"/>
      <c r="I341" s="138"/>
      <c r="J341" s="138"/>
    </row>
    <row r="342" spans="1:10" s="133" customFormat="1" ht="19.5" customHeight="1" thickBot="1" x14ac:dyDescent="0.2">
      <c r="A342" s="16"/>
      <c r="B342" s="16"/>
      <c r="C342" s="194" t="s">
        <v>491</v>
      </c>
      <c r="D342" s="138"/>
      <c r="E342" s="138"/>
      <c r="F342" s="67"/>
      <c r="G342" s="216">
        <f>G60+G107+G142+G185+G227+G284</f>
        <v>22</v>
      </c>
      <c r="H342" s="195" t="s">
        <v>490</v>
      </c>
      <c r="I342" s="138"/>
      <c r="J342" s="138"/>
    </row>
    <row r="343" spans="1:10" s="133" customFormat="1" ht="19.5" customHeight="1" thickBot="1" x14ac:dyDescent="0.2">
      <c r="A343" s="16"/>
      <c r="B343" s="16"/>
      <c r="C343" s="194" t="s">
        <v>493</v>
      </c>
      <c r="D343" s="138"/>
      <c r="E343" s="194"/>
      <c r="F343" s="194"/>
      <c r="G343" s="216">
        <f>(G342*1000000)/100000000</f>
        <v>0.22</v>
      </c>
      <c r="H343" s="195" t="s">
        <v>492</v>
      </c>
      <c r="I343" s="138"/>
      <c r="J343" s="138"/>
    </row>
    <row r="344" spans="1:10" s="133" customFormat="1" ht="19.5" customHeight="1" thickBot="1" x14ac:dyDescent="0.2">
      <c r="A344" s="16"/>
      <c r="B344" s="16"/>
      <c r="C344" s="193"/>
      <c r="D344" s="138"/>
      <c r="E344" s="138"/>
      <c r="F344" s="138"/>
      <c r="G344" s="216">
        <f>(G342*1000000)/1000</f>
        <v>22000</v>
      </c>
      <c r="H344" s="195" t="s">
        <v>494</v>
      </c>
      <c r="I344" s="138"/>
      <c r="J344" s="138"/>
    </row>
    <row r="345" spans="1:10" s="133" customFormat="1" ht="19.5" customHeight="1" x14ac:dyDescent="0.15">
      <c r="A345" s="16"/>
      <c r="B345" s="16"/>
      <c r="C345" s="194" t="s">
        <v>495</v>
      </c>
      <c r="D345" s="138"/>
      <c r="E345" s="138"/>
      <c r="F345" s="138"/>
      <c r="G345" s="138"/>
      <c r="H345" s="138"/>
      <c r="I345" s="138"/>
      <c r="J345" s="138"/>
    </row>
    <row r="346" spans="1:10" s="133" customFormat="1" ht="19.5" customHeight="1" x14ac:dyDescent="0.15">
      <c r="A346" s="16"/>
      <c r="B346" s="16"/>
      <c r="C346" s="193"/>
      <c r="D346" s="138"/>
      <c r="E346" s="138"/>
      <c r="F346" s="138"/>
      <c r="G346" s="138"/>
      <c r="H346" s="138"/>
      <c r="I346" s="138"/>
      <c r="J346" s="138"/>
    </row>
    <row r="347" spans="1:10" s="133" customFormat="1" ht="19.5" customHeight="1" x14ac:dyDescent="0.15">
      <c r="A347" s="16"/>
      <c r="B347" s="16"/>
      <c r="C347" s="193"/>
      <c r="D347" s="138"/>
      <c r="E347" s="138"/>
      <c r="F347" s="138"/>
      <c r="G347" s="138"/>
      <c r="H347" s="138"/>
      <c r="I347" s="138"/>
      <c r="J347" s="138"/>
    </row>
    <row r="348" spans="1:10" s="133" customFormat="1" ht="19.5" customHeight="1" x14ac:dyDescent="0.15">
      <c r="A348" s="16"/>
      <c r="B348" s="16"/>
      <c r="C348" s="193"/>
      <c r="D348" s="138"/>
      <c r="E348" s="138"/>
      <c r="F348" s="138"/>
      <c r="G348" s="138"/>
      <c r="H348" s="138"/>
      <c r="I348" s="138"/>
      <c r="J348" s="138"/>
    </row>
    <row r="349" spans="1:10" s="133" customFormat="1" ht="19.5" customHeight="1" x14ac:dyDescent="0.15">
      <c r="A349" s="16"/>
      <c r="B349" s="16"/>
      <c r="C349" s="196" t="s">
        <v>496</v>
      </c>
      <c r="D349" s="138"/>
      <c r="E349" s="138"/>
      <c r="F349" s="138"/>
      <c r="G349" s="138"/>
      <c r="H349" s="138"/>
      <c r="I349" s="138"/>
      <c r="J349" s="138"/>
    </row>
    <row r="350" spans="1:10" s="133" customFormat="1" ht="19.5" customHeight="1" x14ac:dyDescent="0.15">
      <c r="A350" s="16"/>
      <c r="B350" s="16"/>
      <c r="C350" s="197"/>
      <c r="D350" s="138"/>
      <c r="E350" s="138"/>
      <c r="F350" s="138"/>
      <c r="G350" s="138"/>
      <c r="H350" s="138"/>
      <c r="I350" s="138"/>
      <c r="J350" s="138"/>
    </row>
    <row r="351" spans="1:10" s="133" customFormat="1" ht="19.5" customHeight="1" x14ac:dyDescent="0.15">
      <c r="A351" s="16"/>
      <c r="B351" s="16"/>
      <c r="C351" s="198"/>
      <c r="D351" s="16"/>
      <c r="E351" s="16"/>
      <c r="F351" s="16"/>
      <c r="G351" s="16"/>
      <c r="H351" s="16"/>
      <c r="I351" s="16"/>
      <c r="J351" s="16"/>
    </row>
    <row r="352" spans="1:10" s="133" customFormat="1" ht="19.5" customHeight="1" x14ac:dyDescent="0.15">
      <c r="A352" s="16"/>
      <c r="B352" s="16"/>
      <c r="C352" s="198"/>
      <c r="D352" s="16"/>
      <c r="E352" s="16"/>
      <c r="F352" s="16"/>
      <c r="G352" s="16"/>
      <c r="H352" s="16"/>
      <c r="I352" s="16"/>
      <c r="J352" s="16"/>
    </row>
    <row r="353" spans="1:10" s="133" customFormat="1" ht="19.5" customHeight="1" x14ac:dyDescent="0.15">
      <c r="A353" s="16"/>
      <c r="B353" s="16"/>
      <c r="C353" s="198"/>
      <c r="D353" s="16"/>
      <c r="E353" s="16"/>
      <c r="F353" s="16"/>
      <c r="G353" s="16"/>
      <c r="H353" s="16"/>
      <c r="I353" s="16"/>
      <c r="J353" s="16"/>
    </row>
    <row r="354" spans="1:10" s="133" customFormat="1" ht="19.5" customHeight="1" x14ac:dyDescent="0.15">
      <c r="A354" s="16"/>
      <c r="B354" s="16"/>
      <c r="C354" s="198" t="s">
        <v>34</v>
      </c>
      <c r="D354" s="16"/>
      <c r="E354" s="16"/>
      <c r="F354" s="16"/>
      <c r="G354" s="16"/>
      <c r="H354" s="16"/>
      <c r="I354" s="16"/>
      <c r="J354" s="16"/>
    </row>
    <row r="355" spans="1:10" s="133" customFormat="1" ht="19.5" customHeight="1" x14ac:dyDescent="0.15">
      <c r="A355" s="16"/>
      <c r="B355" s="16"/>
      <c r="C355" s="198"/>
      <c r="D355" s="16"/>
      <c r="E355" s="16"/>
      <c r="F355" s="16"/>
      <c r="G355" s="16"/>
      <c r="H355" s="16"/>
      <c r="I355" s="16"/>
      <c r="J355" s="16"/>
    </row>
    <row r="356" spans="1:10" s="133" customFormat="1" ht="19.5" customHeight="1" x14ac:dyDescent="0.15">
      <c r="A356" s="16"/>
      <c r="B356" s="16"/>
      <c r="C356" s="198"/>
      <c r="D356" s="16"/>
      <c r="E356" s="16"/>
      <c r="F356" s="16"/>
      <c r="G356" s="16"/>
      <c r="H356" s="16"/>
      <c r="I356" s="16"/>
      <c r="J356" s="16"/>
    </row>
    <row r="357" spans="1:10" s="133" customFormat="1" ht="19.5" customHeight="1" x14ac:dyDescent="0.15">
      <c r="A357" s="324"/>
      <c r="B357" s="324"/>
      <c r="C357" s="324"/>
      <c r="D357" s="324"/>
      <c r="E357" s="324"/>
      <c r="F357" s="324"/>
      <c r="G357" s="324"/>
      <c r="H357" s="324"/>
      <c r="I357" s="324"/>
      <c r="J357" s="324"/>
    </row>
  </sheetData>
  <sheetProtection password="CD56" sheet="1" objects="1" scenarios="1"/>
  <mergeCells count="128">
    <mergeCell ref="A357:J357"/>
    <mergeCell ref="D324:F324"/>
    <mergeCell ref="D271:G271"/>
    <mergeCell ref="D297:F297"/>
    <mergeCell ref="C337:I337"/>
    <mergeCell ref="D305:E305"/>
    <mergeCell ref="D293:F293"/>
    <mergeCell ref="C336:H336"/>
    <mergeCell ref="D331:G331"/>
    <mergeCell ref="D321:F321"/>
    <mergeCell ref="D325:F325"/>
    <mergeCell ref="D51:F51"/>
    <mergeCell ref="D52:F52"/>
    <mergeCell ref="D53:F53"/>
    <mergeCell ref="D54:F54"/>
    <mergeCell ref="D86:F86"/>
    <mergeCell ref="D100:F100"/>
    <mergeCell ref="D87:F87"/>
    <mergeCell ref="D85:F85"/>
    <mergeCell ref="D88:F88"/>
    <mergeCell ref="D94:F94"/>
    <mergeCell ref="D59:F59"/>
    <mergeCell ref="D72:F72"/>
    <mergeCell ref="D78:F78"/>
    <mergeCell ref="D71:F71"/>
    <mergeCell ref="D73:F73"/>
    <mergeCell ref="D60:F60"/>
    <mergeCell ref="D70:F70"/>
    <mergeCell ref="D77:F77"/>
    <mergeCell ref="D295:F295"/>
    <mergeCell ref="D266:F266"/>
    <mergeCell ref="D263:F263"/>
    <mergeCell ref="D265:F265"/>
    <mergeCell ref="D328:F328"/>
    <mergeCell ref="D105:F105"/>
    <mergeCell ref="D101:F101"/>
    <mergeCell ref="E102:F102"/>
    <mergeCell ref="D126:D128"/>
    <mergeCell ref="D298:F298"/>
    <mergeCell ref="D294:F294"/>
    <mergeCell ref="A277:J277"/>
    <mergeCell ref="H278:J278"/>
    <mergeCell ref="D255:G255"/>
    <mergeCell ref="D292:F292"/>
    <mergeCell ref="D119:F119"/>
    <mergeCell ref="D175:F175"/>
    <mergeCell ref="D167:F167"/>
    <mergeCell ref="D164:F164"/>
    <mergeCell ref="D161:F161"/>
    <mergeCell ref="D155:F155"/>
    <mergeCell ref="D123:E123"/>
    <mergeCell ref="D162:F162"/>
    <mergeCell ref="D163:F163"/>
    <mergeCell ref="D57:F57"/>
    <mergeCell ref="D58:F58"/>
    <mergeCell ref="D116:F116"/>
    <mergeCell ref="D194:F194"/>
    <mergeCell ref="A333:J333"/>
    <mergeCell ref="D308:D310"/>
    <mergeCell ref="D327:F327"/>
    <mergeCell ref="D326:F326"/>
    <mergeCell ref="D311:D313"/>
    <mergeCell ref="D322:F322"/>
    <mergeCell ref="D323:F323"/>
    <mergeCell ref="D315:F315"/>
    <mergeCell ref="E309:E310"/>
    <mergeCell ref="D195:F195"/>
    <mergeCell ref="D210:D212"/>
    <mergeCell ref="D320:F320"/>
    <mergeCell ref="D314:F314"/>
    <mergeCell ref="D267:F267"/>
    <mergeCell ref="D301:G301"/>
    <mergeCell ref="D275:F275"/>
    <mergeCell ref="D296:F296"/>
    <mergeCell ref="D268:F268"/>
    <mergeCell ref="D196:F196"/>
    <mergeCell ref="D269:G269"/>
    <mergeCell ref="H221:J221"/>
    <mergeCell ref="D213:D215"/>
    <mergeCell ref="D217:F217"/>
    <mergeCell ref="D216:F216"/>
    <mergeCell ref="H47:J47"/>
    <mergeCell ref="H97:J97"/>
    <mergeCell ref="H136:J136"/>
    <mergeCell ref="D133:F133"/>
    <mergeCell ref="E127:E128"/>
    <mergeCell ref="E107:F107"/>
    <mergeCell ref="D118:F118"/>
    <mergeCell ref="H179:J179"/>
    <mergeCell ref="D80:F80"/>
    <mergeCell ref="D79:F79"/>
    <mergeCell ref="D132:F132"/>
    <mergeCell ref="D93:F93"/>
    <mergeCell ref="D91:F91"/>
    <mergeCell ref="D92:F92"/>
    <mergeCell ref="D153:F153"/>
    <mergeCell ref="D154:F154"/>
    <mergeCell ref="D129:D131"/>
    <mergeCell ref="D203:G203"/>
    <mergeCell ref="D207:E207"/>
    <mergeCell ref="D197:F197"/>
    <mergeCell ref="D106:F106"/>
    <mergeCell ref="D199:F199"/>
    <mergeCell ref="D165:F165"/>
    <mergeCell ref="D174:F174"/>
    <mergeCell ref="D166:F166"/>
    <mergeCell ref="D170:G170"/>
    <mergeCell ref="D156:F156"/>
    <mergeCell ref="D117:F117"/>
    <mergeCell ref="E211:E212"/>
    <mergeCell ref="D200:F200"/>
    <mergeCell ref="D198:F198"/>
    <mergeCell ref="D238:F238"/>
    <mergeCell ref="D239:F239"/>
    <mergeCell ref="D240:F240"/>
    <mergeCell ref="D241:F241"/>
    <mergeCell ref="D246:F246"/>
    <mergeCell ref="D247:F247"/>
    <mergeCell ref="D251:F251"/>
    <mergeCell ref="D264:F264"/>
    <mergeCell ref="D261:F261"/>
    <mergeCell ref="D248:F248"/>
    <mergeCell ref="D262:F262"/>
    <mergeCell ref="D260:F260"/>
    <mergeCell ref="D250:F250"/>
    <mergeCell ref="D249:F249"/>
    <mergeCell ref="D242:G242"/>
    <mergeCell ref="D252:F252"/>
  </mergeCells>
  <phoneticPr fontId="1"/>
  <dataValidations xWindow="716" yWindow="405" count="7">
    <dataValidation imeMode="hiragana" operator="greaterThanOrEqual" allowBlank="1" showInputMessage="1" errorTitle="【入力エラー】" error="入力数値に誤りがあります！　もう一度ご入力ください。" promptTitle="【文字の入力】               ." prompt="自由にご入力ください" sqref="C337:F337 D255:G255 D271:G271 D203:G203 D170:G170 D331:G331 D301:G301" xr:uid="{00000000-0002-0000-0200-000000000000}"/>
    <dataValidation type="whole" imeMode="off" operator="greaterThanOrEqual" allowBlank="1" showErrorMessage="1" errorTitle="【入力エラー】" error="入力数値に誤りがあります！　もう一度ご入力ください。" promptTitle="【件数の入力】" prompt="整数でご入力ください" sqref="G302 G254 G273:G274 G202 G171:G173 G175:G176 G169 G140 G148 H134:H135 G300" xr:uid="{00000000-0002-0000-0200-000001000000}">
      <formula1>0</formula1>
    </dataValidation>
    <dataValidation type="whole" imeMode="off" operator="greaterThanOrEqual" allowBlank="1" showInputMessage="1" showErrorMessage="1" errorTitle="【入力エラー】" error="入力数値に誤りがあります！　もう一度ご入力ください。" promptTitle="【金額の入力】               ." prompt="整数でご入力ください" sqref="G284 G227 G185 G142 G105:G106 G57:G59" xr:uid="{00000000-0002-0000-0200-000002000000}">
      <formula1>0</formula1>
    </dataValidation>
    <dataValidation type="whole" imeMode="off" operator="greaterThanOrEqual" allowBlank="1" showInputMessage="1" showErrorMessage="1" errorTitle="【入力エラー】" error="入力数値に誤りがあります！　もう一度ご入力ください。" promptTitle="【件数の入力】               ." prompt="整数でご入力ください" sqref="G281 G260:G267 G234 G238:G240 G246:G251 G224 G275 G208:G216 G194:G199 G182 G139 G149 G153:G155 G161:G166 G174 G124:G132 G116:G118 G100:G101 G91:G93 G85:G87 G77:G79 G70:G72 G51:G53 G320:G327 G306:G314 G292:G297" xr:uid="{00000000-0002-0000-0200-000003000000}">
      <formula1>0</formula1>
    </dataValidation>
    <dataValidation type="whole" imeMode="off" operator="greaterThanOrEqual" allowBlank="1" showErrorMessage="1" errorTitle="【入力エラー】" error="入力数値に誤りがあります！　もう一度ご入力ください。" promptTitle="【金額の入力】" prompt="整数でご入力ください_x000a_※１以下(小数点)の場合は、”１”を入力してください。_x000a_※０の場合は入力不要です。" sqref="G146" xr:uid="{00000000-0002-0000-0200-000004000000}">
      <formula1>1</formula1>
    </dataValidation>
    <dataValidation type="list" imeMode="off" allowBlank="1" showDropDown="1" showErrorMessage="1" errorTitle="【入力エラー】" error="入力数値に誤りがあります！　もう一度ご入力ください。" promptTitle="【選択肢の入力】" prompt="１か２を入力してください" sqref="G28 G19 G12 G15 G24" xr:uid="{00000000-0002-0000-0200-000005000000}">
      <formula1>"1,9"</formula1>
    </dataValidation>
    <dataValidation type="list" imeMode="off" allowBlank="1" showDropDown="1" showInputMessage="1" showErrorMessage="1" errorTitle="【入力エラー】" error="入力数値に誤りがあります！　もう一度ご入力ください。" promptTitle="【選択肢の入力】　　　　　　　　　　　　　　　　." prompt="１（あり）または９（なし）を入力して下さい。" sqref="H12 H15 H19 H24" xr:uid="{00000000-0002-0000-0200-000006000000}">
      <formula1>"1,9"</formula1>
    </dataValidation>
  </dataValidations>
  <pageMargins left="0.19685039370078741" right="0.19685039370078741" top="0.19685039370078741" bottom="7.874015748031496E-2" header="0.51181102362204722" footer="0.23622047244094491"/>
  <pageSetup paperSize="9" scale="85" orientation="portrait" r:id="rId1"/>
  <headerFooter alignWithMargins="0">
    <oddFooter>&amp;C調査票－&amp;P</oddFooter>
  </headerFooter>
  <rowBreaks count="7" manualBreakCount="7">
    <brk id="42" max="9" man="1"/>
    <brk id="96" max="9" man="1"/>
    <brk id="135" max="16383" man="1"/>
    <brk id="178" max="16383" man="1"/>
    <brk id="220" max="16383" man="1"/>
    <brk id="277" max="16383" man="1"/>
    <brk id="333"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M4"/>
  <sheetViews>
    <sheetView showGridLines="0" workbookViewId="0"/>
  </sheetViews>
  <sheetFormatPr defaultRowHeight="13.5" x14ac:dyDescent="0.15"/>
  <cols>
    <col min="1" max="1" width="10.875" customWidth="1"/>
  </cols>
  <sheetData>
    <row r="1" spans="1:143" s="33" customFormat="1" x14ac:dyDescent="0.15">
      <c r="A1" s="34" t="s">
        <v>165</v>
      </c>
      <c r="B1" s="95" t="s">
        <v>163</v>
      </c>
      <c r="C1" s="93" t="s">
        <v>410</v>
      </c>
      <c r="D1" s="93" t="s">
        <v>233</v>
      </c>
      <c r="E1" s="93" t="s">
        <v>381</v>
      </c>
      <c r="F1" s="93" t="s">
        <v>382</v>
      </c>
      <c r="G1" s="93" t="s">
        <v>115</v>
      </c>
      <c r="H1" s="93" t="s">
        <v>110</v>
      </c>
      <c r="I1" s="93" t="s">
        <v>111</v>
      </c>
      <c r="J1" s="94" t="s">
        <v>411</v>
      </c>
      <c r="K1" s="93" t="s">
        <v>112</v>
      </c>
      <c r="L1" s="93" t="s">
        <v>113</v>
      </c>
      <c r="M1" s="93" t="s">
        <v>114</v>
      </c>
      <c r="N1" s="94" t="s">
        <v>412</v>
      </c>
      <c r="O1" s="93" t="s">
        <v>413</v>
      </c>
      <c r="P1" s="93" t="s">
        <v>414</v>
      </c>
      <c r="Q1" s="93" t="s">
        <v>415</v>
      </c>
      <c r="R1" s="94" t="s">
        <v>416</v>
      </c>
      <c r="S1" s="93" t="s">
        <v>417</v>
      </c>
      <c r="T1" s="93" t="s">
        <v>418</v>
      </c>
      <c r="U1" s="93" t="s">
        <v>419</v>
      </c>
      <c r="V1" s="94" t="s">
        <v>420</v>
      </c>
      <c r="W1" s="93" t="s">
        <v>488</v>
      </c>
      <c r="X1" s="93" t="s">
        <v>421</v>
      </c>
      <c r="Y1" s="93" t="s">
        <v>422</v>
      </c>
      <c r="Z1" s="94" t="s">
        <v>423</v>
      </c>
      <c r="AA1" s="93" t="s">
        <v>424</v>
      </c>
      <c r="AB1" s="93" t="s">
        <v>425</v>
      </c>
      <c r="AC1" s="93" t="s">
        <v>426</v>
      </c>
      <c r="AD1" s="94" t="s">
        <v>427</v>
      </c>
      <c r="AE1" s="93" t="s">
        <v>428</v>
      </c>
      <c r="AF1" s="93" t="s">
        <v>429</v>
      </c>
      <c r="AG1" s="94" t="s">
        <v>430</v>
      </c>
      <c r="AH1" s="93" t="s">
        <v>431</v>
      </c>
      <c r="AI1" s="93" t="s">
        <v>432</v>
      </c>
      <c r="AJ1" s="94" t="s">
        <v>433</v>
      </c>
      <c r="AK1" s="93" t="s">
        <v>117</v>
      </c>
      <c r="AL1" s="93" t="s">
        <v>118</v>
      </c>
      <c r="AM1" s="93" t="s">
        <v>119</v>
      </c>
      <c r="AN1" s="94" t="s">
        <v>434</v>
      </c>
      <c r="AO1" s="93" t="s">
        <v>120</v>
      </c>
      <c r="AP1" s="93" t="s">
        <v>121</v>
      </c>
      <c r="AQ1" s="93" t="s">
        <v>435</v>
      </c>
      <c r="AR1" s="93" t="s">
        <v>436</v>
      </c>
      <c r="AS1" s="93" t="s">
        <v>437</v>
      </c>
      <c r="AT1" s="93" t="s">
        <v>438</v>
      </c>
      <c r="AU1" s="93" t="s">
        <v>439</v>
      </c>
      <c r="AV1" s="93" t="s">
        <v>440</v>
      </c>
      <c r="AW1" s="93" t="s">
        <v>441</v>
      </c>
      <c r="AX1" s="94" t="s">
        <v>442</v>
      </c>
      <c r="AY1" s="93" t="s">
        <v>55</v>
      </c>
      <c r="AZ1" s="93" t="s">
        <v>122</v>
      </c>
      <c r="BA1" s="93" t="s">
        <v>123</v>
      </c>
      <c r="BB1" s="93" t="s">
        <v>124</v>
      </c>
      <c r="BC1" s="93" t="s">
        <v>125</v>
      </c>
      <c r="BD1" s="93" t="s">
        <v>126</v>
      </c>
      <c r="BE1" s="94" t="s">
        <v>443</v>
      </c>
      <c r="BF1" s="93" t="s">
        <v>127</v>
      </c>
      <c r="BG1" s="93" t="s">
        <v>128</v>
      </c>
      <c r="BH1" s="93" t="s">
        <v>129</v>
      </c>
      <c r="BI1" s="93" t="s">
        <v>130</v>
      </c>
      <c r="BJ1" s="93" t="s">
        <v>131</v>
      </c>
      <c r="BK1" s="93" t="s">
        <v>444</v>
      </c>
      <c r="BL1" s="94" t="s">
        <v>445</v>
      </c>
      <c r="BM1" s="41" t="s">
        <v>446</v>
      </c>
      <c r="BN1" s="93" t="s">
        <v>340</v>
      </c>
      <c r="BO1" s="93" t="s">
        <v>43</v>
      </c>
      <c r="BP1" s="93" t="s">
        <v>37</v>
      </c>
      <c r="BQ1" s="93" t="s">
        <v>132</v>
      </c>
      <c r="BR1" s="93" t="s">
        <v>133</v>
      </c>
      <c r="BS1" s="93" t="s">
        <v>134</v>
      </c>
      <c r="BT1" s="93" t="s">
        <v>135</v>
      </c>
      <c r="BU1" s="93" t="s">
        <v>136</v>
      </c>
      <c r="BV1" s="93" t="s">
        <v>447</v>
      </c>
      <c r="BW1" s="94" t="s">
        <v>448</v>
      </c>
      <c r="BX1" s="41" t="s">
        <v>449</v>
      </c>
      <c r="BY1" s="93" t="s">
        <v>137</v>
      </c>
      <c r="BZ1" s="93" t="s">
        <v>138</v>
      </c>
      <c r="CA1" s="93" t="s">
        <v>450</v>
      </c>
      <c r="CB1" s="93" t="s">
        <v>451</v>
      </c>
      <c r="CC1" s="93" t="s">
        <v>452</v>
      </c>
      <c r="CD1" s="93" t="s">
        <v>453</v>
      </c>
      <c r="CE1" s="93" t="s">
        <v>454</v>
      </c>
      <c r="CF1" s="93" t="s">
        <v>455</v>
      </c>
      <c r="CG1" s="93" t="s">
        <v>456</v>
      </c>
      <c r="CH1" s="94" t="s">
        <v>457</v>
      </c>
      <c r="CI1" s="93" t="s">
        <v>57</v>
      </c>
      <c r="CJ1" s="93" t="s">
        <v>58</v>
      </c>
      <c r="CK1" s="93" t="s">
        <v>59</v>
      </c>
      <c r="CL1" s="93" t="s">
        <v>139</v>
      </c>
      <c r="CM1" s="93" t="s">
        <v>140</v>
      </c>
      <c r="CN1" s="93" t="s">
        <v>141</v>
      </c>
      <c r="CO1" s="94" t="s">
        <v>458</v>
      </c>
      <c r="CP1" s="93" t="s">
        <v>142</v>
      </c>
      <c r="CQ1" s="93" t="s">
        <v>143</v>
      </c>
      <c r="CR1" s="93" t="s">
        <v>144</v>
      </c>
      <c r="CS1" s="93" t="s">
        <v>145</v>
      </c>
      <c r="CT1" s="93" t="s">
        <v>146</v>
      </c>
      <c r="CU1" s="93" t="s">
        <v>459</v>
      </c>
      <c r="CV1" s="94" t="s">
        <v>460</v>
      </c>
      <c r="CW1" s="41" t="s">
        <v>461</v>
      </c>
      <c r="CX1" s="93" t="s">
        <v>147</v>
      </c>
      <c r="CY1" s="93" t="s">
        <v>148</v>
      </c>
      <c r="CZ1" s="93" t="s">
        <v>149</v>
      </c>
      <c r="DA1" s="93" t="s">
        <v>150</v>
      </c>
      <c r="DB1" s="93" t="s">
        <v>151</v>
      </c>
      <c r="DC1" s="93" t="s">
        <v>151</v>
      </c>
      <c r="DD1" s="93" t="s">
        <v>152</v>
      </c>
      <c r="DE1" s="93" t="s">
        <v>575</v>
      </c>
      <c r="DF1" s="94" t="s">
        <v>462</v>
      </c>
      <c r="DG1" s="41" t="s">
        <v>161</v>
      </c>
      <c r="DH1" s="93" t="s">
        <v>391</v>
      </c>
      <c r="DI1" s="93" t="s">
        <v>50</v>
      </c>
      <c r="DJ1" s="93" t="s">
        <v>51</v>
      </c>
      <c r="DK1" s="93" t="s">
        <v>153</v>
      </c>
      <c r="DL1" s="93" t="s">
        <v>154</v>
      </c>
      <c r="DM1" s="93" t="s">
        <v>463</v>
      </c>
      <c r="DN1" s="93" t="s">
        <v>155</v>
      </c>
      <c r="DO1" s="93" t="s">
        <v>156</v>
      </c>
      <c r="DP1" s="93" t="s">
        <v>464</v>
      </c>
      <c r="DQ1" s="94" t="s">
        <v>465</v>
      </c>
      <c r="DR1" s="41" t="s">
        <v>466</v>
      </c>
      <c r="DS1" s="93" t="s">
        <v>157</v>
      </c>
      <c r="DT1" s="93" t="s">
        <v>158</v>
      </c>
      <c r="DU1" s="93" t="s">
        <v>467</v>
      </c>
      <c r="DV1" s="93" t="s">
        <v>468</v>
      </c>
      <c r="DW1" s="93" t="s">
        <v>469</v>
      </c>
      <c r="DX1" s="93" t="s">
        <v>470</v>
      </c>
      <c r="DY1" s="93" t="s">
        <v>471</v>
      </c>
      <c r="DZ1" s="93" t="s">
        <v>472</v>
      </c>
      <c r="EA1" s="93" t="s">
        <v>473</v>
      </c>
      <c r="EB1" s="94" t="s">
        <v>474</v>
      </c>
      <c r="EC1" s="93" t="s">
        <v>159</v>
      </c>
      <c r="ED1" s="93" t="s">
        <v>160</v>
      </c>
      <c r="EE1" s="93" t="s">
        <v>475</v>
      </c>
      <c r="EF1" s="93" t="s">
        <v>476</v>
      </c>
      <c r="EG1" s="93" t="s">
        <v>477</v>
      </c>
      <c r="EH1" s="93" t="s">
        <v>478</v>
      </c>
      <c r="EI1" s="93" t="s">
        <v>583</v>
      </c>
      <c r="EJ1" s="93" t="s">
        <v>584</v>
      </c>
      <c r="EK1" s="94" t="s">
        <v>479</v>
      </c>
      <c r="EL1" s="41" t="s">
        <v>480</v>
      </c>
      <c r="EM1" s="41" t="s">
        <v>162</v>
      </c>
    </row>
    <row r="2" spans="1:143" x14ac:dyDescent="0.15">
      <c r="A2" s="35" t="s">
        <v>166</v>
      </c>
      <c r="B2" s="96"/>
      <c r="C2" s="35">
        <f>IF(調査票!H$12&lt;&gt;"",調査票!H$12,"")</f>
        <v>1</v>
      </c>
      <c r="D2" s="35">
        <f>IF(調査票!H$15&lt;&gt;"",調査票!H$15,"")</f>
        <v>1</v>
      </c>
      <c r="E2" s="35">
        <f>IF(調査票!H$19&lt;&gt;"",調査票!H$19,"")</f>
        <v>1</v>
      </c>
      <c r="F2" s="35" t="str">
        <f>IF(調査票!H$24&lt;&gt;"",調査票!H$24,"")</f>
        <v/>
      </c>
      <c r="G2" s="35" t="str">
        <f>IF(調査票!G$51&lt;&gt;"",調査票!G$51,"")</f>
        <v/>
      </c>
      <c r="H2" s="35">
        <f>IF(調査票!G$52&lt;&gt;"",調査票!G$52,"")</f>
        <v>2</v>
      </c>
      <c r="I2" s="35" t="str">
        <f>IF(調査票!G$53&lt;&gt;"",調査票!G$53,"")</f>
        <v/>
      </c>
      <c r="J2" s="205">
        <f>IF(調査票!G$54&lt;&gt;"",調査票!G$54,"")</f>
        <v>2</v>
      </c>
      <c r="K2" s="35" t="str">
        <f>IF(調査票!G$57&lt;&gt;"",調査票!G$57,"")</f>
        <v/>
      </c>
      <c r="L2" s="35">
        <f>IF(調査票!G$58&lt;&gt;"",調査票!G$58,"")</f>
        <v>6</v>
      </c>
      <c r="M2" s="35" t="str">
        <f>IF(調査票!G$59&lt;&gt;"",調査票!G$59,"")</f>
        <v/>
      </c>
      <c r="N2" s="205">
        <f>IF(調査票!G$60&lt;&gt;"",調査票!G$60,"")</f>
        <v>6</v>
      </c>
      <c r="O2" s="35" t="str">
        <f>IF(調査票!G$70&lt;&gt;"",調査票!G$70,"")</f>
        <v/>
      </c>
      <c r="P2" s="35" t="str">
        <f>IF(調査票!G$71&lt;&gt;"",調査票!G$71,"")</f>
        <v/>
      </c>
      <c r="Q2" s="35" t="str">
        <f>IF(調査票!G$72&lt;&gt;"",調査票!G$72,"")</f>
        <v/>
      </c>
      <c r="R2" s="205">
        <f>IF(調査票!G$73&lt;&gt;"",調査票!G$73,"")</f>
        <v>0</v>
      </c>
      <c r="S2" s="35">
        <f>IF(調査票!G$77&lt;&gt;"",調査票!G$77,"")</f>
        <v>2</v>
      </c>
      <c r="T2" s="35" t="str">
        <f>IF(調査票!G$78&lt;&gt;"",調査票!G$78,"")</f>
        <v/>
      </c>
      <c r="U2" s="35" t="str">
        <f>IF(調査票!G$79&lt;&gt;"",調査票!G$79,"")</f>
        <v/>
      </c>
      <c r="V2" s="205">
        <f>IF(調査票!G$80&lt;&gt;"",調査票!G$80,"")</f>
        <v>2</v>
      </c>
      <c r="W2" s="35" t="str">
        <f>IF(調査票!G$85&lt;&gt;"",調査票!G$85,"")</f>
        <v/>
      </c>
      <c r="X2" s="35">
        <f>IF(調査票!G$86&lt;&gt;"",調査票!G$86,"")</f>
        <v>2</v>
      </c>
      <c r="Y2" s="35" t="str">
        <f>IF(調査票!G$87&lt;&gt;"",調査票!G$87,"")</f>
        <v/>
      </c>
      <c r="Z2" s="205">
        <f>IF(調査票!G$88&lt;&gt;"",調査票!G$88,"")</f>
        <v>2</v>
      </c>
      <c r="AA2" s="35" t="str">
        <f>IF(調査票!G$91&lt;&gt;"",調査票!G$91,"")</f>
        <v/>
      </c>
      <c r="AB2" s="35">
        <f>IF(調査票!G$92&lt;&gt;"",調査票!G$92,"")</f>
        <v>1</v>
      </c>
      <c r="AC2" s="35">
        <f>IF(調査票!G$93&lt;&gt;"",調査票!G$93,"")</f>
        <v>1</v>
      </c>
      <c r="AD2" s="205">
        <f>IF(調査票!G$94&lt;&gt;"",調査票!G$94,"")</f>
        <v>2</v>
      </c>
      <c r="AE2" s="35">
        <f>IF(調査票!G$100&lt;&gt;"",調査票!G$100,"")</f>
        <v>0</v>
      </c>
      <c r="AF2" s="35">
        <f>IF(調査票!G$101&lt;&gt;"",調査票!G$101,"")</f>
        <v>0</v>
      </c>
      <c r="AG2" s="205">
        <f>IF(調査票!G$102&lt;&gt;"",調査票!G$102,"")</f>
        <v>0</v>
      </c>
      <c r="AH2" s="35">
        <f>IF(調査票!G$105&lt;&gt;"",調査票!G$105,"")</f>
        <v>0</v>
      </c>
      <c r="AI2" s="35">
        <f>IF(調査票!G$106&lt;&gt;"",調査票!G$106,"")</f>
        <v>0</v>
      </c>
      <c r="AJ2" s="205">
        <f>IF(調査票!G$107&lt;&gt;"",調査票!G$107,"")</f>
        <v>0</v>
      </c>
      <c r="AK2" s="35" t="str">
        <f>IF(調査票!G$116&lt;&gt;"",調査票!G$116,"")</f>
        <v/>
      </c>
      <c r="AL2" s="35" t="str">
        <f>IF(調査票!G$117&lt;&gt;"",調査票!G$117,"")</f>
        <v/>
      </c>
      <c r="AM2" s="35" t="str">
        <f>IF(調査票!G$118&lt;&gt;"",調査票!G$118,"")</f>
        <v/>
      </c>
      <c r="AN2" s="205">
        <f>IF(調査票!G$119&lt;&gt;"",調査票!G$119,"")</f>
        <v>0</v>
      </c>
      <c r="AO2" s="35" t="str">
        <f>IF(調査票!G$124&lt;&gt;"",調査票!G$124,"")</f>
        <v/>
      </c>
      <c r="AP2" s="35" t="str">
        <f>IF(調査票!G$125&lt;&gt;"",調査票!G$125,"")</f>
        <v/>
      </c>
      <c r="AQ2" s="35" t="str">
        <f>IF(調査票!G$126&lt;&gt;"",調査票!G$126,"")</f>
        <v/>
      </c>
      <c r="AR2" s="35" t="str">
        <f>IF(調査票!G$127&lt;&gt;"",調査票!G$127,"")</f>
        <v/>
      </c>
      <c r="AS2" s="35" t="str">
        <f>IF(調査票!G$128&lt;&gt;"",調査票!G$128,"")</f>
        <v/>
      </c>
      <c r="AT2" s="35" t="str">
        <f>IF(調査票!G$129&lt;&gt;"",調査票!G$129,"")</f>
        <v/>
      </c>
      <c r="AU2" s="35" t="str">
        <f>IF(調査票!G$130&lt;&gt;"",調査票!G$130,"")</f>
        <v/>
      </c>
      <c r="AV2" s="35" t="str">
        <f>IF(調査票!G$131&lt;&gt;"",調査票!G$131,"")</f>
        <v/>
      </c>
      <c r="AW2" s="35" t="str">
        <f>IF(調査票!G$132&lt;&gt;"",調査票!G$132,"")</f>
        <v/>
      </c>
      <c r="AX2" s="205">
        <f>IF(調査票!G$133&lt;&gt;"",調査票!G$133,"")</f>
        <v>0</v>
      </c>
      <c r="AY2" s="35">
        <f>IF(調査票!G$139&lt;&gt;"",調査票!G$139,"")</f>
        <v>6</v>
      </c>
      <c r="AZ2" s="35">
        <f>IF(調査票!G$142&lt;&gt;"",調査票!G$142,"")</f>
        <v>5</v>
      </c>
      <c r="BA2" s="35">
        <f>IF(調査票!G$149&lt;&gt;"",調査票!G$149,"")</f>
        <v>6</v>
      </c>
      <c r="BB2" s="35" t="str">
        <f>IF(調査票!G$153&lt;&gt;"",調査票!G$153,"")</f>
        <v/>
      </c>
      <c r="BC2" s="35" t="str">
        <f>IF(調査票!G$154&lt;&gt;"",調査票!G$154,"")</f>
        <v/>
      </c>
      <c r="BD2" s="35" t="str">
        <f>IF(調査票!G$155&lt;&gt;"",調査票!G$155,"")</f>
        <v/>
      </c>
      <c r="BE2" s="205">
        <f>IF(調査票!G$156&lt;&gt;"",調査票!G$156,"")</f>
        <v>0</v>
      </c>
      <c r="BF2" s="35" t="str">
        <f>IF(調査票!G$161&lt;&gt;"",調査票!G$161,"")</f>
        <v/>
      </c>
      <c r="BG2" s="35" t="str">
        <f>IF(調査票!G$162&lt;&gt;"",調査票!G$162,"")</f>
        <v/>
      </c>
      <c r="BH2" s="35" t="str">
        <f>IF(調査票!G$163&lt;&gt;"",調査票!G$163,"")</f>
        <v/>
      </c>
      <c r="BI2" s="35" t="str">
        <f>IF(調査票!G$164&lt;&gt;"",調査票!G$164,"")</f>
        <v/>
      </c>
      <c r="BJ2" s="35" t="str">
        <f>IF(調査票!G$165&lt;&gt;"",調査票!G$165,"")</f>
        <v/>
      </c>
      <c r="BK2" s="35" t="str">
        <f>IF(調査票!G$166&lt;&gt;"",調査票!G$166,"")</f>
        <v/>
      </c>
      <c r="BL2" s="205">
        <f>IF(調査票!G$167&lt;&gt;"",調査票!G$167,"")</f>
        <v>0</v>
      </c>
      <c r="BM2" s="206" t="str">
        <f>IF(調査票!D$170&lt;&gt;"",調査票!D$170,"")</f>
        <v/>
      </c>
      <c r="BN2" s="35" t="str">
        <f>IF(調査票!G$174&lt;&gt;"",調査票!G$174,"")</f>
        <v/>
      </c>
      <c r="BO2" s="35">
        <f>IF(調査票!G$182&lt;&gt;"",調査票!G$182,"")</f>
        <v>0</v>
      </c>
      <c r="BP2" s="35" t="str">
        <f>IF(調査票!G$185&lt;&gt;"",調査票!G$185,"")</f>
        <v/>
      </c>
      <c r="BQ2" s="35" t="str">
        <f>IF(調査票!G$194&lt;&gt;"",調査票!G$194,"")</f>
        <v/>
      </c>
      <c r="BR2" s="35" t="str">
        <f>IF(調査票!G$195&lt;&gt;"",調査票!G$195,"")</f>
        <v/>
      </c>
      <c r="BS2" s="35" t="str">
        <f>IF(調査票!G$196&lt;&gt;"",調査票!G$196,"")</f>
        <v/>
      </c>
      <c r="BT2" s="35" t="str">
        <f>IF(調査票!G$197&lt;&gt;"",調査票!G$197,"")</f>
        <v/>
      </c>
      <c r="BU2" s="35" t="str">
        <f>IF(調査票!G$198&lt;&gt;"",調査票!G$198,"")</f>
        <v/>
      </c>
      <c r="BV2" s="35" t="str">
        <f>IF(調査票!G$199&lt;&gt;"",調査票!G$199,"")</f>
        <v/>
      </c>
      <c r="BW2" s="205">
        <f>IF(調査票!G$200&lt;&gt;"",調査票!G$200,"")</f>
        <v>0</v>
      </c>
      <c r="BX2" s="206" t="str">
        <f>IF(調査票!D$203&lt;&gt;"",調査票!D$203,"")</f>
        <v/>
      </c>
      <c r="BY2" s="35" t="str">
        <f>IF(調査票!G$208&lt;&gt;"",調査票!G$208,"")</f>
        <v/>
      </c>
      <c r="BZ2" s="35" t="str">
        <f>IF(調査票!G$209&lt;&gt;"",調査票!G$209,"")</f>
        <v/>
      </c>
      <c r="CA2" s="35" t="str">
        <f>IF(調査票!G$210&lt;&gt;"",調査票!G$210,"")</f>
        <v/>
      </c>
      <c r="CB2" s="35" t="str">
        <f>IF(調査票!G$211&lt;&gt;"",調査票!G$211,"")</f>
        <v/>
      </c>
      <c r="CC2" s="35" t="str">
        <f>IF(調査票!G$212&lt;&gt;"",調査票!G$212,"")</f>
        <v/>
      </c>
      <c r="CD2" s="35" t="str">
        <f>IF(調査票!G$213&lt;&gt;"",調査票!G$213,"")</f>
        <v/>
      </c>
      <c r="CE2" s="35" t="str">
        <f>IF(調査票!G$214&lt;&gt;"",調査票!G$214,"")</f>
        <v/>
      </c>
      <c r="CF2" s="35" t="str">
        <f>IF(調査票!G$215&lt;&gt;"",調査票!G$215,"")</f>
        <v/>
      </c>
      <c r="CG2" s="35" t="str">
        <f>IF(調査票!G$216&lt;&gt;"",調査票!G$216,"")</f>
        <v/>
      </c>
      <c r="CH2" s="205">
        <f>IF(調査票!G$217&lt;&gt;"",調査票!G$217,"")</f>
        <v>0</v>
      </c>
      <c r="CI2" s="35">
        <f>IF(調査票!G$224&lt;&gt;"",調査票!G$224,"")</f>
        <v>29</v>
      </c>
      <c r="CJ2" s="35">
        <f>IF(調査票!G$227&lt;&gt;"",調査票!G$227,"")</f>
        <v>11</v>
      </c>
      <c r="CK2" s="92">
        <f>IF(調査票!G$234&lt;&gt;"",調査票!G$234,"")</f>
        <v>27</v>
      </c>
      <c r="CL2" s="35" t="str">
        <f>IF(調査票!G$238&lt;&gt;"",調査票!G$238,"")</f>
        <v/>
      </c>
      <c r="CM2" s="35">
        <f>IF(調査票!G$239&lt;&gt;"",調査票!G$239,"")</f>
        <v>2</v>
      </c>
      <c r="CN2" s="35" t="str">
        <f>IF(調査票!G$240&lt;&gt;"",調査票!G$240,"")</f>
        <v/>
      </c>
      <c r="CO2" s="205">
        <f>IF(調査票!G$241&lt;&gt;"",調査票!G$241,"")</f>
        <v>2</v>
      </c>
      <c r="CP2" s="35" t="str">
        <f>IF(調査票!G$246&lt;&gt;"",調査票!G$246,"")</f>
        <v/>
      </c>
      <c r="CQ2" s="35" t="str">
        <f>IF(調査票!G$247&lt;&gt;"",調査票!G$247,"")</f>
        <v/>
      </c>
      <c r="CR2" s="35" t="str">
        <f>IF(調査票!G$248&lt;&gt;"",調査票!G$248,"")</f>
        <v/>
      </c>
      <c r="CS2" s="35" t="str">
        <f>IF(調査票!G$249&lt;&gt;"",調査票!G$249,"")</f>
        <v/>
      </c>
      <c r="CT2" s="35" t="str">
        <f>IF(調査票!G$250&lt;&gt;"",調査票!G$250,"")</f>
        <v/>
      </c>
      <c r="CU2" s="35" t="str">
        <f>IF(調査票!G$251&lt;&gt;"",調査票!G$251,"")</f>
        <v/>
      </c>
      <c r="CV2" s="205">
        <f>IF(調査票!G$252&lt;&gt;"",調査票!G$252,"")</f>
        <v>0</v>
      </c>
      <c r="CW2" s="206" t="str">
        <f>IF(調査票!D$255&lt;&gt;"",調査票!D$255,"")</f>
        <v/>
      </c>
      <c r="CX2" s="35">
        <f>IF(調査票!G$260&lt;&gt;"",調査票!G$260,"")</f>
        <v>3</v>
      </c>
      <c r="CY2" s="35">
        <f>IF(調査票!G$261&lt;&gt;"",調査票!G$261,"")</f>
        <v>0</v>
      </c>
      <c r="CZ2" s="35">
        <f>IF(調査票!G$262&lt;&gt;"",調査票!G$262,"")</f>
        <v>16</v>
      </c>
      <c r="DA2" s="35">
        <f>IF(調査票!G$263&lt;&gt;"",調査票!G$263,"")</f>
        <v>27</v>
      </c>
      <c r="DB2" s="35">
        <f>IF(調査票!G$264&lt;&gt;"",調査票!G$264,"")</f>
        <v>0</v>
      </c>
      <c r="DC2" s="35">
        <f>IF(調査票!G$265&lt;&gt;"",調査票!G$265,"")</f>
        <v>0</v>
      </c>
      <c r="DD2" s="35">
        <f>IF(調査票!G$266&lt;&gt;"",調査票!G$266,"")</f>
        <v>0</v>
      </c>
      <c r="DE2" s="35">
        <f>IF(調査票!G$267&lt;&gt;"",調査票!G$267,"")</f>
        <v>0</v>
      </c>
      <c r="DF2" s="205">
        <f>IF(調査票!G$268&lt;&gt;"",調査票!G$268,"")</f>
        <v>46</v>
      </c>
      <c r="DG2" s="206" t="str">
        <f>IF(調査票!D$271&lt;&gt;"",調査票!D$271,"")</f>
        <v/>
      </c>
      <c r="DH2" s="35">
        <f>IF(調査票!G$275&lt;&gt;"",調査票!G$275,"")</f>
        <v>0</v>
      </c>
      <c r="DI2" s="35">
        <f>IF(調査票!G$281&lt;&gt;"",調査票!G$281,"")</f>
        <v>0</v>
      </c>
      <c r="DJ2" s="92" t="str">
        <f>IF(調査票!G$284&lt;&gt;"",調査票!G$284,"")</f>
        <v/>
      </c>
      <c r="DK2" s="35" t="str">
        <f>IF(調査票!G$292&lt;&gt;"",調査票!G$292,"")</f>
        <v/>
      </c>
      <c r="DL2" s="35" t="str">
        <f>IF(調査票!G$293&lt;&gt;"",調査票!G$293,"")</f>
        <v/>
      </c>
      <c r="DM2" s="35" t="str">
        <f>IF(調査票!G$294&lt;&gt;"",調査票!G$294,"")</f>
        <v/>
      </c>
      <c r="DN2" s="35" t="str">
        <f>IF(調査票!G$295&lt;&gt;"",調査票!G$295,"")</f>
        <v/>
      </c>
      <c r="DO2" s="35" t="str">
        <f>IF(調査票!G$296&lt;&gt;"",調査票!G$296,"")</f>
        <v/>
      </c>
      <c r="DP2" s="35" t="str">
        <f>IF(調査票!G$297&lt;&gt;"",調査票!G$297,"")</f>
        <v/>
      </c>
      <c r="DQ2" s="205">
        <f>IF(調査票!G$298&lt;&gt;"",調査票!G$298,"")</f>
        <v>0</v>
      </c>
      <c r="DR2" s="206" t="str">
        <f>IF(調査票!D$301&lt;&gt;"",調査票!D$301,"")</f>
        <v/>
      </c>
      <c r="DS2" s="35" t="str">
        <f>IF(調査票!G$306&lt;&gt;"",調査票!G$306,"")</f>
        <v/>
      </c>
      <c r="DT2" s="35" t="str">
        <f>IF(調査票!G$307&lt;&gt;"",調査票!G$307,"")</f>
        <v/>
      </c>
      <c r="DU2" s="35" t="str">
        <f>IF(調査票!G$308&lt;&gt;"",調査票!G$308,"")</f>
        <v/>
      </c>
      <c r="DV2" s="35" t="str">
        <f>IF(調査票!G$309&lt;&gt;"",調査票!G$309,"")</f>
        <v/>
      </c>
      <c r="DW2" s="35" t="str">
        <f>IF(調査票!G$310&lt;&gt;"",調査票!G$310,"")</f>
        <v/>
      </c>
      <c r="DX2" s="35" t="str">
        <f>IF(調査票!G$311&lt;&gt;"",調査票!G$311,"")</f>
        <v/>
      </c>
      <c r="DY2" s="35" t="str">
        <f>IF(調査票!G$312&lt;&gt;"",調査票!G$312,"")</f>
        <v/>
      </c>
      <c r="DZ2" s="35" t="str">
        <f>IF(調査票!G$313&lt;&gt;"",調査票!G$313,"")</f>
        <v/>
      </c>
      <c r="EA2" s="35" t="str">
        <f>IF(調査票!G$314&lt;&gt;"",調査票!G$314,"")</f>
        <v/>
      </c>
      <c r="EB2" s="205">
        <f>IF(調査票!G$315&lt;&gt;"",調査票!G$315,"")</f>
        <v>0</v>
      </c>
      <c r="EC2" s="35" t="str">
        <f>IF(LEN(調査票!G$320),調査票!G$320,"")</f>
        <v/>
      </c>
      <c r="ED2" s="35" t="str">
        <f>IF(LEN(調査票!G$321),調査票!G$321,"")</f>
        <v/>
      </c>
      <c r="EE2" s="35" t="str">
        <f>IF(LEN(調査票!G$322),調査票!G$322,"")</f>
        <v/>
      </c>
      <c r="EF2" s="35" t="str">
        <f>IF(LEN(調査票!G$323),調査票!G$323,"")</f>
        <v/>
      </c>
      <c r="EG2" s="35" t="str">
        <f>IF(LEN(調査票!G$324),調査票!G$324,"")</f>
        <v/>
      </c>
      <c r="EH2" s="35" t="str">
        <f>IF(LEN(調査票!G$325),調査票!G$325,"")</f>
        <v/>
      </c>
      <c r="EI2" s="35" t="str">
        <f>IF(LEN(調査票!G$326),調査票!G$326,"")</f>
        <v/>
      </c>
      <c r="EJ2" s="35" t="str">
        <f>IF(LEN(調査票!G$327),調査票!G$327,"")</f>
        <v/>
      </c>
      <c r="EK2" s="205">
        <f>IF(調査票!G$328&lt;&gt;"",調査票!G$328,"")</f>
        <v>0</v>
      </c>
      <c r="EL2" s="206" t="str">
        <f>IF(調査票!D$331&lt;&gt;"",調査票!D$331,"")</f>
        <v/>
      </c>
      <c r="EM2" s="206" t="str">
        <f>IF(調査票!C$337&lt;&gt;"",調査票!C$337,"")</f>
        <v/>
      </c>
    </row>
    <row r="3" spans="1:143" x14ac:dyDescent="0.15">
      <c r="A3" s="35" t="s">
        <v>167</v>
      </c>
      <c r="B3" s="43" t="s">
        <v>164</v>
      </c>
      <c r="C3" s="35" t="str">
        <f>IF(調査票!I$12&lt;&gt;"",調査票!I$12,"")</f>
        <v/>
      </c>
      <c r="D3" s="35" t="str">
        <f>IF(調査票!I$15&lt;&gt;"",調査票!I$15,"")</f>
        <v/>
      </c>
      <c r="E3" s="35" t="str">
        <f>IF(調査票!I$19&lt;&gt;"",調査票!I$19,"")</f>
        <v/>
      </c>
      <c r="F3" s="35" t="str">
        <f>IF(調査票!I$24&lt;&gt;"",調査票!I$24,"")</f>
        <v/>
      </c>
      <c r="G3" s="35" t="str">
        <f>IF(調査票!I$51&lt;&gt;"",調査票!I$51,"")</f>
        <v/>
      </c>
      <c r="H3" s="35" t="str">
        <f>IF(調査票!I$52&lt;&gt;"",調査票!I$52,"")</f>
        <v/>
      </c>
      <c r="I3" s="35" t="str">
        <f>IF(調査票!I$53&lt;&gt;"",調査票!I$53,"")</f>
        <v/>
      </c>
      <c r="J3" s="35" t="str">
        <f>IF(調査票!I$54&lt;&gt;"",調査票!I$54,"")</f>
        <v/>
      </c>
      <c r="K3" s="35" t="str">
        <f>IF(調査票!I$57&lt;&gt;"",調査票!I$57,"")</f>
        <v/>
      </c>
      <c r="L3" s="35" t="str">
        <f>IF(調査票!I$58&lt;&gt;"",調査票!I$58,"")</f>
        <v/>
      </c>
      <c r="M3" s="35" t="str">
        <f>IF(調査票!I$59&lt;&gt;"",調査票!I$59,"")</f>
        <v/>
      </c>
      <c r="N3" s="42" t="str">
        <f>IF(調査票!I60&lt;&gt;"",調査票!I60,"")</f>
        <v/>
      </c>
      <c r="O3" s="35" t="str">
        <f>IF(調査票!I$70&lt;&gt;"",調査票!I$70,"")</f>
        <v/>
      </c>
      <c r="P3" s="35" t="str">
        <f>IF(調査票!I$71&lt;&gt;"",調査票!I$71,"")</f>
        <v/>
      </c>
      <c r="Q3" s="35" t="str">
        <f>IF(調査票!I$72&lt;&gt;"",調査票!I$72,"")</f>
        <v/>
      </c>
      <c r="R3" s="35" t="str">
        <f>IF(調査票!I$73&lt;&gt;"",調査票!I$73,"")</f>
        <v/>
      </c>
      <c r="S3" s="35" t="str">
        <f>IF(調査票!I$77&lt;&gt;"",調査票!I$77,"")</f>
        <v/>
      </c>
      <c r="T3" s="35" t="str">
        <f>IF(調査票!I$78&lt;&gt;"",調査票!I$78,"")</f>
        <v/>
      </c>
      <c r="U3" s="35" t="str">
        <f>IF(調査票!I$79&lt;&gt;"",調査票!I$79,"")</f>
        <v/>
      </c>
      <c r="V3" s="35" t="str">
        <f>IF(調査票!I$80&lt;&gt;"",調査票!I$80,"")</f>
        <v/>
      </c>
      <c r="W3" s="42" t="str">
        <f>IF(調査票!I$85&lt;&gt;"",調査票!I$85,"")</f>
        <v/>
      </c>
      <c r="X3" s="42" t="str">
        <f>IF(調査票!I$86&lt;&gt;"",調査票!I$86,"")</f>
        <v/>
      </c>
      <c r="Y3" s="42" t="str">
        <f>IF(調査票!I$87&lt;&gt;"",調査票!I$87,"")</f>
        <v/>
      </c>
      <c r="Z3" s="35" t="str">
        <f>IF(調査票!I$88&lt;&gt;"",調査票!I$88,"")</f>
        <v/>
      </c>
      <c r="AA3" s="42" t="str">
        <f>IF(調査票!I$91&lt;&gt;"",調査票!I$91,"")</f>
        <v/>
      </c>
      <c r="AB3" s="42" t="str">
        <f>IF(調査票!I$92&lt;&gt;"",調査票!I$92,"")</f>
        <v/>
      </c>
      <c r="AC3" s="42" t="str">
        <f>IF(調査票!I$93&lt;&gt;"",調査票!I$93,"")</f>
        <v/>
      </c>
      <c r="AD3" s="35" t="str">
        <f>IF(調査票!I$94&lt;&gt;"",調査票!I$94,"")</f>
        <v/>
      </c>
      <c r="AE3" s="35" t="str">
        <f>IF(調査票!I$100&lt;&gt;"",調査票!I$100,"")</f>
        <v/>
      </c>
      <c r="AF3" s="35" t="str">
        <f>IF(調査票!I$101&lt;&gt;"",調査票!I$101,"")</f>
        <v/>
      </c>
      <c r="AG3" s="35" t="str">
        <f>IF(調査票!I$102&lt;&gt;"",調査票!I$102,"")</f>
        <v/>
      </c>
      <c r="AH3" s="35" t="str">
        <f>IF(調査票!I$105&lt;&gt;"",調査票!I$105,"")</f>
        <v/>
      </c>
      <c r="AI3" s="35" t="str">
        <f>IF(調査票!I$106&lt;&gt;"",調査票!I$106,"")</f>
        <v/>
      </c>
      <c r="AJ3" s="42" t="str">
        <f>IF(調査票!I107&lt;&gt;"",調査票!I107,"")</f>
        <v/>
      </c>
      <c r="AK3" s="42" t="str">
        <f>IF(調査票!I$116&lt;&gt;"",調査票!I$116,"")</f>
        <v/>
      </c>
      <c r="AL3" s="42" t="str">
        <f>IF(調査票!I$117&lt;&gt;"",調査票!I$117,"")</f>
        <v/>
      </c>
      <c r="AM3" s="42" t="str">
        <f>IF(調査票!I$118&lt;&gt;"",調査票!I$118,"")</f>
        <v/>
      </c>
      <c r="AN3" s="35" t="str">
        <f>IF(調査票!I$119&lt;&gt;"",調査票!I$119,"")</f>
        <v/>
      </c>
      <c r="AO3" s="35" t="str">
        <f>IF(調査票!I$124&lt;&gt;"",調査票!I$124,"")</f>
        <v/>
      </c>
      <c r="AP3" s="35" t="str">
        <f>IF(調査票!I$125&lt;&gt;"",調査票!I$125,"")</f>
        <v/>
      </c>
      <c r="AQ3" s="35" t="str">
        <f>IF(調査票!I$126&lt;&gt;"",調査票!I$126,"")</f>
        <v/>
      </c>
      <c r="AR3" s="35" t="str">
        <f>IF(調査票!I$127&lt;&gt;"",調査票!I$127,"")</f>
        <v/>
      </c>
      <c r="AS3" s="35" t="str">
        <f>IF(調査票!I$128&lt;&gt;"",調査票!I$128,"")</f>
        <v/>
      </c>
      <c r="AT3" s="35" t="str">
        <f>IF(調査票!I$129&lt;&gt;"",調査票!I$129,"")</f>
        <v/>
      </c>
      <c r="AU3" s="35" t="str">
        <f>IF(調査票!I$130&lt;&gt;"",調査票!I$130,"")</f>
        <v/>
      </c>
      <c r="AV3" s="35" t="str">
        <f>IF(調査票!I$131&lt;&gt;"",調査票!I$131,"")</f>
        <v/>
      </c>
      <c r="AW3" s="35" t="str">
        <f>IF(調査票!I$132&lt;&gt;"",調査票!I$132,"")</f>
        <v/>
      </c>
      <c r="AX3" s="35" t="str">
        <f>IF(調査票!I$133&lt;&gt;"",調査票!I$133,"")</f>
        <v/>
      </c>
      <c r="AY3" s="35" t="str">
        <f>IF(調査票!I$139&lt;&gt;"",調査票!I$139,"")</f>
        <v/>
      </c>
      <c r="AZ3" s="42" t="str">
        <f>IF(調査票!I$142&lt;&gt;"",調査票!I$142,"")</f>
        <v/>
      </c>
      <c r="BA3" s="35" t="str">
        <f>IF(調査票!I$149&lt;&gt;"",調査票!I$149,"")</f>
        <v/>
      </c>
      <c r="BB3" s="42" t="str">
        <f>IF(調査票!I$153&lt;&gt;"",調査票!I$153,"")</f>
        <v/>
      </c>
      <c r="BC3" s="42" t="str">
        <f>IF(調査票!I$154&lt;&gt;"",調査票!I$154,"")</f>
        <v/>
      </c>
      <c r="BD3" s="42" t="str">
        <f>IF(調査票!I$155&lt;&gt;"",調査票!I$155,"")</f>
        <v/>
      </c>
      <c r="BE3" s="35" t="str">
        <f>IF(調査票!I$156&lt;&gt;"",調査票!I$156,"")</f>
        <v/>
      </c>
      <c r="BF3" s="42" t="str">
        <f>IF(調査票!I$161&lt;&gt;"",調査票!I$161,"")</f>
        <v/>
      </c>
      <c r="BG3" s="42" t="str">
        <f>IF(調査票!I$162&lt;&gt;"",調査票!I$162,"")</f>
        <v/>
      </c>
      <c r="BH3" s="42" t="str">
        <f>IF(調査票!I$163&lt;&gt;"",調査票!I$163,"")</f>
        <v/>
      </c>
      <c r="BI3" s="42" t="str">
        <f>IF(調査票!I$164&lt;&gt;"",調査票!I$164,"")</f>
        <v/>
      </c>
      <c r="BJ3" s="42" t="str">
        <f>IF(調査票!I$165&lt;&gt;"",調査票!I$165,"")</f>
        <v/>
      </c>
      <c r="BK3" s="42" t="str">
        <f>IF(調査票!I$166&lt;&gt;"",調査票!I$166,"")</f>
        <v/>
      </c>
      <c r="BL3" s="35" t="str">
        <f>IF(調査票!I$167&lt;&gt;"",調査票!I$167,"")</f>
        <v/>
      </c>
      <c r="BM3" s="35" t="str">
        <f>IF(調査票!I$170&lt;&gt;"",調査票!I$170,"")</f>
        <v/>
      </c>
      <c r="BN3" s="42" t="str">
        <f>IF(調査票!I$174&lt;&gt;"",調査票!I$174,"")</f>
        <v/>
      </c>
      <c r="BO3" s="35" t="str">
        <f>IF(調査票!I$182&lt;&gt;"",調査票!I$182,"")</f>
        <v/>
      </c>
      <c r="BP3" s="42" t="str">
        <f>IF(調査票!I$185&lt;&gt;"",調査票!I$185,"")</f>
        <v/>
      </c>
      <c r="BQ3" s="42" t="str">
        <f>IF(調査票!I$194&lt;&gt;"",調査票!I$194,"")</f>
        <v/>
      </c>
      <c r="BR3" s="42" t="str">
        <f>IF(調査票!I$195&lt;&gt;"",調査票!I$195,"")</f>
        <v/>
      </c>
      <c r="BS3" s="42" t="str">
        <f>IF(調査票!I$196&lt;&gt;"",調査票!I$196,"")</f>
        <v/>
      </c>
      <c r="BT3" s="42" t="str">
        <f>IF(調査票!I$197&lt;&gt;"",調査票!I$197,"")</f>
        <v/>
      </c>
      <c r="BU3" s="42" t="str">
        <f>IF(調査票!I$198&lt;&gt;"",調査票!I$198,"")</f>
        <v/>
      </c>
      <c r="BV3" s="42" t="str">
        <f>IF(調査票!I$199&lt;&gt;"",調査票!I$199,"")</f>
        <v/>
      </c>
      <c r="BW3" s="35" t="str">
        <f>IF(調査票!I$200&lt;&gt;"",調査票!I$200,"")</f>
        <v/>
      </c>
      <c r="BX3" s="35" t="str">
        <f>IF(調査票!I$203&lt;&gt;"",調査票!I$203,"")</f>
        <v/>
      </c>
      <c r="BY3" s="35" t="str">
        <f>IF(調査票!I$208&lt;&gt;"",調査票!I$208,"")</f>
        <v/>
      </c>
      <c r="BZ3" s="35" t="str">
        <f>IF(調査票!I$209&lt;&gt;"",調査票!I$209,"")</f>
        <v/>
      </c>
      <c r="CA3" s="35" t="str">
        <f>IF(調査票!I$210&lt;&gt;"",調査票!I$210,"")</f>
        <v/>
      </c>
      <c r="CB3" s="35" t="str">
        <f>IF(調査票!I$211&lt;&gt;"",調査票!I$211,"")</f>
        <v/>
      </c>
      <c r="CC3" s="35" t="str">
        <f>IF(調査票!I$212&lt;&gt;"",調査票!I$212,"")</f>
        <v/>
      </c>
      <c r="CD3" s="35" t="str">
        <f>IF(調査票!I$213&lt;&gt;"",調査票!I$213,"")</f>
        <v/>
      </c>
      <c r="CE3" s="35" t="str">
        <f>IF(調査票!I$214&lt;&gt;"",調査票!I$214,"")</f>
        <v/>
      </c>
      <c r="CF3" s="35" t="str">
        <f>IF(調査票!I$215&lt;&gt;"",調査票!I$215,"")</f>
        <v/>
      </c>
      <c r="CG3" s="35" t="str">
        <f>IF(調査票!I$216&lt;&gt;"",調査票!I$216,"")</f>
        <v/>
      </c>
      <c r="CH3" s="35" t="str">
        <f>IF(調査票!I$217&lt;&gt;"",調査票!I$217,"")</f>
        <v/>
      </c>
      <c r="CI3" s="35" t="str">
        <f>IF(調査票!I$224&lt;&gt;"",調査票!I$224,"")</f>
        <v/>
      </c>
      <c r="CJ3" s="42" t="str">
        <f>IF(調査票!I$227&lt;&gt;"",調査票!I$227,"")</f>
        <v/>
      </c>
      <c r="CK3" s="35" t="str">
        <f>IF(調査票!I$233&lt;&gt;"",調査票!I$233,"")</f>
        <v/>
      </c>
      <c r="CL3" s="42" t="str">
        <f>IF(調査票!I$238&lt;&gt;"",調査票!I$238,"")</f>
        <v/>
      </c>
      <c r="CM3" s="42" t="str">
        <f>IF(調査票!I$239&lt;&gt;"",調査票!I$239,"")</f>
        <v/>
      </c>
      <c r="CN3" s="42" t="str">
        <f>IF(調査票!I$240&lt;&gt;"",調査票!I$240,"")</f>
        <v/>
      </c>
      <c r="CO3" s="35" t="str">
        <f>IF(調査票!I$241&lt;&gt;"",調査票!I$241,"")</f>
        <v/>
      </c>
      <c r="CP3" s="42" t="str">
        <f>IF(調査票!I$246&lt;&gt;"",調査票!I$246,"")</f>
        <v/>
      </c>
      <c r="CQ3" s="42" t="str">
        <f>IF(調査票!I$247&lt;&gt;"",調査票!I$247,"")</f>
        <v/>
      </c>
      <c r="CR3" s="42" t="str">
        <f>IF(調査票!I$248&lt;&gt;"",調査票!I$248,"")</f>
        <v/>
      </c>
      <c r="CS3" s="42" t="str">
        <f>IF(調査票!I$249&lt;&gt;"",調査票!I$249,"")</f>
        <v/>
      </c>
      <c r="CT3" s="42" t="str">
        <f>IF(調査票!I$250&lt;&gt;"",調査票!I$250,"")</f>
        <v/>
      </c>
      <c r="CU3" s="42" t="str">
        <f>IF(調査票!I$251&lt;&gt;"",調査票!I$251,"")</f>
        <v/>
      </c>
      <c r="CV3" s="35" t="str">
        <f>IF(調査票!I$252&lt;&gt;"",調査票!I$252,"")</f>
        <v/>
      </c>
      <c r="CW3" s="35" t="str">
        <f>IF(調査票!I$255&lt;&gt;"",調査票!I$255,"")</f>
        <v/>
      </c>
      <c r="CX3" s="42" t="str">
        <f>IF(調査票!I$260&lt;&gt;"",調査票!I$260,"")</f>
        <v/>
      </c>
      <c r="CY3" s="42" t="str">
        <f>IF(調査票!I$261&lt;&gt;"",調査票!I$261,"")</f>
        <v/>
      </c>
      <c r="CZ3" s="42" t="str">
        <f>IF(調査票!J$261&lt;&gt;"",調査票!J$261,"")</f>
        <v/>
      </c>
      <c r="DA3" s="42" t="str">
        <f>IF(調査票!I$263&lt;&gt;"",調査票!I$263,"")</f>
        <v/>
      </c>
      <c r="DB3" s="42" t="str">
        <f>IF(調査票!I$264&lt;&gt;"",調査票!I$264,"")</f>
        <v/>
      </c>
      <c r="DC3" s="42" t="str">
        <f>IF(調査票!I$265&lt;&gt;"",調査票!I$265,"")</f>
        <v/>
      </c>
      <c r="DD3" s="42" t="str">
        <f>IF(調査票!I$266&lt;&gt;"",調査票!I$266,"")</f>
        <v/>
      </c>
      <c r="DE3" s="42" t="str">
        <f>IF(調査票!I$267&lt;&gt;"",調査票!I$267,"")</f>
        <v/>
      </c>
      <c r="DF3" s="35" t="str">
        <f>IF(調査票!I$268&lt;&gt;"",調査票!I$268,"")</f>
        <v/>
      </c>
      <c r="DG3" s="35" t="str">
        <f>IF(調査票!I$271&lt;&gt;"",調査票!I$271,"")</f>
        <v/>
      </c>
      <c r="DH3" s="42" t="str">
        <f>IF(調査票!I$275&lt;&gt;"",調査票!I$275,"")</f>
        <v/>
      </c>
      <c r="DI3" s="35" t="str">
        <f>IF(調査票!I$281&lt;&gt;"",調査票!I$281,"")</f>
        <v/>
      </c>
      <c r="DJ3" s="42" t="str">
        <f>IF(調査票!I284&lt;&gt;"",調査票!I284,"")</f>
        <v/>
      </c>
      <c r="DK3" s="42" t="str">
        <f>IF(調査票!I$292&lt;&gt;"",調査票!I$292,"")</f>
        <v/>
      </c>
      <c r="DL3" s="42" t="str">
        <f>IF(調査票!I$293&lt;&gt;"",調査票!I$293,"")</f>
        <v/>
      </c>
      <c r="DM3" s="42" t="str">
        <f>IF(調査票!I$294&lt;&gt;"",調査票!I$294,"")</f>
        <v/>
      </c>
      <c r="DN3" s="42" t="str">
        <f>IF(調査票!I$295&lt;&gt;"",調査票!I$295,"")</f>
        <v/>
      </c>
      <c r="DO3" s="42" t="str">
        <f>IF(調査票!I$296&lt;&gt;"",調査票!I$296,"")</f>
        <v/>
      </c>
      <c r="DP3" s="42" t="str">
        <f>IF(調査票!I$297&lt;&gt;"",調査票!I$297,"")</f>
        <v/>
      </c>
      <c r="DQ3" s="35" t="str">
        <f>IF(調査票!I$298&lt;&gt;"",調査票!I$298,"")</f>
        <v/>
      </c>
      <c r="DR3" s="35" t="str">
        <f>IF(調査票!I$301&lt;&gt;"",調査票!I$301,"")</f>
        <v/>
      </c>
      <c r="DS3" s="35" t="str">
        <f>IF(調査票!I$306&lt;&gt;"",調査票!I$306,"")</f>
        <v/>
      </c>
      <c r="DT3" s="35" t="str">
        <f>IF(調査票!I$307&lt;&gt;"",調査票!I$307,"")</f>
        <v/>
      </c>
      <c r="DU3" s="35" t="str">
        <f>IF(調査票!I$308&lt;&gt;"",調査票!I$308,"")</f>
        <v/>
      </c>
      <c r="DV3" s="35" t="str">
        <f>IF(調査票!I$309&lt;&gt;"",調査票!I$309,"")</f>
        <v/>
      </c>
      <c r="DW3" s="35" t="str">
        <f>IF(調査票!I$310&lt;&gt;"",調査票!I$310,"")</f>
        <v/>
      </c>
      <c r="DX3" s="35" t="str">
        <f>IF(調査票!I$311&lt;&gt;"",調査票!I$311,"")</f>
        <v/>
      </c>
      <c r="DY3" s="35" t="str">
        <f>IF(調査票!I$312&lt;&gt;"",調査票!I$312,"")</f>
        <v/>
      </c>
      <c r="DZ3" s="35" t="str">
        <f>IF(調査票!I$313&lt;&gt;"",調査票!I$313,"")</f>
        <v/>
      </c>
      <c r="EA3" s="35" t="str">
        <f>IF(調査票!I$314&lt;&gt;"",調査票!I$314,"")</f>
        <v/>
      </c>
      <c r="EB3" s="35" t="str">
        <f>IF(調査票!I$315&lt;&gt;"",調査票!I$315,"")</f>
        <v/>
      </c>
      <c r="EC3" s="42" t="str">
        <f>IF(LEN(調査票!I$320),調査票!I$320,"")</f>
        <v/>
      </c>
      <c r="ED3" s="42" t="str">
        <f>IF(LEN(調査票!I$321),調査票!I$321,"")</f>
        <v/>
      </c>
      <c r="EE3" s="42" t="str">
        <f>IF(LEN(調査票!I$322),調査票!I$322,"")</f>
        <v/>
      </c>
      <c r="EF3" s="42" t="str">
        <f>IF(LEN(調査票!I$323),調査票!I$323,"")</f>
        <v/>
      </c>
      <c r="EG3" s="42" t="str">
        <f>IF(LEN(調査票!I$324),調査票!I$324,"")</f>
        <v/>
      </c>
      <c r="EH3" s="42" t="str">
        <f>IF(LEN(調査票!I$325),調査票!I$325,"")</f>
        <v/>
      </c>
      <c r="EI3" s="42" t="str">
        <f>IF(LEN(調査票!I$326),調査票!I$326,"")</f>
        <v/>
      </c>
      <c r="EJ3" s="42" t="str">
        <f>IF(LEN(調査票!I$327),調査票!I$327,"")</f>
        <v/>
      </c>
      <c r="EK3" s="35" t="str">
        <f>IF(調査票!I$328&lt;&gt;"",調査票!I$328,"")</f>
        <v/>
      </c>
      <c r="EL3" s="35" t="str">
        <f>IF(調査票!I$331&lt;&gt;"",調査票!I$331,"")</f>
        <v/>
      </c>
      <c r="EM3" s="35" t="str">
        <f>IF(調査票!I$337&lt;&gt;"",調査票!I$337,"")</f>
        <v/>
      </c>
    </row>
    <row r="4" spans="1:143" x14ac:dyDescent="0.15">
      <c r="A4" s="35" t="s">
        <v>168</v>
      </c>
      <c r="B4" s="43" t="s">
        <v>164</v>
      </c>
      <c r="C4" s="92"/>
      <c r="D4" s="92"/>
      <c r="E4" s="92"/>
      <c r="F4" s="92"/>
      <c r="G4" s="92"/>
      <c r="H4" s="92"/>
      <c r="I4" s="92"/>
      <c r="J4" s="92"/>
      <c r="K4" s="92"/>
      <c r="L4" s="92"/>
      <c r="M4" s="92"/>
      <c r="N4" s="207" t="str">
        <f>IF(調査票!E61&lt;&gt;"",調査票!E61,"")</f>
        <v/>
      </c>
      <c r="O4" s="207" t="str">
        <f>IF(調査票!E74&lt;&gt;"",調査票!E74,"")</f>
        <v/>
      </c>
      <c r="P4" s="92"/>
      <c r="Q4" s="92"/>
      <c r="R4" s="92"/>
      <c r="S4" s="92"/>
      <c r="T4" s="92"/>
      <c r="U4" s="92"/>
      <c r="V4" s="92"/>
      <c r="W4" s="92"/>
      <c r="X4" s="92"/>
      <c r="Y4" s="92"/>
      <c r="Z4" s="207" t="str">
        <f>IF(調査票!E89&lt;&gt;"",調査票!E89,"")</f>
        <v/>
      </c>
      <c r="AA4" s="92"/>
      <c r="AB4" s="92"/>
      <c r="AC4" s="92"/>
      <c r="AD4" s="92"/>
      <c r="AE4" s="92"/>
      <c r="AF4" s="92"/>
      <c r="AG4" s="92"/>
      <c r="AH4" s="92"/>
      <c r="AI4" s="92"/>
      <c r="AJ4" s="207" t="str">
        <f>IF(調査票!E108&lt;&gt;"",調査票!E108,"")</f>
        <v/>
      </c>
      <c r="AK4" s="92"/>
      <c r="AL4" s="92"/>
      <c r="AM4" s="92"/>
      <c r="AN4" s="92"/>
      <c r="AO4" s="92"/>
      <c r="AP4" s="92"/>
      <c r="AQ4" s="92"/>
      <c r="AR4" s="92"/>
      <c r="AS4" s="92"/>
      <c r="AT4" s="92"/>
      <c r="AU4" s="92"/>
      <c r="AV4" s="92"/>
      <c r="AW4" s="92"/>
      <c r="AX4" s="92"/>
      <c r="AY4" s="92"/>
      <c r="AZ4" s="207" t="str">
        <f>IF(調査票!E143&lt;&gt;"",調査票!E143,"")</f>
        <v/>
      </c>
      <c r="BA4" s="207" t="str">
        <f>IF(調査票!E150&lt;&gt;"",調査票!E150,"")</f>
        <v/>
      </c>
      <c r="BB4" s="92"/>
      <c r="BC4" s="92"/>
      <c r="BD4" s="92"/>
      <c r="BE4" s="92"/>
      <c r="BF4" s="92"/>
      <c r="BG4" s="92"/>
      <c r="BH4" s="92"/>
      <c r="BI4" s="92"/>
      <c r="BJ4" s="92"/>
      <c r="BK4" s="92"/>
      <c r="BL4" s="92"/>
      <c r="BM4" s="92"/>
      <c r="BN4" s="92"/>
      <c r="BO4" s="92"/>
      <c r="BP4" s="207" t="str">
        <f>IF(調査票!E186&lt;&gt;"",調査票!E186,"")</f>
        <v/>
      </c>
      <c r="BQ4" s="92"/>
      <c r="BR4" s="92"/>
      <c r="BS4" s="92"/>
      <c r="BT4" s="92"/>
      <c r="BU4" s="92"/>
      <c r="BV4" s="92"/>
      <c r="BW4" s="92"/>
      <c r="BX4" s="92"/>
      <c r="BY4" s="92"/>
      <c r="BZ4" s="92"/>
      <c r="CA4" s="92"/>
      <c r="CB4" s="92"/>
      <c r="CC4" s="92"/>
      <c r="CD4" s="92"/>
      <c r="CE4" s="92"/>
      <c r="CF4" s="92"/>
      <c r="CG4" s="92"/>
      <c r="CH4" s="92"/>
      <c r="CI4" s="92"/>
      <c r="CJ4" s="207" t="str">
        <f>IF(調査票!E228&lt;&gt;"",調査票!E228,"")</f>
        <v/>
      </c>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207" t="str">
        <f>IF(調査票!E285&lt;&gt;"",調査票!E285,"")</f>
        <v/>
      </c>
      <c r="DK4" s="92"/>
      <c r="DL4" s="92"/>
      <c r="DM4" s="92"/>
      <c r="DN4" s="92"/>
      <c r="DO4" s="92"/>
      <c r="DP4" s="92"/>
      <c r="DQ4" s="92"/>
      <c r="DR4" s="92"/>
      <c r="DS4" s="92"/>
      <c r="DT4" s="92"/>
      <c r="DU4" s="92"/>
      <c r="DV4" s="92"/>
      <c r="DW4" s="92"/>
      <c r="DX4" s="92"/>
      <c r="DY4" s="92"/>
      <c r="DZ4" s="92"/>
      <c r="EA4" s="92"/>
      <c r="EB4" s="92"/>
      <c r="EC4" s="92"/>
      <c r="ED4" s="92"/>
      <c r="EE4" s="92"/>
      <c r="EF4" s="92"/>
      <c r="EG4" s="35"/>
      <c r="EH4" s="35"/>
      <c r="EI4" s="35"/>
      <c r="EJ4" s="35"/>
      <c r="EK4" s="35"/>
      <c r="EL4" s="35"/>
      <c r="EM4" s="35"/>
    </row>
  </sheetData>
  <sheetProtection password="CD56" sheet="1" objects="1" scenarios="1"/>
  <phoneticPr fontId="1"/>
  <pageMargins left="0.75" right="0.75" top="1" bottom="1"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実施要領</vt:lpstr>
      <vt:lpstr>記入要領</vt:lpstr>
      <vt:lpstr>調査票</vt:lpstr>
      <vt:lpstr>data</vt:lpstr>
      <vt:lpstr>記入要領!_ftn1</vt:lpstr>
      <vt:lpstr>記入要領!Print_Area</vt:lpstr>
      <vt:lpstr>実施要領!Print_Area</vt:lpstr>
      <vt:lpstr>調査票!Print_Area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across</dc:creator>
  <cp:lastModifiedBy>広瀬</cp:lastModifiedBy>
  <cp:lastPrinted>2019-04-22T01:21:39Z</cp:lastPrinted>
  <dcterms:created xsi:type="dcterms:W3CDTF">2008-01-23T04:41:11Z</dcterms:created>
  <dcterms:modified xsi:type="dcterms:W3CDTF">2021-05-17T02:04:59Z</dcterms:modified>
</cp:coreProperties>
</file>