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nder03.CSC\Desktop\Misc\Funding Guide\New Hire\"/>
    </mc:Choice>
  </mc:AlternateContent>
  <xr:revisionPtr revIDLastSave="0" documentId="10_ncr:8100000_{F2B43CDF-CEF5-4220-8FA6-A8BE8AF6F4B1}" xr6:coauthVersionLast="34" xr6:coauthVersionMax="34" xr10:uidLastSave="{00000000-0000-0000-0000-000000000000}"/>
  <bookViews>
    <workbookView xWindow="0" yWindow="0" windowWidth="11535" windowHeight="12135" tabRatio="672" xr2:uid="{00000000-000D-0000-FFFF-FFFF00000000}"/>
  </bookViews>
  <sheets>
    <sheet name="Notes" sheetId="1" r:id="rId1"/>
    <sheet name="Funding Figs" sheetId="6" r:id="rId2"/>
    <sheet name="VOE" sheetId="2" r:id="rId3"/>
    <sheet name="Fax Sheet" sheetId="4" r:id="rId4"/>
    <sheet name="APR Fees" sheetId="13" r:id="rId5"/>
  </sheets>
  <calcPr calcId="162913"/>
  <fileRecoveryPr autoRecover="0"/>
</workbook>
</file>

<file path=xl/calcChain.xml><?xml version="1.0" encoding="utf-8"?>
<calcChain xmlns="http://schemas.openxmlformats.org/spreadsheetml/2006/main">
  <c r="X17" i="6" l="1"/>
  <c r="L164" i="1" l="1"/>
  <c r="L166" i="1" s="1"/>
  <c r="Q17" i="6"/>
  <c r="S28" i="6" l="1"/>
  <c r="S26" i="6"/>
  <c r="S24" i="6"/>
  <c r="S22" i="6"/>
  <c r="S20" i="6"/>
  <c r="AP15" i="6"/>
  <c r="AN3" i="4"/>
  <c r="AO30" i="2"/>
  <c r="AP19" i="6" l="1"/>
  <c r="AP17" i="6"/>
  <c r="AP35" i="6" l="1"/>
</calcChain>
</file>

<file path=xl/sharedStrings.xml><?xml version="1.0" encoding="utf-8"?>
<sst xmlns="http://schemas.openxmlformats.org/spreadsheetml/2006/main" count="289" uniqueCount="254">
  <si>
    <t>Loan docs have been received and reviewed.  Sent outstanding PTF Cond. list via e-mail to Escrow, TM, LO, Broker, &amp; Prcr.</t>
  </si>
  <si>
    <t>VERIFICATION OF EMPLOYMENT</t>
  </si>
  <si>
    <t>Borrower:</t>
  </si>
  <si>
    <t>Loan #:</t>
  </si>
  <si>
    <t>Employer:</t>
  </si>
  <si>
    <t>Employer Phone:</t>
  </si>
  <si>
    <t>Employed Since:</t>
  </si>
  <si>
    <t>Verified By:</t>
  </si>
  <si>
    <t>Verifier's Title:</t>
  </si>
  <si>
    <t>Comments:</t>
  </si>
  <si>
    <t>Completed By:</t>
  </si>
  <si>
    <t>Date:</t>
  </si>
  <si>
    <t>(Printed Name)</t>
  </si>
  <si>
    <t>(Signature)</t>
  </si>
  <si>
    <t>15707 Rockfield Blvd., Suite 320</t>
  </si>
  <si>
    <t>Irvine, CA 92618-2830</t>
  </si>
  <si>
    <t>Telephone:  949-900-6630  Fax:  949-900-6631</t>
  </si>
  <si>
    <t>FAX COVER SHEET</t>
  </si>
  <si>
    <t>To:</t>
  </si>
  <si>
    <t>Fax #:</t>
  </si>
  <si>
    <t>Company:</t>
  </si>
  <si>
    <t>Phone #:</t>
  </si>
  <si>
    <t>From:  Dale G. Hersh Jr.</t>
  </si>
  <si>
    <t>Re:</t>
  </si>
  <si>
    <t>Notes:</t>
  </si>
  <si>
    <t>Total # of pgs.</t>
  </si>
  <si>
    <t>E-mail:</t>
  </si>
  <si>
    <t>CERTIFIED copy of fully executed Amend. Escrow Inst. for Close of Escrow Extension or fully executed Extension of Time Add. to Purch. Cont.</t>
  </si>
  <si>
    <t>FUNDING FIGURES</t>
  </si>
  <si>
    <t>Closing Agent:</t>
  </si>
  <si>
    <t>Loan Amount:</t>
  </si>
  <si>
    <t>to</t>
  </si>
  <si>
    <t>=</t>
  </si>
  <si>
    <t>-</t>
  </si>
  <si>
    <t>Impounds:</t>
  </si>
  <si>
    <t>Hazard Insurance:</t>
  </si>
  <si>
    <t>Property Taxes:</t>
  </si>
  <si>
    <t>Flood Insurance:</t>
  </si>
  <si>
    <t>Other:</t>
  </si>
  <si>
    <t>Aggregate Adjustment:</t>
  </si>
  <si>
    <t>Origination Fee:</t>
  </si>
  <si>
    <t>Underwriting Fee:</t>
  </si>
  <si>
    <t>Loan Number:</t>
  </si>
  <si>
    <t>Attention:</t>
  </si>
  <si>
    <t>Borrower Name:</t>
  </si>
  <si>
    <t>Property Address:</t>
  </si>
  <si>
    <t>First Paymnet Date:</t>
  </si>
  <si>
    <t>Funding Date:</t>
  </si>
  <si>
    <t>Interest Rate:</t>
  </si>
  <si>
    <t>Interest:</t>
  </si>
  <si>
    <t>from</t>
  </si>
  <si>
    <t>mos. @</t>
  </si>
  <si>
    <t>day(s)  @</t>
  </si>
  <si>
    <t>Citadel Servicing Corporation</t>
  </si>
  <si>
    <t>Irvine, CA 92618</t>
  </si>
  <si>
    <t>Please provide the following items for review:</t>
  </si>
  <si>
    <t>****A partial re-draw is required for Impounds****</t>
  </si>
  <si>
    <t>2.  Specific Closing Instructions</t>
  </si>
  <si>
    <t xml:space="preserve">Copy of properly executed CA Per Diem Interest Disclosure. </t>
  </si>
  <si>
    <t>(Borr. need to correct and initial selected option for disbusement.)</t>
  </si>
  <si>
    <t>Loan docs drawn and e-mailed to .  Sent notification and additional docs to Escrow, Broker, TM, &amp; LO, via e-mail.</t>
  </si>
  <si>
    <t xml:space="preserve">Copy of fully executed CA Per Diem Interest Disclosure. </t>
  </si>
  <si>
    <t>(Borr. must select and initial option for disbusement.)</t>
  </si>
  <si>
    <t>(Borr. complete all open lines under option for disbusement selected.)</t>
  </si>
  <si>
    <t>Verification of Employment</t>
  </si>
  <si>
    <t>NOTE:  All deposits must be able to be sourced from approved accts.</t>
  </si>
  <si>
    <t>Borrower must re-execute the following documents:</t>
  </si>
  <si>
    <t>Send To:</t>
  </si>
  <si>
    <t xml:space="preserve">Silvergate Bank </t>
  </si>
  <si>
    <t>La Jolla, CA 92037</t>
  </si>
  <si>
    <t>(858) 362-6300</t>
  </si>
  <si>
    <t>Routing/ABA#:</t>
  </si>
  <si>
    <t xml:space="preserve"> </t>
  </si>
  <si>
    <t>Account No:</t>
  </si>
  <si>
    <t xml:space="preserve">Warehouse Lending Group </t>
  </si>
  <si>
    <t>E. Batlis</t>
  </si>
  <si>
    <t>Reference:</t>
  </si>
  <si>
    <t xml:space="preserve">Seller Name </t>
  </si>
  <si>
    <t>Borrower Name</t>
  </si>
  <si>
    <t>Silvergate Return Wiring Inst:</t>
  </si>
  <si>
    <t>EMD - Settlement Agent to provide a CERTIFIED copy of the Borrower's EMD with Escrow Receipt.</t>
  </si>
  <si>
    <t>*******************************PRIOR TO FUNDING AND/OR DISBURSEMENT*******************************</t>
  </si>
  <si>
    <t>Note/Deed - Settlement Agent to provide a CERTIFIED copies of the signed Note and Deed of Trust.</t>
  </si>
  <si>
    <t>Escrow Amend. - Settlement Agent to provide CERTIFIED copy of the Escrow Amendment showing Lender, Rate, Term, and Ln. Amount.</t>
  </si>
  <si>
    <t>Escrow Inst. - Settlement Agent to provide a CERTIFIED copies of the Escrows Instructions signed by all parties.</t>
  </si>
  <si>
    <t>Original signed loan documents need to be returned W/I 24 HRS. of Closing to:</t>
  </si>
  <si>
    <t>Withhold. - Borrower to execute Withhold Agreement.</t>
  </si>
  <si>
    <t>Settlement Agent and Borrower to execute Withhold Instruction.</t>
  </si>
  <si>
    <t>Commitment Fee</t>
  </si>
  <si>
    <t>Final Inspection Fee - Post Closing</t>
  </si>
  <si>
    <t>Home Inspection (if required by Lender)</t>
  </si>
  <si>
    <t>Per Diem Interest</t>
  </si>
  <si>
    <t>Processing Fee</t>
  </si>
  <si>
    <t>Underwriting Fee</t>
  </si>
  <si>
    <t>Broker must correct Loan Orig. Company Ident. to 919520 on pg. 4 to match Branch.</t>
  </si>
  <si>
    <t>1. Copy of entire fully executed Citadel Servicing Corp. Closing Pkg.</t>
  </si>
  <si>
    <t>Original signed loan documents need to be returned AT LEAST 24 HRS. prior to date of Closing to:</t>
  </si>
  <si>
    <t>Ln #70019548</t>
  </si>
  <si>
    <t>ISAOA</t>
  </si>
  <si>
    <t>One-Year Treasury Constant Maturity</t>
  </si>
  <si>
    <t>CPL - Settlement Agent to provide a Closing Protection Letter issued within the last 30 days.</t>
  </si>
  <si>
    <t>REVISED</t>
  </si>
  <si>
    <t>SAMPLE</t>
  </si>
  <si>
    <t>Seller - Settlement Agent to provide a CERTIFIED copy of seller signed CD or ALTA Statement.</t>
  </si>
  <si>
    <t>Final CD (Pre Doc) has been e-mailed to the Borr. and uploaded to DV.  Sent e-mail notification to Title, Broker, TM, &amp; AE.</t>
  </si>
  <si>
    <t>Received confirmation of receipt of the Final CD from Borr. and uploaded to DV.  Sent e-mail notification to Title, Broker, TM, &amp; AE.</t>
  </si>
  <si>
    <t>Final CD (Post Funding) has been e-mailed to the Borr. and uploaded to DV.  File to Shipping.</t>
  </si>
  <si>
    <t>Broker to sign Final Loan Originator Comp and Anti-Steering form.</t>
  </si>
  <si>
    <t>1.  Funding Closing Disclosure</t>
  </si>
  <si>
    <t>3.  Initial Escrow Account Disclosure.</t>
  </si>
  <si>
    <t>4.  Payment Letter to Borrower.</t>
  </si>
  <si>
    <t>Grant Deed - Settlement Agent to provide a CERTIFIED copy of the fully executed Grant Deed.</t>
  </si>
  <si>
    <t>Warranty Deed - Settlement Agent to provide a CERTIFIED copy of the fully executed Warranty Deed.</t>
  </si>
  <si>
    <t>Quit Claim Deed - Settlement Agent to provide a CERTIFIED copy of the fully executed Quit Claim Deed from Non-Borr. Spouse.</t>
  </si>
  <si>
    <t>disclosures@citadelservicing.com</t>
  </si>
  <si>
    <t>AP Invoice - Broker to provide documentation showing Borrower paid for the Appraisal.</t>
  </si>
  <si>
    <t>NOTE:  Invoice only shows Paid, but not by who.</t>
  </si>
  <si>
    <t xml:space="preserve">     NOTE:  Copies of Note &amp; Deed (Mortgage) must be CERTIFIED</t>
  </si>
  <si>
    <t>2. Fully executed Final Typed 1003.</t>
  </si>
  <si>
    <t>3. CERTIFIED copy of Fully executed Final CD.</t>
  </si>
  <si>
    <t xml:space="preserve">4. Any Outstanding PTF Conditions listed on Prior to Funding Conditions List For Wet State </t>
  </si>
  <si>
    <t>Other Fee:</t>
  </si>
  <si>
    <t>Mtg. Ln. Disc. - Borrower and Broker to sign/date Mortgage Loan Disclosure Statement sent in loan doc pkg.</t>
  </si>
  <si>
    <t>Commitment Fee:</t>
  </si>
  <si>
    <t>NOTE:  Turn time for doc review is 24-48 hrs. from receipt of the orig. doc pkg.</t>
  </si>
  <si>
    <t>Initial Disclosures - Broker to provide their Initial MLDS signed/dated by Borrower and Broker.</t>
  </si>
  <si>
    <t>CA-Per Diem Int. Disc. - Borrower must select an option for disbursement.</t>
  </si>
  <si>
    <t>Title - Audit Fee</t>
  </si>
  <si>
    <t>Title - Copy Fee</t>
  </si>
  <si>
    <t>Title - New Loan Servicing Fee</t>
  </si>
  <si>
    <t>Title - CPL Fee</t>
  </si>
  <si>
    <t>Title - State Statutory Surcharge</t>
  </si>
  <si>
    <t>Title - Settlement Agent Fee</t>
  </si>
  <si>
    <t>Mortgage Broker Fee</t>
  </si>
  <si>
    <t>Loan Origination Fee</t>
  </si>
  <si>
    <t>Administration Fee</t>
  </si>
  <si>
    <t>Loan Discount Points</t>
  </si>
  <si>
    <t>Title - Transaction Fee</t>
  </si>
  <si>
    <t>Title - Wire Transfer Fee</t>
  </si>
  <si>
    <t>Title - Attorney's Fee</t>
  </si>
  <si>
    <t>Title - Disbursement Fee</t>
  </si>
  <si>
    <t>Title - Check Processing Fee</t>
  </si>
  <si>
    <t>Title - Courier Fee</t>
  </si>
  <si>
    <t>Title - Overnight Delivery Fee</t>
  </si>
  <si>
    <t>Title - Messenger Fee</t>
  </si>
  <si>
    <t>Title - E-Recording Fee</t>
  </si>
  <si>
    <t>Title - Document Delivery Fee</t>
  </si>
  <si>
    <t>Title - Express Mail Fee</t>
  </si>
  <si>
    <t>Title - Recording Service Fee</t>
  </si>
  <si>
    <t>Title - E-Mail Documnet Fee</t>
  </si>
  <si>
    <t>Title - Document Download Fee</t>
  </si>
  <si>
    <t>Title - Closing Fee (Use Settlement Agent Fee)</t>
  </si>
  <si>
    <t>Title - Escrow Fee (Use Settlement Agent Fee)</t>
  </si>
  <si>
    <t>Title - Deed Preperation Fee (Use Doc Prep Fee)</t>
  </si>
  <si>
    <t>Title - Notary Fee (over $10.00 per stamp)</t>
  </si>
  <si>
    <t>Title - Signing Fee (Use Notary Fee)</t>
  </si>
  <si>
    <t>Title - Storage Fee</t>
  </si>
  <si>
    <t>Title - Archive Fee</t>
  </si>
  <si>
    <t>Title - Service Fee</t>
  </si>
  <si>
    <t>Title - Release Service Fee</t>
  </si>
  <si>
    <t>NOTE:  1. All deposits must be able to be sourced from approved accts.</t>
  </si>
  <si>
    <t xml:space="preserve">             2. If funds are transferred from one bank to another, documentation of transfer will be required.</t>
  </si>
  <si>
    <t xml:space="preserve">NOTE:  1. Statement(s) must be either within 30 days of end of billing period or 15 days from payment due date. </t>
  </si>
  <si>
    <t>NOTE:  1. If funding Mon. - Thurs., Borr. should select 1st option.</t>
  </si>
  <si>
    <t xml:space="preserve">             2. If funding Fri., Borr. should selected 2nd option and complete all open lines under option.</t>
  </si>
  <si>
    <t xml:space="preserve">             2. Closing Agent is responsible for making all payoff directly to the Creditor using the most recent</t>
  </si>
  <si>
    <t>Phone #:  (949) 556-3282</t>
  </si>
  <si>
    <t>Title - Processing Fee</t>
  </si>
  <si>
    <t>Title - Document Processing Fee</t>
  </si>
  <si>
    <t>Title - Document Preparation Fee</t>
  </si>
  <si>
    <t>Title - Delivery Fee</t>
  </si>
  <si>
    <t>APR FEES</t>
  </si>
  <si>
    <t>Title - Policy Premium Tax</t>
  </si>
  <si>
    <t>FOR INTERNAL USE ONLY</t>
  </si>
  <si>
    <t>Title - Sub-Escrow Fee</t>
  </si>
  <si>
    <t>Title - Loan Tie-In Fee</t>
  </si>
  <si>
    <t>Title - Packaging Fee (Use Doc Prep Fee)</t>
  </si>
  <si>
    <t>Discount Fee:</t>
  </si>
  <si>
    <t>Administration Fee:</t>
  </si>
  <si>
    <t>Total Lender Wire Amount:</t>
  </si>
  <si>
    <t>4250 Executive Square, #800</t>
  </si>
  <si>
    <t>Signed Final 1003 - Copy of Final 1003 provided with Loan Docs signed/dated by Borrower and Loan Officer.</t>
  </si>
  <si>
    <t>Funds to Close - Settlement Agent to provide a copy of Borrower's Funds to Close with Receipt.</t>
  </si>
  <si>
    <t>NOTE TO CLOSING/SETTLEMENT AGENT:</t>
  </si>
  <si>
    <t>x Per Diem:</t>
  </si>
  <si>
    <t>Required Disbursement Date:</t>
  </si>
  <si>
    <t>Actual Disbursement Date:</t>
  </si>
  <si>
    <t>Total Days Delayed:</t>
  </si>
  <si>
    <t>Refund Due to Borrower:</t>
  </si>
  <si>
    <t>Standard Requirements:</t>
  </si>
  <si>
    <t>1)  All property taxes to be paid current in escrow.</t>
  </si>
  <si>
    <t>2)  Loan to be impounded for taxes / insurance.</t>
  </si>
  <si>
    <t>4)  File to be reviewed by funding dept prior to funding with alerts issued for any missing or incorrect items.</t>
  </si>
  <si>
    <t>5)  Broker owned/controlled/operated escrow/closing companies are not permitted.</t>
  </si>
  <si>
    <t>Funds must be disbursed within 24 business hours of the funding date.  If funds are not disbursed in accordance with this requirement, the Closing/Settlement Agent's office will be responsible for the refund of interest to the Borrower for each day after the initial 24 hours.  In addition, a CD/Closing Statement as well as your Disbursement Ledger will be required within 24 business hrs. of funding.  By signing below, the Closing/Settlement Agent agrees to abide by and be held accountable to these terms.</t>
  </si>
  <si>
    <t xml:space="preserve">Funds must be disbursed within 24 business hours of the funding date.  If funds are not disbursed in accordance with this requirement, the Closing/Settlement Agent's office will be responsible for the refund of interest to the Borrower for each day after the initial 24 hours.  </t>
  </si>
  <si>
    <t>By signing below, the Closing/Settlement Agent agrees to abide by and be held accountable to these terms.</t>
  </si>
  <si>
    <t>In addition, a CD or Closing Statement (Combined for Purchase) as well as your Disbursement Ledger will be required within 24 business hours of funding.  If payoff(s) is/are made by Title, documentation of the/those payment(s) must be provided to include the date sent.</t>
  </si>
  <si>
    <t xml:space="preserve">Funds must be disbursed within 24 business hours of the funding date.  If funds are not disbursed in accordance with this requirement, the Closing/Settlement Agent's office will be responsible for the refund of interest to the Borrower for each day after the initial 24 hours. </t>
  </si>
  <si>
    <t>In addition, a CD or Closing Statement (Combined for Purchase) as well as your Disbursement Ledger will be required within 24 business hours of funding.</t>
  </si>
  <si>
    <t>If payoff(s) is/are made by Title, documentation of the/those payment(s) must be provided to include the date sent.</t>
  </si>
  <si>
    <t>HOI - Settlement Agent/Broker to provide a Hazard Insurance Invoice reflecting the current balance due.</t>
  </si>
  <si>
    <t>Title - Flood Certification Fee</t>
  </si>
  <si>
    <t>Title - Payoff Processing/Request Fee</t>
  </si>
  <si>
    <t>Title - FedEx/UPS Fee</t>
  </si>
  <si>
    <t>(Sundays and Holidays do not count)</t>
  </si>
  <si>
    <t>Earliest signing date on last issued LE must</t>
  </si>
  <si>
    <t>be used if later than CD earliest signing date.</t>
  </si>
  <si>
    <t>NOTES:</t>
  </si>
  <si>
    <t>Silvergate Jumbo is $550,000.00 and up.</t>
  </si>
  <si>
    <t>AmerisBank Jumbo is $500,000.00 and up.</t>
  </si>
  <si>
    <t>Appraisal waiting period is 3 days from the date</t>
  </si>
  <si>
    <t>of confirmation or 7 days if not confirmed.</t>
  </si>
  <si>
    <t xml:space="preserve">ECOA Waiver must be dated at least 3 days </t>
  </si>
  <si>
    <t>prior to signing date.</t>
  </si>
  <si>
    <t xml:space="preserve">EOCA Waiver cannot be used for the Initial </t>
  </si>
  <si>
    <t>Appraisal except on Business Purpose Loans.</t>
  </si>
  <si>
    <t>25541 Commercenter Drive, Suite 250</t>
  </si>
  <si>
    <t>Lake Forest, CA 92630</t>
  </si>
  <si>
    <t>Lender Paid Broker Compensation:</t>
  </si>
  <si>
    <t xml:space="preserve">NOTICE TO CLOSING/SETTLEMENT AGENT:  </t>
  </si>
  <si>
    <t>O/O Refi. Business Purpose Loans</t>
  </si>
  <si>
    <t>NOTE:  A copy of the check issued to borrower's business account will be required post funding.</t>
  </si>
  <si>
    <t>NOTE:  Proof wire was sent to the borrower's business bank account will be required post funding.</t>
  </si>
  <si>
    <t>Closing/Settlement Agent must reflect all net proceeds from loan as a disbursement to BORROWER’S BUSINESS NAME on the Final HUD-1.  In addition, Closing/Settlement Agent must actually disburse all net proceeds to the borrower’s business (funds CANNOT be issued in the borrower’s name) via one of the following options:</t>
  </si>
  <si>
    <t>1.  Disbursement by Check - The check must be made payable to BORROWER’S BUSINESS NAME.</t>
  </si>
  <si>
    <t>After funding, the Closing/Settlement Agent must provide a Final HUD-1 and Disbursement Ledger within 24 hours.  By signing/dating on the line below, Closing/Settlement Agent acknowledges and agrees to these requirements.</t>
  </si>
  <si>
    <t xml:space="preserve">2.  Disbursement by Wire - A VOIDED check from the borrower’s business account as well as wiring information will be required prior to funding.  </t>
  </si>
  <si>
    <t>Attn: Post Closing</t>
  </si>
  <si>
    <t>Wire - Closing Agent to provide updated Wiring Instructions that reference the Borrower Name and Property Address exactly as they are reflected on the Loan Docs.</t>
  </si>
  <si>
    <t>Contract - Settlement Agent/Broker to provide a Purchase Contract Extension signed by all parties.</t>
  </si>
  <si>
    <t>3)  Receipt and review of the above conditions may result in a change of terms or additional conditions.</t>
  </si>
  <si>
    <t>USA National Title Company, Inc.</t>
  </si>
  <si>
    <t>Linda Emberton</t>
  </si>
  <si>
    <t>Bella Naygas</t>
  </si>
  <si>
    <t>14122 Albers Street</t>
  </si>
  <si>
    <t>City of Los Angeles, Sherman Oaks Area, CA 91401</t>
  </si>
  <si>
    <t>Refund to Borrower for excess Funds to Close</t>
  </si>
  <si>
    <t xml:space="preserve">                 Payoff/Account Statement(s).</t>
  </si>
  <si>
    <t>Payoff Demand - Settlement Agent/Broker to provide CURRENT Payoff Demand(s)/Account Statement(s) for all Payoffs with an asterisk (*) listed on the CD and Closing Instructions.</t>
  </si>
  <si>
    <t>Quit Claim Deed - Settlement Agent to provide a copy of the previously recorded fully executed Quit Claim Deed from Non-Borr. Spouse.</t>
  </si>
  <si>
    <t>WET</t>
  </si>
  <si>
    <t>CONDITIONS:</t>
  </si>
  <si>
    <t>PTF-WET Refi</t>
  </si>
  <si>
    <t xml:space="preserve">Company:  </t>
  </si>
  <si>
    <t>Citadel Servicing Corp.</t>
  </si>
  <si>
    <t>PTF-WET</t>
  </si>
  <si>
    <t>1. Copy of entire fully executed Citadel Servicing Corp. Closing Document Package.</t>
  </si>
  <si>
    <t xml:space="preserve">     NOTE:  Copies of the Note and Mortgage (Deed) must be CERTIFIED.</t>
  </si>
  <si>
    <t>2. CERTIFIED copy of fully executed Warranty (Grant) Deed.</t>
  </si>
  <si>
    <t>4. Fully executed Final Typed 1003.</t>
  </si>
  <si>
    <t>5. Copies of all Funds deposited by Borrower for Closing.</t>
  </si>
  <si>
    <t xml:space="preserve">     NOTE:  All deposits must be able to be sourced from UW approved accounts.</t>
  </si>
  <si>
    <t>6. Any outstanding PTF Conditions listed on the Prior to Funding Condition List for Wet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</si>
</sst>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00%"/>
    <numFmt numFmtId="166" formatCode="&quot;$&quot;#,##0.0000_);\(&quot;$&quot;#,##0.0000\)"/>
    <numFmt numFmtId="167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2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6"/>
      <color theme="1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0" xfId="0" applyFont="1" applyFill="1" applyProtection="1"/>
    <xf numFmtId="0" fontId="1" fillId="0" borderId="0" xfId="0" applyFont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right"/>
    </xf>
    <xf numFmtId="0" fontId="3" fillId="0" borderId="0" xfId="0" applyFont="1" applyProtection="1"/>
    <xf numFmtId="0" fontId="3" fillId="2" borderId="0" xfId="0" applyFont="1" applyFill="1" applyBorder="1" applyAlignment="1" applyProtection="1"/>
    <xf numFmtId="0" fontId="1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8" fontId="6" fillId="0" borderId="0" xfId="0" applyNumberFormat="1" applyFont="1" applyAlignment="1">
      <alignment horizontal="left" wrapText="1"/>
    </xf>
    <xf numFmtId="0" fontId="12" fillId="0" borderId="0" xfId="0" applyFont="1" applyProtection="1"/>
    <xf numFmtId="0" fontId="12" fillId="2" borderId="0" xfId="0" applyFont="1" applyFill="1" applyProtection="1"/>
    <xf numFmtId="0" fontId="13" fillId="2" borderId="0" xfId="0" applyFont="1" applyFill="1" applyProtection="1"/>
    <xf numFmtId="0" fontId="13" fillId="2" borderId="1" xfId="0" applyFont="1" applyFill="1" applyBorder="1" applyAlignment="1" applyProtection="1"/>
    <xf numFmtId="0" fontId="13" fillId="2" borderId="0" xfId="0" applyFont="1" applyFill="1" applyBorder="1" applyAlignment="1" applyProtection="1"/>
    <xf numFmtId="0" fontId="13" fillId="0" borderId="0" xfId="0" applyFont="1" applyProtection="1"/>
    <xf numFmtId="0" fontId="13" fillId="2" borderId="5" xfId="0" applyFont="1" applyFill="1" applyBorder="1" applyAlignment="1" applyProtection="1"/>
    <xf numFmtId="0" fontId="12" fillId="2" borderId="0" xfId="0" applyFont="1" applyFill="1" applyAlignment="1" applyProtection="1">
      <alignment horizontal="right"/>
    </xf>
    <xf numFmtId="0" fontId="13" fillId="2" borderId="0" xfId="0" applyFont="1" applyFill="1" applyAlignment="1" applyProtection="1">
      <alignment horizontal="right"/>
    </xf>
    <xf numFmtId="0" fontId="13" fillId="2" borderId="2" xfId="0" applyFont="1" applyFill="1" applyBorder="1" applyProtection="1"/>
    <xf numFmtId="7" fontId="13" fillId="2" borderId="0" xfId="0" applyNumberFormat="1" applyFont="1" applyFill="1" applyAlignment="1" applyProtection="1"/>
    <xf numFmtId="0" fontId="13" fillId="2" borderId="0" xfId="0" applyFont="1" applyFill="1" applyBorder="1" applyProtection="1"/>
    <xf numFmtId="0" fontId="12" fillId="2" borderId="0" xfId="0" applyFont="1" applyFill="1" applyBorder="1" applyProtection="1"/>
    <xf numFmtId="0" fontId="13" fillId="2" borderId="0" xfId="0" applyFont="1" applyFill="1" applyBorder="1" applyAlignment="1" applyProtection="1">
      <alignment horizontal="right"/>
    </xf>
    <xf numFmtId="164" fontId="13" fillId="2" borderId="0" xfId="0" applyNumberFormat="1" applyFont="1" applyFill="1" applyAlignment="1" applyProtection="1">
      <alignment horizontal="left"/>
    </xf>
    <xf numFmtId="44" fontId="12" fillId="2" borderId="0" xfId="0" applyNumberFormat="1" applyFont="1" applyFill="1" applyBorder="1" applyAlignment="1" applyProtection="1">
      <alignment horizontal="left"/>
    </xf>
    <xf numFmtId="0" fontId="12" fillId="2" borderId="6" xfId="0" applyFont="1" applyFill="1" applyBorder="1" applyProtection="1"/>
    <xf numFmtId="0" fontId="12" fillId="2" borderId="7" xfId="0" applyFont="1" applyFill="1" applyBorder="1" applyProtection="1"/>
    <xf numFmtId="0" fontId="12" fillId="2" borderId="7" xfId="0" applyFont="1" applyFill="1" applyBorder="1" applyAlignment="1" applyProtection="1">
      <alignment horizontal="right" vertical="center"/>
    </xf>
    <xf numFmtId="0" fontId="12" fillId="2" borderId="8" xfId="0" applyFont="1" applyFill="1" applyBorder="1" applyProtection="1"/>
    <xf numFmtId="0" fontId="12" fillId="0" borderId="0" xfId="0" applyFont="1" applyBorder="1" applyProtection="1"/>
    <xf numFmtId="0" fontId="12" fillId="2" borderId="0" xfId="0" applyFont="1" applyFill="1" applyBorder="1" applyAlignment="1" applyProtection="1">
      <alignment horizontal="right"/>
    </xf>
    <xf numFmtId="0" fontId="12" fillId="0" borderId="0" xfId="0" applyFont="1" applyAlignment="1" applyProtection="1"/>
    <xf numFmtId="0" fontId="15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Fill="1"/>
    <xf numFmtId="0" fontId="15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Alignment="1"/>
    <xf numFmtId="0" fontId="18" fillId="0" borderId="0" xfId="0" applyFont="1" applyFill="1" applyAlignment="1">
      <alignment horizontal="left"/>
    </xf>
    <xf numFmtId="0" fontId="19" fillId="0" borderId="0" xfId="0" applyFont="1" applyAlignment="1"/>
    <xf numFmtId="0" fontId="15" fillId="0" borderId="0" xfId="0" applyFont="1" applyFill="1" applyBorder="1" applyAlignment="1"/>
    <xf numFmtId="15" fontId="18" fillId="0" borderId="0" xfId="0" applyNumberFormat="1" applyFont="1"/>
    <xf numFmtId="0" fontId="18" fillId="0" borderId="0" xfId="0" applyFont="1"/>
    <xf numFmtId="0" fontId="15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2" borderId="0" xfId="0" applyFont="1" applyFill="1"/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13" xfId="0" applyFont="1" applyBorder="1"/>
    <xf numFmtId="0" fontId="15" fillId="0" borderId="5" xfId="0" applyFont="1" applyBorder="1"/>
    <xf numFmtId="14" fontId="15" fillId="0" borderId="5" xfId="0" applyNumberFormat="1" applyFont="1" applyBorder="1" applyAlignment="1">
      <alignment horizontal="left"/>
    </xf>
    <xf numFmtId="14" fontId="15" fillId="0" borderId="14" xfId="0" applyNumberFormat="1" applyFont="1" applyBorder="1" applyAlignment="1">
      <alignment horizontal="left"/>
    </xf>
    <xf numFmtId="0" fontId="23" fillId="0" borderId="0" xfId="0" applyFont="1" applyAlignment="1">
      <alignment vertical="center"/>
    </xf>
    <xf numFmtId="0" fontId="15" fillId="0" borderId="5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15" fillId="0" borderId="5" xfId="0" applyNumberFormat="1" applyFont="1" applyBorder="1" applyAlignment="1">
      <alignment horizontal="left"/>
    </xf>
    <xf numFmtId="0" fontId="15" fillId="0" borderId="14" xfId="0" applyNumberFormat="1" applyFont="1" applyBorder="1" applyAlignment="1">
      <alignment horizontal="left"/>
    </xf>
    <xf numFmtId="0" fontId="20" fillId="0" borderId="13" xfId="0" applyFont="1" applyBorder="1"/>
    <xf numFmtId="0" fontId="18" fillId="0" borderId="5" xfId="0" applyNumberFormat="1" applyFont="1" applyBorder="1" applyAlignment="1">
      <alignment horizontal="left"/>
    </xf>
    <xf numFmtId="0" fontId="18" fillId="0" borderId="14" xfId="0" applyNumberFormat="1" applyFont="1" applyBorder="1" applyAlignment="1">
      <alignment horizontal="left"/>
    </xf>
    <xf numFmtId="0" fontId="23" fillId="0" borderId="3" xfId="0" applyFont="1" applyBorder="1"/>
    <xf numFmtId="0" fontId="15" fillId="0" borderId="1" xfId="0" applyFont="1" applyBorder="1"/>
    <xf numFmtId="0" fontId="15" fillId="0" borderId="4" xfId="0" applyNumberFormat="1" applyFont="1" applyBorder="1" applyAlignment="1">
      <alignment horizontal="left"/>
    </xf>
    <xf numFmtId="0" fontId="23" fillId="0" borderId="0" xfId="0" applyFont="1" applyAlignment="1">
      <alignment horizontal="left" vertical="center"/>
    </xf>
    <xf numFmtId="0" fontId="15" fillId="3" borderId="0" xfId="0" applyFont="1" applyFill="1"/>
    <xf numFmtId="0" fontId="5" fillId="2" borderId="1" xfId="0" applyFont="1" applyFill="1" applyBorder="1" applyAlignment="1" applyProtection="1">
      <protection locked="0"/>
    </xf>
    <xf numFmtId="0" fontId="5" fillId="2" borderId="5" xfId="0" applyFont="1" applyFill="1" applyBorder="1" applyAlignment="1" applyProtection="1">
      <protection locked="0"/>
    </xf>
    <xf numFmtId="0" fontId="0" fillId="0" borderId="0" xfId="0" applyFont="1"/>
    <xf numFmtId="0" fontId="7" fillId="2" borderId="0" xfId="0" applyFont="1" applyFill="1" applyAlignment="1" applyProtection="1">
      <alignment horizontal="right"/>
      <protection locked="0"/>
    </xf>
    <xf numFmtId="44" fontId="13" fillId="2" borderId="0" xfId="0" applyNumberFormat="1" applyFont="1" applyFill="1" applyBorder="1" applyAlignment="1" applyProtection="1"/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26" fillId="0" borderId="0" xfId="0" applyFont="1" applyFill="1" applyBorder="1" applyAlignment="1">
      <alignment horizontal="center"/>
    </xf>
    <xf numFmtId="14" fontId="26" fillId="0" borderId="0" xfId="0" applyNumberFormat="1" applyFont="1" applyFill="1" applyBorder="1" applyAlignment="1">
      <alignment horizontal="center"/>
    </xf>
    <xf numFmtId="14" fontId="26" fillId="0" borderId="0" xfId="0" applyNumberFormat="1" applyFont="1" applyFill="1" applyBorder="1"/>
    <xf numFmtId="0" fontId="0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4" fontId="15" fillId="0" borderId="0" xfId="0" applyNumberFormat="1" applyFont="1" applyFill="1" applyBorder="1"/>
    <xf numFmtId="167" fontId="15" fillId="0" borderId="0" xfId="0" applyNumberFormat="1" applyFont="1" applyFill="1" applyBorder="1" applyAlignment="1">
      <alignment horizontal="center"/>
    </xf>
    <xf numFmtId="0" fontId="7" fillId="2" borderId="0" xfId="0" applyFont="1" applyFill="1" applyBorder="1" applyProtection="1">
      <protection locked="0"/>
    </xf>
    <xf numFmtId="0" fontId="15" fillId="0" borderId="0" xfId="0" applyFont="1" applyBorder="1"/>
    <xf numFmtId="0" fontId="0" fillId="0" borderId="0" xfId="0" applyFont="1" applyBorder="1"/>
    <xf numFmtId="0" fontId="15" fillId="2" borderId="1" xfId="0" applyFont="1" applyFill="1" applyBorder="1"/>
    <xf numFmtId="0" fontId="3" fillId="2" borderId="1" xfId="0" applyFont="1" applyFill="1" applyBorder="1" applyProtection="1"/>
    <xf numFmtId="0" fontId="27" fillId="3" borderId="0" xfId="0" applyFont="1" applyFill="1" applyAlignment="1">
      <alignment horizontal="center"/>
    </xf>
    <xf numFmtId="0" fontId="24" fillId="0" borderId="0" xfId="0" applyFont="1" applyAlignment="1">
      <alignment horizontal="center" vertical="center"/>
    </xf>
    <xf numFmtId="0" fontId="25" fillId="2" borderId="11" xfId="0" applyFont="1" applyFill="1" applyBorder="1" applyAlignment="1">
      <alignment horizontal="center"/>
    </xf>
    <xf numFmtId="0" fontId="25" fillId="2" borderId="12" xfId="0" applyFont="1" applyFill="1" applyBorder="1" applyAlignment="1">
      <alignment horizontal="center"/>
    </xf>
    <xf numFmtId="0" fontId="25" fillId="2" borderId="9" xfId="0" applyFont="1" applyFill="1" applyBorder="1" applyAlignment="1">
      <alignment horizontal="center"/>
    </xf>
    <xf numFmtId="0" fontId="25" fillId="2" borderId="10" xfId="0" applyFont="1" applyFill="1" applyBorder="1" applyAlignment="1">
      <alignment horizontal="center"/>
    </xf>
    <xf numFmtId="44" fontId="12" fillId="2" borderId="0" xfId="0" applyNumberFormat="1" applyFont="1" applyFill="1" applyBorder="1" applyAlignment="1" applyProtection="1">
      <alignment horizontal="center"/>
    </xf>
    <xf numFmtId="0" fontId="12" fillId="2" borderId="0" xfId="0" applyFont="1" applyFill="1" applyBorder="1" applyAlignment="1" applyProtection="1">
      <alignment horizontal="center"/>
    </xf>
    <xf numFmtId="0" fontId="13" fillId="2" borderId="1" xfId="0" applyFont="1" applyFill="1" applyBorder="1" applyAlignment="1" applyProtection="1">
      <alignment horizontal="center"/>
      <protection locked="0"/>
    </xf>
    <xf numFmtId="7" fontId="13" fillId="2" borderId="1" xfId="0" applyNumberFormat="1" applyFont="1" applyFill="1" applyBorder="1" applyAlignment="1" applyProtection="1">
      <alignment horizontal="center"/>
      <protection locked="0"/>
    </xf>
    <xf numFmtId="0" fontId="13" fillId="2" borderId="0" xfId="0" applyFont="1" applyFill="1" applyAlignment="1" applyProtection="1">
      <alignment horizontal="center"/>
    </xf>
    <xf numFmtId="0" fontId="12" fillId="2" borderId="0" xfId="0" applyFont="1" applyFill="1" applyAlignment="1" applyProtection="1">
      <alignment horizontal="right"/>
    </xf>
    <xf numFmtId="44" fontId="13" fillId="2" borderId="0" xfId="0" applyNumberFormat="1" applyFont="1" applyFill="1" applyAlignment="1" applyProtection="1">
      <alignment horizontal="center"/>
      <protection locked="0"/>
    </xf>
    <xf numFmtId="44" fontId="13" fillId="2" borderId="0" xfId="0" applyNumberFormat="1" applyFont="1" applyFill="1" applyAlignment="1" applyProtection="1">
      <alignment horizontal="center"/>
    </xf>
    <xf numFmtId="0" fontId="13" fillId="2" borderId="0" xfId="0" applyFont="1" applyFill="1" applyBorder="1" applyAlignment="1" applyProtection="1">
      <alignment horizontal="center"/>
    </xf>
    <xf numFmtId="7" fontId="13" fillId="2" borderId="0" xfId="0" applyNumberFormat="1" applyFont="1" applyFill="1" applyBorder="1" applyAlignment="1" applyProtection="1">
      <alignment horizontal="center"/>
    </xf>
    <xf numFmtId="44" fontId="13" fillId="2" borderId="0" xfId="0" applyNumberFormat="1" applyFont="1" applyFill="1" applyBorder="1" applyAlignment="1" applyProtection="1">
      <alignment horizontal="center"/>
    </xf>
    <xf numFmtId="11" fontId="14" fillId="2" borderId="0" xfId="0" applyNumberFormat="1" applyFont="1" applyFill="1" applyBorder="1" applyAlignment="1" applyProtection="1">
      <alignment horizontal="center"/>
    </xf>
    <xf numFmtId="0" fontId="14" fillId="2" borderId="0" xfId="0" applyFont="1" applyFill="1" applyBorder="1" applyAlignment="1" applyProtection="1">
      <alignment horizontal="center"/>
    </xf>
    <xf numFmtId="7" fontId="5" fillId="2" borderId="1" xfId="0" applyNumberFormat="1" applyFont="1" applyFill="1" applyBorder="1" applyAlignment="1" applyProtection="1">
      <alignment horizontal="center"/>
      <protection locked="0"/>
    </xf>
    <xf numFmtId="44" fontId="12" fillId="2" borderId="0" xfId="0" applyNumberFormat="1" applyFont="1" applyFill="1" applyBorder="1" applyAlignment="1" applyProtection="1">
      <alignment horizontal="left"/>
      <protection locked="0"/>
    </xf>
    <xf numFmtId="44" fontId="12" fillId="2" borderId="7" xfId="0" applyNumberFormat="1" applyFont="1" applyFill="1" applyBorder="1" applyAlignment="1" applyProtection="1">
      <alignment horizontal="left" vertical="center"/>
    </xf>
    <xf numFmtId="44" fontId="12" fillId="2" borderId="0" xfId="0" applyNumberFormat="1" applyFont="1" applyFill="1" applyAlignment="1" applyProtection="1">
      <alignment horizontal="left"/>
      <protection locked="0"/>
    </xf>
    <xf numFmtId="44" fontId="12" fillId="2" borderId="1" xfId="0" applyNumberFormat="1" applyFont="1" applyFill="1" applyBorder="1" applyAlignment="1" applyProtection="1">
      <alignment horizontal="left"/>
      <protection locked="0"/>
    </xf>
    <xf numFmtId="44" fontId="12" fillId="2" borderId="0" xfId="0" applyNumberFormat="1" applyFont="1" applyFill="1" applyAlignment="1" applyProtection="1">
      <alignment horizontal="left"/>
    </xf>
    <xf numFmtId="14" fontId="5" fillId="2" borderId="0" xfId="0" applyNumberFormat="1" applyFont="1" applyFill="1" applyBorder="1" applyAlignment="1" applyProtection="1">
      <alignment horizontal="right"/>
      <protection locked="0"/>
    </xf>
    <xf numFmtId="14" fontId="13" fillId="2" borderId="0" xfId="0" applyNumberFormat="1" applyFont="1" applyFill="1" applyBorder="1" applyAlignment="1" applyProtection="1">
      <alignment horizontal="right"/>
      <protection locked="0"/>
    </xf>
    <xf numFmtId="0" fontId="11" fillId="2" borderId="0" xfId="0" applyFont="1" applyFill="1" applyAlignment="1" applyProtection="1">
      <alignment horizontal="center"/>
    </xf>
    <xf numFmtId="14" fontId="13" fillId="2" borderId="1" xfId="0" applyNumberFormat="1" applyFont="1" applyFill="1" applyBorder="1" applyAlignment="1" applyProtection="1">
      <alignment horizontal="left"/>
      <protection locked="0"/>
    </xf>
    <xf numFmtId="14" fontId="13" fillId="2" borderId="5" xfId="0" applyNumberFormat="1" applyFont="1" applyFill="1" applyBorder="1" applyAlignment="1" applyProtection="1">
      <alignment horizontal="left"/>
      <protection locked="0"/>
    </xf>
    <xf numFmtId="165" fontId="13" fillId="2" borderId="5" xfId="0" applyNumberFormat="1" applyFont="1" applyFill="1" applyBorder="1" applyAlignment="1" applyProtection="1">
      <alignment horizontal="left"/>
      <protection locked="0"/>
    </xf>
    <xf numFmtId="164" fontId="13" fillId="2" borderId="1" xfId="0" applyNumberFormat="1" applyFont="1" applyFill="1" applyBorder="1" applyAlignment="1" applyProtection="1">
      <alignment horizontal="left"/>
      <protection locked="0"/>
    </xf>
    <xf numFmtId="0" fontId="5" fillId="2" borderId="5" xfId="0" applyNumberFormat="1" applyFont="1" applyFill="1" applyBorder="1" applyAlignment="1" applyProtection="1">
      <alignment horizontal="left"/>
      <protection locked="0"/>
    </xf>
    <xf numFmtId="0" fontId="13" fillId="2" borderId="5" xfId="0" applyNumberFormat="1" applyFont="1" applyFill="1" applyBorder="1" applyAlignment="1" applyProtection="1">
      <alignment horizontal="left"/>
      <protection locked="0"/>
    </xf>
    <xf numFmtId="166" fontId="13" fillId="2" borderId="0" xfId="0" applyNumberFormat="1" applyFont="1" applyFill="1" applyAlignment="1" applyProtection="1">
      <alignment horizontal="center"/>
    </xf>
    <xf numFmtId="14" fontId="13" fillId="2" borderId="1" xfId="0" applyNumberFormat="1" applyFont="1" applyFill="1" applyBorder="1" applyAlignment="1" applyProtection="1">
      <alignment horizontal="center"/>
    </xf>
    <xf numFmtId="0" fontId="4" fillId="2" borderId="0" xfId="0" applyFont="1" applyFill="1" applyAlignment="1" applyProtection="1">
      <alignment horizontal="center"/>
    </xf>
    <xf numFmtId="0" fontId="3" fillId="2" borderId="1" xfId="0" applyFont="1" applyFill="1" applyBorder="1" applyAlignment="1" applyProtection="1">
      <alignment horizontal="left"/>
      <protection locked="0"/>
    </xf>
    <xf numFmtId="14" fontId="3" fillId="2" borderId="1" xfId="0" applyNumberFormat="1" applyFont="1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center"/>
    </xf>
    <xf numFmtId="14" fontId="3" fillId="2" borderId="1" xfId="0" applyNumberFormat="1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protection locked="0"/>
    </xf>
    <xf numFmtId="0" fontId="3" fillId="2" borderId="0" xfId="0" applyFont="1" applyFill="1" applyAlignment="1" applyProtection="1">
      <alignment horizontal="left"/>
    </xf>
    <xf numFmtId="0" fontId="3" fillId="2" borderId="0" xfId="0" applyFont="1" applyFill="1" applyBorder="1" applyAlignment="1" applyProtection="1">
      <alignment horizontal="left" vertical="top" wrapText="1"/>
      <protection locked="0"/>
    </xf>
    <xf numFmtId="0" fontId="8" fillId="2" borderId="0" xfId="0" applyFont="1" applyFill="1" applyAlignment="1" applyProtection="1">
      <alignment horizontal="center"/>
    </xf>
    <xf numFmtId="0" fontId="3" fillId="2" borderId="5" xfId="0" applyFont="1" applyFill="1" applyBorder="1" applyAlignment="1" applyProtection="1">
      <alignment horizontal="left"/>
      <protection locked="0"/>
    </xf>
    <xf numFmtId="14" fontId="3" fillId="2" borderId="0" xfId="0" applyNumberFormat="1" applyFont="1" applyFill="1" applyAlignment="1" applyProtection="1">
      <alignment horizontal="right"/>
    </xf>
    <xf numFmtId="0" fontId="3" fillId="2" borderId="0" xfId="0" applyFont="1" applyFill="1" applyAlignment="1" applyProtection="1">
      <alignment horizontal="right"/>
    </xf>
    <xf numFmtId="0" fontId="3" fillId="2" borderId="1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538E"/>
      <color rgb="FF153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201395</xdr:colOff>
      <xdr:row>89</xdr:row>
      <xdr:rowOff>180975</xdr:rowOff>
    </xdr:from>
    <xdr:to>
      <xdr:col>14</xdr:col>
      <xdr:colOff>257669</xdr:colOff>
      <xdr:row>92</xdr:row>
      <xdr:rowOff>161924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453624-9122-4790-A851-EAE59032A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8420" y="14097000"/>
          <a:ext cx="2018424" cy="552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438150</xdr:colOff>
      <xdr:row>82</xdr:row>
      <xdr:rowOff>95250</xdr:rowOff>
    </xdr:from>
    <xdr:to>
      <xdr:col>12</xdr:col>
      <xdr:colOff>192741</xdr:colOff>
      <xdr:row>87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5B9DCC-A87C-4CFD-A397-D3F6EA4AD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3935075"/>
          <a:ext cx="497541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60959</xdr:rowOff>
    </xdr:from>
    <xdr:to>
      <xdr:col>16</xdr:col>
      <xdr:colOff>80358</xdr:colOff>
      <xdr:row>3</xdr:row>
      <xdr:rowOff>175260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281939"/>
          <a:ext cx="1985358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16</xdr:col>
      <xdr:colOff>22860</xdr:colOff>
      <xdr:row>2</xdr:row>
      <xdr:rowOff>167640</xdr:rowOff>
    </xdr:to>
    <xdr:pic>
      <xdr:nvPicPr>
        <xdr:cNvPr id="4" name="Picture 3" descr="bigger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"/>
          <a:ext cx="1973580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106680</xdr:colOff>
      <xdr:row>39</xdr:row>
      <xdr:rowOff>114300</xdr:rowOff>
    </xdr:from>
    <xdr:to>
      <xdr:col>45</xdr:col>
      <xdr:colOff>129540</xdr:colOff>
      <xdr:row>41</xdr:row>
      <xdr:rowOff>236220</xdr:rowOff>
    </xdr:to>
    <xdr:pic>
      <xdr:nvPicPr>
        <xdr:cNvPr id="3" name="Picture 2" descr="bigger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" y="7627620"/>
          <a:ext cx="1973580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73580" cy="502920"/>
    <xdr:pic>
      <xdr:nvPicPr>
        <xdr:cNvPr id="2" name="Picture 1" descr="bigger3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73580" cy="5029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"/>
  <sheetViews>
    <sheetView tabSelected="1" zoomScaleNormal="100" workbookViewId="0">
      <selection activeCell="Q69" sqref="Q69"/>
    </sheetView>
  </sheetViews>
  <sheetFormatPr defaultRowHeight="15" x14ac:dyDescent="0.25"/>
  <cols>
    <col min="1" max="1" width="5" style="37" bestFit="1" customWidth="1"/>
    <col min="2" max="3" width="9.140625" style="37"/>
    <col min="4" max="4" width="10" style="37" bestFit="1" customWidth="1"/>
    <col min="5" max="9" width="9.140625" style="37"/>
    <col min="10" max="10" width="10.140625" style="37" customWidth="1"/>
    <col min="11" max="11" width="11" style="37" customWidth="1"/>
    <col min="12" max="12" width="11.140625" style="36" customWidth="1"/>
    <col min="13" max="15" width="9.140625" style="37"/>
    <col min="16" max="16" width="8.85546875" style="37" customWidth="1"/>
    <col min="17" max="17" width="6.28515625" style="37" customWidth="1"/>
    <col min="18" max="16384" width="9.140625" style="37"/>
  </cols>
  <sheetData>
    <row r="1" spans="1:11" x14ac:dyDescent="0.25">
      <c r="A1" s="90" t="s">
        <v>208</v>
      </c>
      <c r="B1" s="90"/>
      <c r="C1" s="90"/>
      <c r="D1" s="90"/>
      <c r="E1" s="90"/>
      <c r="F1" s="90"/>
      <c r="G1" s="90"/>
      <c r="H1" s="90"/>
      <c r="I1" s="90"/>
    </row>
    <row r="2" spans="1:11" ht="13.9" customHeight="1" x14ac:dyDescent="0.25">
      <c r="A2" s="35" t="s">
        <v>0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ht="7.15" customHeight="1" x14ac:dyDescent="0.25"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3.9" customHeight="1" x14ac:dyDescent="0.25">
      <c r="A4" s="37" t="s">
        <v>60</v>
      </c>
    </row>
    <row r="5" spans="1:11" ht="7.15" customHeight="1" x14ac:dyDescent="0.25"/>
    <row r="6" spans="1:11" x14ac:dyDescent="0.25">
      <c r="A6" s="37" t="s">
        <v>104</v>
      </c>
    </row>
    <row r="7" spans="1:11" ht="7.15" customHeight="1" x14ac:dyDescent="0.25"/>
    <row r="8" spans="1:11" x14ac:dyDescent="0.25">
      <c r="A8" s="37" t="s">
        <v>105</v>
      </c>
    </row>
    <row r="9" spans="1:11" ht="7.15" customHeight="1" x14ac:dyDescent="0.25"/>
    <row r="10" spans="1:11" x14ac:dyDescent="0.25">
      <c r="A10" s="37" t="s">
        <v>106</v>
      </c>
    </row>
    <row r="11" spans="1:11" ht="7.15" customHeight="1" x14ac:dyDescent="0.25"/>
    <row r="12" spans="1:11" ht="13.9" customHeight="1" x14ac:dyDescent="0.25">
      <c r="A12" s="37" t="s">
        <v>27</v>
      </c>
    </row>
    <row r="13" spans="1:11" ht="7.15" customHeight="1" x14ac:dyDescent="0.25"/>
    <row r="14" spans="1:11" x14ac:dyDescent="0.25">
      <c r="A14" s="37" t="s">
        <v>99</v>
      </c>
    </row>
    <row r="15" spans="1:11" ht="7.15" customHeight="1" x14ac:dyDescent="0.25"/>
    <row r="16" spans="1:11" x14ac:dyDescent="0.25">
      <c r="A16" s="37" t="s">
        <v>237</v>
      </c>
    </row>
    <row r="17" spans="1:19" ht="7.15" customHeight="1" x14ac:dyDescent="0.25"/>
    <row r="18" spans="1:19" x14ac:dyDescent="0.25">
      <c r="A18" s="37" t="s">
        <v>114</v>
      </c>
    </row>
    <row r="19" spans="1:19" ht="7.15" customHeight="1" x14ac:dyDescent="0.25"/>
    <row r="20" spans="1:19" x14ac:dyDescent="0.25">
      <c r="A20" s="90" t="s">
        <v>242</v>
      </c>
      <c r="B20" s="90"/>
      <c r="C20" s="90"/>
      <c r="D20" s="90"/>
      <c r="E20" s="90"/>
      <c r="F20" s="90"/>
      <c r="G20" s="90"/>
      <c r="H20" s="90"/>
      <c r="I20" s="90"/>
    </row>
    <row r="21" spans="1:19" x14ac:dyDescent="0.25">
      <c r="A21" s="37">
        <v>7204</v>
      </c>
      <c r="B21" s="37" t="s">
        <v>85</v>
      </c>
      <c r="N21" s="38"/>
      <c r="O21" s="38"/>
      <c r="P21" s="38"/>
      <c r="Q21" s="38"/>
      <c r="R21" s="38"/>
    </row>
    <row r="22" spans="1:19" x14ac:dyDescent="0.25">
      <c r="A22" s="72" t="s">
        <v>241</v>
      </c>
      <c r="B22" s="37" t="s">
        <v>53</v>
      </c>
      <c r="E22" s="39"/>
      <c r="F22" s="39"/>
      <c r="G22" s="39"/>
      <c r="H22" s="39"/>
      <c r="I22" s="39"/>
      <c r="N22" s="38"/>
      <c r="O22" s="38"/>
      <c r="P22" s="38"/>
      <c r="Q22" s="38"/>
      <c r="R22" s="38"/>
      <c r="S22" s="38"/>
    </row>
    <row r="23" spans="1:19" ht="15.75" x14ac:dyDescent="0.25">
      <c r="B23" s="72" t="s">
        <v>217</v>
      </c>
      <c r="E23" s="39"/>
      <c r="F23" s="39"/>
      <c r="H23" s="40"/>
      <c r="I23" s="39"/>
      <c r="P23" s="41"/>
      <c r="Q23" s="42"/>
      <c r="R23" s="38"/>
      <c r="S23" s="38"/>
    </row>
    <row r="24" spans="1:19" ht="15.75" x14ac:dyDescent="0.25">
      <c r="B24" s="72" t="s">
        <v>218</v>
      </c>
      <c r="E24" s="39"/>
      <c r="F24" s="39"/>
      <c r="H24" s="40"/>
      <c r="I24" s="39"/>
      <c r="P24" s="38"/>
      <c r="Q24" s="38"/>
      <c r="R24" s="38"/>
      <c r="S24" s="38"/>
    </row>
    <row r="25" spans="1:19" ht="15.6" customHeight="1" x14ac:dyDescent="0.4">
      <c r="B25" s="72" t="s">
        <v>228</v>
      </c>
      <c r="E25" s="39"/>
      <c r="F25" s="39"/>
      <c r="H25" s="39"/>
      <c r="I25" s="39"/>
      <c r="O25" s="43"/>
      <c r="P25" s="43"/>
      <c r="Q25" s="43"/>
      <c r="R25" s="38"/>
      <c r="S25" s="38"/>
    </row>
    <row r="26" spans="1:19" ht="9" customHeight="1" x14ac:dyDescent="0.25">
      <c r="A26" s="66"/>
      <c r="B26" s="66"/>
      <c r="E26" s="39"/>
      <c r="F26" s="39"/>
      <c r="H26" s="44"/>
      <c r="I26" s="39"/>
      <c r="P26" s="38"/>
      <c r="Q26" s="38"/>
      <c r="R26" s="38"/>
      <c r="S26" s="38"/>
    </row>
    <row r="27" spans="1:19" x14ac:dyDescent="0.25">
      <c r="A27" s="37">
        <v>6001</v>
      </c>
      <c r="B27" s="72" t="s">
        <v>189</v>
      </c>
    </row>
    <row r="28" spans="1:19" x14ac:dyDescent="0.25">
      <c r="B28" s="37" t="s">
        <v>190</v>
      </c>
    </row>
    <row r="29" spans="1:19" x14ac:dyDescent="0.25">
      <c r="B29" s="37" t="s">
        <v>191</v>
      </c>
    </row>
    <row r="30" spans="1:19" x14ac:dyDescent="0.25">
      <c r="B30" s="72" t="s">
        <v>231</v>
      </c>
    </row>
    <row r="31" spans="1:19" x14ac:dyDescent="0.25">
      <c r="B31" s="37" t="s">
        <v>192</v>
      </c>
    </row>
    <row r="32" spans="1:19" x14ac:dyDescent="0.25">
      <c r="B32" s="37" t="s">
        <v>193</v>
      </c>
    </row>
    <row r="33" spans="1:18" ht="9" customHeight="1" x14ac:dyDescent="0.25">
      <c r="A33" s="66"/>
      <c r="B33" s="66"/>
    </row>
    <row r="34" spans="1:18" x14ac:dyDescent="0.25">
      <c r="A34" s="37">
        <v>7002</v>
      </c>
      <c r="B34" s="37" t="s">
        <v>125</v>
      </c>
      <c r="N34" s="38"/>
      <c r="O34" s="38"/>
      <c r="P34" s="38"/>
      <c r="Q34" s="38"/>
      <c r="R34" s="38"/>
    </row>
    <row r="35" spans="1:18" ht="9" customHeight="1" x14ac:dyDescent="0.25">
      <c r="A35" s="66"/>
      <c r="B35" s="66"/>
      <c r="N35" s="38"/>
      <c r="O35" s="38"/>
      <c r="P35" s="38"/>
      <c r="Q35" s="38"/>
      <c r="R35" s="38"/>
    </row>
    <row r="36" spans="1:18" x14ac:dyDescent="0.25">
      <c r="A36" s="37">
        <v>7003</v>
      </c>
      <c r="B36" s="37" t="s">
        <v>107</v>
      </c>
      <c r="J36" s="45"/>
      <c r="K36" s="46"/>
    </row>
    <row r="37" spans="1:18" ht="9" customHeight="1" x14ac:dyDescent="0.25">
      <c r="A37" s="66"/>
      <c r="B37" s="66"/>
    </row>
    <row r="38" spans="1:18" x14ac:dyDescent="0.25">
      <c r="A38" s="37">
        <v>7005</v>
      </c>
      <c r="B38" s="37" t="s">
        <v>181</v>
      </c>
    </row>
    <row r="39" spans="1:18" ht="9" customHeight="1" x14ac:dyDescent="0.25">
      <c r="A39" s="66"/>
      <c r="B39" s="66"/>
    </row>
    <row r="40" spans="1:18" x14ac:dyDescent="0.25">
      <c r="A40" s="37">
        <v>7011</v>
      </c>
      <c r="B40" s="72" t="s">
        <v>115</v>
      </c>
      <c r="J40" s="39"/>
      <c r="K40" s="39"/>
      <c r="L40" s="47"/>
      <c r="M40" s="39"/>
      <c r="N40" s="39"/>
    </row>
    <row r="41" spans="1:18" ht="9" customHeight="1" x14ac:dyDescent="0.25">
      <c r="B41" s="72"/>
      <c r="J41" s="39"/>
      <c r="K41" s="39"/>
      <c r="L41" s="47"/>
      <c r="M41" s="39"/>
      <c r="N41" s="39"/>
    </row>
    <row r="42" spans="1:18" x14ac:dyDescent="0.25">
      <c r="B42" s="37" t="s">
        <v>116</v>
      </c>
      <c r="J42" s="39"/>
      <c r="K42" s="39"/>
      <c r="L42" s="47"/>
      <c r="M42" s="39"/>
      <c r="N42" s="39"/>
    </row>
    <row r="43" spans="1:18" ht="9" customHeight="1" x14ac:dyDescent="0.25">
      <c r="A43" s="66"/>
      <c r="B43" s="66"/>
      <c r="J43" s="39"/>
      <c r="K43" s="48"/>
      <c r="L43" s="49"/>
      <c r="M43" s="39"/>
      <c r="N43" s="39"/>
    </row>
    <row r="44" spans="1:18" x14ac:dyDescent="0.25">
      <c r="A44" s="37">
        <v>7020</v>
      </c>
      <c r="B44" s="37" t="s">
        <v>122</v>
      </c>
      <c r="J44" s="39"/>
      <c r="K44" s="39"/>
      <c r="L44" s="47"/>
      <c r="M44" s="39"/>
      <c r="N44" s="39"/>
    </row>
    <row r="45" spans="1:18" ht="9" customHeight="1" x14ac:dyDescent="0.25">
      <c r="A45" s="66"/>
      <c r="B45" s="66"/>
      <c r="J45" s="39"/>
      <c r="K45" s="39"/>
      <c r="L45" s="47"/>
      <c r="M45" s="39"/>
      <c r="N45" s="39"/>
    </row>
    <row r="46" spans="1:18" x14ac:dyDescent="0.25">
      <c r="A46" s="37">
        <v>7102</v>
      </c>
      <c r="B46" s="72" t="s">
        <v>100</v>
      </c>
      <c r="J46" s="39"/>
      <c r="K46" s="39"/>
      <c r="L46" s="47"/>
      <c r="M46" s="39"/>
      <c r="N46" s="39"/>
    </row>
    <row r="47" spans="1:18" ht="9" customHeight="1" x14ac:dyDescent="0.25">
      <c r="A47" s="66"/>
      <c r="B47" s="66"/>
    </row>
    <row r="48" spans="1:18" x14ac:dyDescent="0.25">
      <c r="A48" s="37">
        <v>7018</v>
      </c>
      <c r="B48" s="72" t="s">
        <v>239</v>
      </c>
    </row>
    <row r="49" spans="1:14" ht="9" customHeight="1" x14ac:dyDescent="0.25">
      <c r="B49" s="72"/>
    </row>
    <row r="50" spans="1:14" x14ac:dyDescent="0.25">
      <c r="B50" s="37" t="s">
        <v>162</v>
      </c>
    </row>
    <row r="51" spans="1:14" x14ac:dyDescent="0.25">
      <c r="B51" s="72" t="s">
        <v>165</v>
      </c>
    </row>
    <row r="52" spans="1:14" x14ac:dyDescent="0.25">
      <c r="B52" s="37" t="s">
        <v>238</v>
      </c>
    </row>
    <row r="53" spans="1:14" ht="9" customHeight="1" x14ac:dyDescent="0.25">
      <c r="A53" s="66"/>
      <c r="B53" s="66"/>
    </row>
    <row r="54" spans="1:14" x14ac:dyDescent="0.25">
      <c r="A54" s="37">
        <v>7103</v>
      </c>
      <c r="B54" s="72" t="s">
        <v>229</v>
      </c>
      <c r="J54" s="39"/>
      <c r="K54" s="39"/>
      <c r="L54" s="47"/>
      <c r="M54" s="39"/>
      <c r="N54" s="39"/>
    </row>
    <row r="55" spans="1:14" ht="9" customHeight="1" x14ac:dyDescent="0.25">
      <c r="A55" s="66"/>
      <c r="B55" s="66"/>
    </row>
    <row r="56" spans="1:14" x14ac:dyDescent="0.25">
      <c r="A56" s="37">
        <v>7105</v>
      </c>
      <c r="B56" s="72" t="s">
        <v>111</v>
      </c>
    </row>
    <row r="57" spans="1:14" ht="9" customHeight="1" x14ac:dyDescent="0.25"/>
    <row r="58" spans="1:14" x14ac:dyDescent="0.25">
      <c r="B58" s="37" t="s">
        <v>113</v>
      </c>
    </row>
    <row r="59" spans="1:14" ht="9" customHeight="1" x14ac:dyDescent="0.25"/>
    <row r="60" spans="1:14" x14ac:dyDescent="0.25">
      <c r="B60" s="37" t="s">
        <v>240</v>
      </c>
    </row>
    <row r="61" spans="1:14" ht="9" customHeight="1" x14ac:dyDescent="0.25"/>
    <row r="62" spans="1:14" x14ac:dyDescent="0.25">
      <c r="B62" s="37" t="s">
        <v>112</v>
      </c>
    </row>
    <row r="63" spans="1:14" ht="9" customHeight="1" x14ac:dyDescent="0.25">
      <c r="A63" s="66"/>
      <c r="B63" s="66"/>
    </row>
    <row r="64" spans="1:14" x14ac:dyDescent="0.25">
      <c r="A64" s="37">
        <v>7106</v>
      </c>
      <c r="B64" s="72" t="s">
        <v>182</v>
      </c>
    </row>
    <row r="65" spans="1:14" ht="9" customHeight="1" x14ac:dyDescent="0.25">
      <c r="B65" s="72"/>
    </row>
    <row r="66" spans="1:14" x14ac:dyDescent="0.25">
      <c r="B66" s="72" t="s">
        <v>160</v>
      </c>
    </row>
    <row r="67" spans="1:14" x14ac:dyDescent="0.25">
      <c r="B67" s="72" t="s">
        <v>161</v>
      </c>
    </row>
    <row r="68" spans="1:14" ht="9" customHeight="1" x14ac:dyDescent="0.25">
      <c r="A68" s="66"/>
      <c r="B68" s="66"/>
      <c r="H68" s="38"/>
      <c r="I68" s="38"/>
      <c r="J68" s="38"/>
      <c r="K68" s="38"/>
      <c r="L68" s="143"/>
      <c r="M68" s="38"/>
      <c r="N68" s="38"/>
    </row>
    <row r="69" spans="1:14" x14ac:dyDescent="0.25">
      <c r="A69" s="37">
        <v>7107</v>
      </c>
      <c r="B69" s="37" t="s">
        <v>80</v>
      </c>
      <c r="H69" s="38"/>
      <c r="I69" s="38"/>
      <c r="J69" s="38"/>
      <c r="K69" s="38"/>
      <c r="L69" s="143"/>
      <c r="M69" s="38"/>
      <c r="N69" s="38"/>
    </row>
    <row r="70" spans="1:14" x14ac:dyDescent="0.25">
      <c r="B70" s="37" t="s">
        <v>65</v>
      </c>
      <c r="H70" s="38"/>
      <c r="I70" s="38"/>
      <c r="J70" s="38"/>
      <c r="K70" s="38"/>
      <c r="L70" s="143"/>
      <c r="M70" s="38"/>
      <c r="N70" s="38"/>
    </row>
    <row r="71" spans="1:14" ht="9" customHeight="1" x14ac:dyDescent="0.25">
      <c r="A71" s="66"/>
      <c r="B71" s="66"/>
      <c r="H71" s="38"/>
      <c r="I71" s="38"/>
      <c r="J71" s="38"/>
      <c r="K71" s="38"/>
      <c r="L71" s="143"/>
      <c r="M71" s="38"/>
      <c r="N71" s="38"/>
    </row>
    <row r="72" spans="1:14" x14ac:dyDescent="0.25">
      <c r="A72" s="37">
        <v>7109</v>
      </c>
      <c r="B72" s="37" t="s">
        <v>84</v>
      </c>
      <c r="H72" s="38"/>
      <c r="I72" s="38"/>
      <c r="J72" s="38"/>
      <c r="K72" s="38"/>
      <c r="L72" s="143"/>
      <c r="M72" s="38"/>
      <c r="N72" s="38"/>
    </row>
    <row r="73" spans="1:14" ht="9" customHeight="1" x14ac:dyDescent="0.25">
      <c r="A73" s="66"/>
      <c r="B73" s="66"/>
      <c r="H73" s="38"/>
      <c r="I73" s="38"/>
      <c r="J73" s="38"/>
      <c r="K73" s="38"/>
      <c r="L73" s="143"/>
      <c r="M73" s="38"/>
      <c r="N73" s="38"/>
    </row>
    <row r="74" spans="1:14" x14ac:dyDescent="0.25">
      <c r="A74" s="37">
        <v>7110</v>
      </c>
      <c r="B74" s="37" t="s">
        <v>83</v>
      </c>
      <c r="H74" s="38"/>
      <c r="I74" s="38"/>
      <c r="J74" s="38"/>
      <c r="K74" s="38"/>
      <c r="L74" s="143"/>
      <c r="M74" s="38"/>
      <c r="N74" s="38"/>
    </row>
    <row r="75" spans="1:14" ht="9" customHeight="1" x14ac:dyDescent="0.25">
      <c r="A75" s="66"/>
      <c r="B75" s="66"/>
      <c r="H75" s="38"/>
      <c r="I75" s="38"/>
      <c r="J75" s="38"/>
      <c r="K75" s="38"/>
      <c r="L75" s="143"/>
      <c r="M75" s="38"/>
      <c r="N75" s="38"/>
    </row>
    <row r="76" spans="1:14" x14ac:dyDescent="0.25">
      <c r="A76" s="37">
        <v>7111</v>
      </c>
      <c r="B76" s="37" t="s">
        <v>82</v>
      </c>
      <c r="H76" s="38"/>
      <c r="I76" s="38"/>
      <c r="J76" s="38"/>
      <c r="K76" s="38"/>
      <c r="L76" s="143"/>
      <c r="M76" s="38"/>
      <c r="N76" s="38"/>
    </row>
    <row r="77" spans="1:14" ht="9" customHeight="1" x14ac:dyDescent="0.25">
      <c r="A77" s="66"/>
      <c r="B77" s="66"/>
      <c r="H77" s="38"/>
      <c r="I77" s="38"/>
      <c r="J77" s="38"/>
      <c r="K77" s="38"/>
      <c r="L77" s="143"/>
      <c r="M77" s="38"/>
      <c r="N77" s="38"/>
    </row>
    <row r="78" spans="1:14" x14ac:dyDescent="0.25">
      <c r="A78" s="37">
        <v>7113</v>
      </c>
      <c r="B78" s="72" t="s">
        <v>201</v>
      </c>
    </row>
    <row r="79" spans="1:14" ht="9" customHeight="1" x14ac:dyDescent="0.25">
      <c r="A79" s="66"/>
      <c r="B79" s="66"/>
    </row>
    <row r="80" spans="1:14" x14ac:dyDescent="0.25">
      <c r="A80" s="37">
        <v>7116</v>
      </c>
      <c r="B80" s="37" t="s">
        <v>103</v>
      </c>
    </row>
    <row r="81" spans="1:16" ht="9" customHeight="1" x14ac:dyDescent="0.25">
      <c r="A81" s="66"/>
      <c r="B81" s="66"/>
    </row>
    <row r="82" spans="1:16" x14ac:dyDescent="0.25">
      <c r="A82" s="37">
        <v>7118</v>
      </c>
      <c r="B82" s="72" t="s">
        <v>230</v>
      </c>
      <c r="P82" s="7"/>
    </row>
    <row r="83" spans="1:16" ht="9" customHeight="1" x14ac:dyDescent="0.25">
      <c r="A83" s="66"/>
      <c r="B83" s="66"/>
    </row>
    <row r="84" spans="1:16" x14ac:dyDescent="0.25">
      <c r="A84" s="37">
        <v>7201</v>
      </c>
      <c r="B84" s="37" t="s">
        <v>126</v>
      </c>
    </row>
    <row r="85" spans="1:16" ht="9" customHeight="1" x14ac:dyDescent="0.25"/>
    <row r="86" spans="1:16" x14ac:dyDescent="0.25">
      <c r="B86" s="37" t="s">
        <v>163</v>
      </c>
    </row>
    <row r="87" spans="1:16" x14ac:dyDescent="0.25">
      <c r="B87" s="37" t="s">
        <v>164</v>
      </c>
    </row>
    <row r="88" spans="1:16" ht="9" customHeight="1" x14ac:dyDescent="0.25">
      <c r="A88" s="66"/>
      <c r="B88" s="66"/>
    </row>
    <row r="89" spans="1:16" x14ac:dyDescent="0.25">
      <c r="A89" s="37">
        <v>7204</v>
      </c>
      <c r="B89" s="37" t="s">
        <v>96</v>
      </c>
    </row>
    <row r="90" spans="1:16" x14ac:dyDescent="0.25">
      <c r="B90" s="37" t="s">
        <v>53</v>
      </c>
    </row>
    <row r="91" spans="1:16" x14ac:dyDescent="0.25">
      <c r="B91" s="72" t="s">
        <v>217</v>
      </c>
    </row>
    <row r="92" spans="1:16" x14ac:dyDescent="0.25">
      <c r="B92" s="72" t="s">
        <v>218</v>
      </c>
    </row>
    <row r="93" spans="1:16" x14ac:dyDescent="0.25">
      <c r="B93" s="72" t="s">
        <v>228</v>
      </c>
    </row>
    <row r="94" spans="1:16" ht="9" customHeight="1" x14ac:dyDescent="0.25">
      <c r="A94" s="86"/>
      <c r="B94" s="87"/>
    </row>
    <row r="95" spans="1:16" x14ac:dyDescent="0.25">
      <c r="B95" s="37" t="s">
        <v>124</v>
      </c>
    </row>
    <row r="96" spans="1:16" ht="9" customHeight="1" x14ac:dyDescent="0.25">
      <c r="A96" s="66"/>
      <c r="B96" s="88"/>
      <c r="C96" s="50"/>
      <c r="D96" s="50"/>
      <c r="E96" s="50"/>
      <c r="F96" s="50"/>
    </row>
    <row r="97" spans="1:5" x14ac:dyDescent="0.25">
      <c r="A97" s="37">
        <v>7205</v>
      </c>
      <c r="B97" s="37" t="s">
        <v>183</v>
      </c>
      <c r="C97" s="50"/>
      <c r="D97" s="50"/>
      <c r="E97" s="50"/>
    </row>
    <row r="98" spans="1:5" x14ac:dyDescent="0.25">
      <c r="B98" s="37" t="s">
        <v>198</v>
      </c>
    </row>
    <row r="99" spans="1:5" x14ac:dyDescent="0.25">
      <c r="B99" s="37" t="s">
        <v>199</v>
      </c>
    </row>
    <row r="100" spans="1:5" x14ac:dyDescent="0.25">
      <c r="B100" s="37" t="s">
        <v>200</v>
      </c>
    </row>
    <row r="101" spans="1:5" x14ac:dyDescent="0.25">
      <c r="B101" s="37" t="s">
        <v>196</v>
      </c>
    </row>
    <row r="102" spans="1:5" ht="9" customHeight="1" x14ac:dyDescent="0.25">
      <c r="A102" s="66"/>
      <c r="B102" s="66"/>
    </row>
    <row r="103" spans="1:5" x14ac:dyDescent="0.25">
      <c r="B103" s="72" t="s">
        <v>221</v>
      </c>
    </row>
    <row r="104" spans="1:5" x14ac:dyDescent="0.25">
      <c r="A104" s="37">
        <v>6015</v>
      </c>
      <c r="B104" s="76" t="s">
        <v>220</v>
      </c>
    </row>
    <row r="105" spans="1:5" x14ac:dyDescent="0.25">
      <c r="B105" s="76" t="s">
        <v>224</v>
      </c>
    </row>
    <row r="106" spans="1:5" x14ac:dyDescent="0.25">
      <c r="B106" s="76" t="s">
        <v>225</v>
      </c>
    </row>
    <row r="107" spans="1:5" x14ac:dyDescent="0.25">
      <c r="B107" s="76" t="s">
        <v>222</v>
      </c>
    </row>
    <row r="108" spans="1:5" x14ac:dyDescent="0.25">
      <c r="B108" s="76" t="s">
        <v>227</v>
      </c>
    </row>
    <row r="109" spans="1:5" x14ac:dyDescent="0.25">
      <c r="B109" s="76" t="s">
        <v>223</v>
      </c>
    </row>
    <row r="110" spans="1:5" x14ac:dyDescent="0.25">
      <c r="B110" s="76" t="s">
        <v>226</v>
      </c>
    </row>
    <row r="111" spans="1:5" ht="9" customHeight="1" x14ac:dyDescent="0.25">
      <c r="B111" s="76"/>
    </row>
    <row r="112" spans="1:5" x14ac:dyDescent="0.25">
      <c r="A112" s="37">
        <v>8300</v>
      </c>
      <c r="B112" s="72" t="s">
        <v>246</v>
      </c>
      <c r="C112" s="50"/>
      <c r="D112" s="50"/>
      <c r="E112" s="50"/>
    </row>
    <row r="113" spans="2:2" x14ac:dyDescent="0.25">
      <c r="B113" s="37" t="s">
        <v>81</v>
      </c>
    </row>
    <row r="114" spans="2:2" x14ac:dyDescent="0.25">
      <c r="B114" s="37" t="s">
        <v>55</v>
      </c>
    </row>
    <row r="115" spans="2:2" x14ac:dyDescent="0.25">
      <c r="B115" s="37" t="s">
        <v>247</v>
      </c>
    </row>
    <row r="116" spans="2:2" x14ac:dyDescent="0.25">
      <c r="B116" s="37" t="s">
        <v>248</v>
      </c>
    </row>
    <row r="117" spans="2:2" x14ac:dyDescent="0.25">
      <c r="B117" s="37" t="s">
        <v>249</v>
      </c>
    </row>
    <row r="118" spans="2:2" x14ac:dyDescent="0.25">
      <c r="B118" s="37" t="s">
        <v>119</v>
      </c>
    </row>
    <row r="119" spans="2:2" x14ac:dyDescent="0.25">
      <c r="B119" s="37" t="s">
        <v>250</v>
      </c>
    </row>
    <row r="120" spans="2:2" x14ac:dyDescent="0.25">
      <c r="B120" s="37" t="s">
        <v>251</v>
      </c>
    </row>
    <row r="121" spans="2:2" x14ac:dyDescent="0.25">
      <c r="B121" s="37" t="s">
        <v>252</v>
      </c>
    </row>
    <row r="122" spans="2:2" x14ac:dyDescent="0.25">
      <c r="B122" s="37" t="s">
        <v>253</v>
      </c>
    </row>
    <row r="123" spans="2:2" ht="9" customHeight="1" x14ac:dyDescent="0.25"/>
    <row r="124" spans="2:2" x14ac:dyDescent="0.25">
      <c r="B124" s="72" t="s">
        <v>243</v>
      </c>
    </row>
    <row r="125" spans="2:2" x14ac:dyDescent="0.25">
      <c r="B125" s="37" t="s">
        <v>81</v>
      </c>
    </row>
    <row r="126" spans="2:2" x14ac:dyDescent="0.25">
      <c r="B126" s="37" t="s">
        <v>55</v>
      </c>
    </row>
    <row r="127" spans="2:2" x14ac:dyDescent="0.25">
      <c r="B127" s="37" t="s">
        <v>95</v>
      </c>
    </row>
    <row r="128" spans="2:2" x14ac:dyDescent="0.25">
      <c r="B128" s="37" t="s">
        <v>117</v>
      </c>
    </row>
    <row r="129" spans="2:11" x14ac:dyDescent="0.25">
      <c r="B129" s="37" t="s">
        <v>118</v>
      </c>
    </row>
    <row r="130" spans="2:11" x14ac:dyDescent="0.25">
      <c r="B130" s="37" t="s">
        <v>119</v>
      </c>
    </row>
    <row r="131" spans="2:11" x14ac:dyDescent="0.25">
      <c r="B131" s="37" t="s">
        <v>120</v>
      </c>
    </row>
    <row r="133" spans="2:11" x14ac:dyDescent="0.25">
      <c r="B133" s="37" t="s">
        <v>86</v>
      </c>
    </row>
    <row r="134" spans="2:11" x14ac:dyDescent="0.25">
      <c r="B134" s="37" t="s">
        <v>87</v>
      </c>
    </row>
    <row r="136" spans="2:11" x14ac:dyDescent="0.25">
      <c r="B136" s="37" t="s">
        <v>94</v>
      </c>
    </row>
    <row r="137" spans="2:11" x14ac:dyDescent="0.25">
      <c r="G137" s="35"/>
      <c r="H137" s="35"/>
      <c r="I137" s="35"/>
      <c r="J137" s="35"/>
      <c r="K137" s="35"/>
    </row>
    <row r="138" spans="2:11" x14ac:dyDescent="0.25">
      <c r="B138" s="37" t="s">
        <v>58</v>
      </c>
      <c r="G138" s="35"/>
      <c r="H138" s="35"/>
      <c r="I138" s="35"/>
      <c r="J138" s="35"/>
      <c r="K138" s="35"/>
    </row>
    <row r="139" spans="2:11" x14ac:dyDescent="0.25">
      <c r="B139" s="37" t="s">
        <v>59</v>
      </c>
    </row>
    <row r="140" spans="2:11" x14ac:dyDescent="0.25">
      <c r="G140" s="35"/>
      <c r="H140" s="35"/>
      <c r="I140" s="35"/>
      <c r="J140" s="35"/>
      <c r="K140" s="35"/>
    </row>
    <row r="141" spans="2:11" x14ac:dyDescent="0.25">
      <c r="B141" s="35" t="s">
        <v>61</v>
      </c>
      <c r="C141" s="35"/>
      <c r="D141" s="35"/>
      <c r="E141" s="35"/>
      <c r="F141" s="35"/>
      <c r="G141" s="35"/>
      <c r="H141" s="35"/>
      <c r="I141" s="35"/>
      <c r="J141" s="35"/>
      <c r="K141" s="35"/>
    </row>
    <row r="142" spans="2:11" x14ac:dyDescent="0.25">
      <c r="B142" s="35" t="s">
        <v>62</v>
      </c>
      <c r="C142" s="35"/>
      <c r="D142" s="35"/>
      <c r="E142" s="35"/>
      <c r="F142" s="35"/>
    </row>
    <row r="144" spans="2:11" x14ac:dyDescent="0.25">
      <c r="B144" s="35" t="s">
        <v>58</v>
      </c>
      <c r="C144" s="35"/>
      <c r="D144" s="35"/>
      <c r="E144" s="35"/>
      <c r="F144" s="35"/>
    </row>
    <row r="145" spans="2:8" x14ac:dyDescent="0.25">
      <c r="B145" s="35" t="s">
        <v>63</v>
      </c>
      <c r="C145" s="35"/>
      <c r="D145" s="35"/>
      <c r="E145" s="35"/>
      <c r="F145" s="35"/>
    </row>
    <row r="147" spans="2:8" x14ac:dyDescent="0.25">
      <c r="B147" s="37" t="s">
        <v>56</v>
      </c>
      <c r="H147" s="51"/>
    </row>
    <row r="148" spans="2:8" x14ac:dyDescent="0.25">
      <c r="B148" s="37" t="s">
        <v>66</v>
      </c>
    </row>
    <row r="149" spans="2:8" x14ac:dyDescent="0.25">
      <c r="B149" s="37" t="s">
        <v>108</v>
      </c>
    </row>
    <row r="150" spans="2:8" x14ac:dyDescent="0.25">
      <c r="B150" s="37" t="s">
        <v>57</v>
      </c>
    </row>
    <row r="151" spans="2:8" x14ac:dyDescent="0.25">
      <c r="B151" s="37" t="s">
        <v>109</v>
      </c>
    </row>
    <row r="152" spans="2:8" x14ac:dyDescent="0.25">
      <c r="B152" s="37" t="s">
        <v>110</v>
      </c>
    </row>
    <row r="155" spans="2:8" ht="13.9" customHeight="1" x14ac:dyDescent="0.25"/>
    <row r="156" spans="2:8" x14ac:dyDescent="0.25">
      <c r="B156" s="52" t="s">
        <v>53</v>
      </c>
    </row>
    <row r="157" spans="2:8" x14ac:dyDescent="0.25">
      <c r="B157" s="52" t="s">
        <v>98</v>
      </c>
    </row>
    <row r="158" spans="2:8" x14ac:dyDescent="0.25">
      <c r="B158" s="52" t="s">
        <v>14</v>
      </c>
    </row>
    <row r="159" spans="2:8" x14ac:dyDescent="0.25">
      <c r="B159" s="52" t="s">
        <v>54</v>
      </c>
    </row>
    <row r="160" spans="2:8" x14ac:dyDescent="0.25">
      <c r="B160" s="52" t="s">
        <v>97</v>
      </c>
    </row>
    <row r="161" spans="2:12" ht="15.75" customHeight="1" x14ac:dyDescent="0.25">
      <c r="I161" s="53" t="s">
        <v>47</v>
      </c>
      <c r="J161" s="54"/>
      <c r="K161" s="55"/>
      <c r="L161" s="56">
        <v>42958</v>
      </c>
    </row>
    <row r="162" spans="2:12" ht="15.75" customHeight="1" x14ac:dyDescent="0.25">
      <c r="B162" s="91" t="s">
        <v>79</v>
      </c>
      <c r="C162" s="91"/>
      <c r="D162" s="91"/>
      <c r="E162" s="91"/>
      <c r="F162" s="91"/>
      <c r="I162" s="53" t="s">
        <v>185</v>
      </c>
      <c r="J162" s="54"/>
      <c r="K162" s="55"/>
      <c r="L162" s="56">
        <v>42961</v>
      </c>
    </row>
    <row r="163" spans="2:12" ht="15.75" customHeight="1" x14ac:dyDescent="0.25">
      <c r="B163" s="57" t="s">
        <v>67</v>
      </c>
      <c r="D163" s="57" t="s">
        <v>68</v>
      </c>
      <c r="I163" s="53" t="s">
        <v>186</v>
      </c>
      <c r="J163" s="54"/>
      <c r="K163" s="55"/>
      <c r="L163" s="56">
        <v>42962</v>
      </c>
    </row>
    <row r="164" spans="2:12" ht="15.75" customHeight="1" x14ac:dyDescent="0.25">
      <c r="D164" s="57" t="s">
        <v>180</v>
      </c>
      <c r="I164" s="53" t="s">
        <v>187</v>
      </c>
      <c r="J164" s="54"/>
      <c r="K164" s="58"/>
      <c r="L164" s="59">
        <f>DAYS360(L162,L163)</f>
        <v>1</v>
      </c>
    </row>
    <row r="165" spans="2:12" ht="15.75" customHeight="1" x14ac:dyDescent="0.25">
      <c r="D165" s="57" t="s">
        <v>69</v>
      </c>
      <c r="I165" s="53" t="s">
        <v>184</v>
      </c>
      <c r="J165" s="54"/>
      <c r="K165" s="60"/>
      <c r="L165" s="61">
        <v>87.847200000000001</v>
      </c>
    </row>
    <row r="166" spans="2:12" x14ac:dyDescent="0.25">
      <c r="D166" s="57" t="s">
        <v>70</v>
      </c>
      <c r="I166" s="62" t="s">
        <v>188</v>
      </c>
      <c r="J166" s="54"/>
      <c r="K166" s="63"/>
      <c r="L166" s="64">
        <f>SUM(L164*L165)</f>
        <v>87.847200000000001</v>
      </c>
    </row>
    <row r="167" spans="2:12" x14ac:dyDescent="0.25">
      <c r="B167" s="57"/>
      <c r="I167" s="65"/>
      <c r="J167" s="66"/>
      <c r="K167" s="67"/>
    </row>
    <row r="168" spans="2:12" x14ac:dyDescent="0.25">
      <c r="B168" s="57" t="s">
        <v>71</v>
      </c>
      <c r="D168" s="52">
        <v>322286803</v>
      </c>
    </row>
    <row r="169" spans="2:12" x14ac:dyDescent="0.25">
      <c r="B169" s="52" t="s">
        <v>72</v>
      </c>
    </row>
    <row r="170" spans="2:12" x14ac:dyDescent="0.25">
      <c r="B170" s="57" t="s">
        <v>73</v>
      </c>
      <c r="D170" s="68">
        <v>30000360</v>
      </c>
    </row>
    <row r="171" spans="2:12" x14ac:dyDescent="0.25">
      <c r="B171" s="52" t="s">
        <v>43</v>
      </c>
      <c r="D171" s="52" t="s">
        <v>74</v>
      </c>
    </row>
    <row r="172" spans="2:12" x14ac:dyDescent="0.25">
      <c r="D172" s="52" t="s">
        <v>75</v>
      </c>
    </row>
    <row r="173" spans="2:12" ht="9" customHeight="1" x14ac:dyDescent="0.25">
      <c r="B173" s="52" t="s">
        <v>76</v>
      </c>
      <c r="D173" s="52" t="s">
        <v>77</v>
      </c>
    </row>
    <row r="174" spans="2:12" ht="9" customHeight="1" x14ac:dyDescent="0.25">
      <c r="D174" s="52" t="s">
        <v>78</v>
      </c>
      <c r="G174" s="69"/>
      <c r="H174" s="69"/>
    </row>
    <row r="178" spans="2:3" ht="15.75" thickBot="1" x14ac:dyDescent="0.3"/>
    <row r="179" spans="2:3" ht="20.25" x14ac:dyDescent="0.3">
      <c r="B179" s="94" t="s">
        <v>101</v>
      </c>
      <c r="C179" s="95"/>
    </row>
    <row r="180" spans="2:3" ht="21" thickBot="1" x14ac:dyDescent="0.35">
      <c r="B180" s="92" t="s">
        <v>102</v>
      </c>
      <c r="C180" s="93"/>
    </row>
    <row r="183" spans="2:3" x14ac:dyDescent="0.25">
      <c r="B183" s="37" t="s">
        <v>183</v>
      </c>
    </row>
    <row r="184" spans="2:3" x14ac:dyDescent="0.25">
      <c r="B184" s="37" t="s">
        <v>194</v>
      </c>
    </row>
    <row r="186" spans="2:3" x14ac:dyDescent="0.25">
      <c r="B186" s="37" t="s">
        <v>183</v>
      </c>
    </row>
    <row r="187" spans="2:3" x14ac:dyDescent="0.25">
      <c r="B187" s="37" t="s">
        <v>195</v>
      </c>
    </row>
    <row r="188" spans="2:3" x14ac:dyDescent="0.25">
      <c r="B188" s="37" t="s">
        <v>197</v>
      </c>
    </row>
    <row r="189" spans="2:3" x14ac:dyDescent="0.25">
      <c r="B189" s="37" t="s">
        <v>196</v>
      </c>
    </row>
    <row r="194" spans="2:21" x14ac:dyDescent="0.25">
      <c r="B194" s="38"/>
      <c r="C194" s="38"/>
      <c r="D194" s="38"/>
      <c r="E194" s="38"/>
      <c r="F194" s="38"/>
    </row>
    <row r="195" spans="2:21" x14ac:dyDescent="0.25">
      <c r="B195" s="77"/>
      <c r="C195" s="77"/>
      <c r="D195" s="77"/>
      <c r="E195" s="77"/>
      <c r="F195" s="77"/>
      <c r="G195" s="78"/>
      <c r="H195" s="78"/>
      <c r="I195" s="78"/>
      <c r="J195" s="78"/>
      <c r="K195" s="78"/>
      <c r="L195" s="79"/>
      <c r="M195" s="78"/>
      <c r="N195" s="80"/>
      <c r="O195" s="81"/>
      <c r="P195" s="82"/>
      <c r="Q195" s="83"/>
      <c r="R195" s="83"/>
      <c r="S195" s="83"/>
      <c r="T195" s="82"/>
      <c r="U195" s="84"/>
    </row>
    <row r="196" spans="2:21" x14ac:dyDescent="0.25">
      <c r="B196" s="77"/>
      <c r="C196" s="77"/>
      <c r="D196" s="77"/>
      <c r="E196" s="77"/>
      <c r="F196" s="77"/>
      <c r="G196" s="78"/>
      <c r="H196" s="78"/>
      <c r="I196" s="78"/>
      <c r="J196" s="78"/>
      <c r="K196" s="78"/>
      <c r="L196" s="79"/>
      <c r="M196" s="78"/>
      <c r="N196" s="80"/>
      <c r="O196" s="81"/>
      <c r="P196" s="82"/>
      <c r="Q196" s="83"/>
      <c r="R196" s="83"/>
      <c r="S196" s="83"/>
      <c r="T196" s="82"/>
      <c r="U196" s="84"/>
    </row>
    <row r="197" spans="2:21" x14ac:dyDescent="0.25">
      <c r="B197" s="38"/>
      <c r="C197" s="38"/>
      <c r="D197" s="38"/>
      <c r="E197" s="38"/>
      <c r="F197" s="38"/>
    </row>
    <row r="198" spans="2:21" x14ac:dyDescent="0.25">
      <c r="B198" s="38"/>
      <c r="C198" s="38"/>
      <c r="D198" s="38"/>
      <c r="E198" s="38"/>
      <c r="F198" s="38"/>
    </row>
    <row r="200" spans="2:21" x14ac:dyDescent="0.25">
      <c r="R200" s="72"/>
    </row>
  </sheetData>
  <mergeCells count="5">
    <mergeCell ref="A20:I20"/>
    <mergeCell ref="A1:I1"/>
    <mergeCell ref="B162:F162"/>
    <mergeCell ref="B180:C180"/>
    <mergeCell ref="B179:C17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49"/>
  <sheetViews>
    <sheetView zoomScale="115" zoomScaleNormal="115" workbookViewId="0">
      <selection activeCell="H5" sqref="H5"/>
    </sheetView>
  </sheetViews>
  <sheetFormatPr defaultColWidth="8.85546875" defaultRowHeight="12.75" x14ac:dyDescent="0.2"/>
  <cols>
    <col min="1" max="1" width="1.7109375" style="12" customWidth="1"/>
    <col min="2" max="2" width="2.28515625" style="12" customWidth="1"/>
    <col min="3" max="3" width="1" style="12" customWidth="1"/>
    <col min="4" max="52" width="1.7109375" style="12" customWidth="1"/>
    <col min="53" max="53" width="0.7109375" style="12" customWidth="1"/>
    <col min="54" max="16384" width="8.85546875" style="12"/>
  </cols>
  <sheetData>
    <row r="1" spans="1:53" ht="18" x14ac:dyDescent="0.25">
      <c r="A1" s="117" t="s">
        <v>28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</row>
    <row r="2" spans="1:53" ht="16.899999999999999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</row>
    <row r="3" spans="1:53" ht="16.899999999999999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6.899999999999999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</row>
    <row r="5" spans="1:53" s="17" customFormat="1" ht="21" customHeight="1" x14ac:dyDescent="0.2">
      <c r="A5" s="14" t="s">
        <v>29</v>
      </c>
      <c r="B5" s="14"/>
      <c r="C5" s="14"/>
      <c r="D5" s="14"/>
      <c r="E5" s="14"/>
      <c r="F5" s="14"/>
      <c r="G5" s="14"/>
      <c r="H5" s="70" t="s">
        <v>232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  <c r="AA5" s="16"/>
      <c r="AB5" s="16"/>
      <c r="AC5" s="16"/>
      <c r="AD5" s="16"/>
      <c r="AE5" s="16"/>
      <c r="AF5" s="16"/>
      <c r="AG5" s="16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3" s="17" customFormat="1" ht="21" customHeight="1" x14ac:dyDescent="0.2">
      <c r="A6" s="14" t="s">
        <v>43</v>
      </c>
      <c r="B6" s="14"/>
      <c r="C6" s="14"/>
      <c r="D6" s="14"/>
      <c r="E6" s="14"/>
      <c r="F6" s="70" t="s">
        <v>233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</row>
    <row r="7" spans="1:53" s="17" customFormat="1" ht="21" customHeight="1" x14ac:dyDescent="0.2">
      <c r="A7" s="14" t="s">
        <v>42</v>
      </c>
      <c r="B7" s="14"/>
      <c r="C7" s="14"/>
      <c r="D7" s="14"/>
      <c r="E7" s="14"/>
      <c r="F7" s="14"/>
      <c r="G7" s="14"/>
      <c r="H7" s="122">
        <v>7012582</v>
      </c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</row>
    <row r="8" spans="1:53" s="17" customFormat="1" ht="21" customHeight="1" x14ac:dyDescent="0.2">
      <c r="A8" s="14" t="s">
        <v>44</v>
      </c>
      <c r="B8" s="14"/>
      <c r="C8" s="14"/>
      <c r="D8" s="14"/>
      <c r="E8" s="14"/>
      <c r="F8" s="14"/>
      <c r="G8" s="14"/>
      <c r="H8" s="14"/>
      <c r="I8" s="71" t="s">
        <v>234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</row>
    <row r="9" spans="1:53" s="17" customFormat="1" ht="21" customHeight="1" x14ac:dyDescent="0.2">
      <c r="A9" s="14" t="s">
        <v>45</v>
      </c>
      <c r="B9" s="14"/>
      <c r="C9" s="14"/>
      <c r="D9" s="14"/>
      <c r="E9" s="14"/>
      <c r="F9" s="14"/>
      <c r="G9" s="14"/>
      <c r="H9" s="14"/>
      <c r="I9" s="14"/>
      <c r="J9" s="71" t="s">
        <v>235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</row>
    <row r="10" spans="1:53" s="17" customForma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71" t="s">
        <v>236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  <row r="11" spans="1:53" s="17" customFormat="1" ht="21" customHeight="1" x14ac:dyDescent="0.2">
      <c r="A11" s="14" t="s">
        <v>30</v>
      </c>
      <c r="B11" s="14"/>
      <c r="C11" s="14"/>
      <c r="D11" s="14"/>
      <c r="E11" s="14"/>
      <c r="F11" s="14"/>
      <c r="G11" s="14"/>
      <c r="H11" s="121">
        <v>319200</v>
      </c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:53" s="17" customFormat="1" ht="21" customHeight="1" x14ac:dyDescent="0.2">
      <c r="A12" s="14" t="s">
        <v>48</v>
      </c>
      <c r="B12" s="14"/>
      <c r="C12" s="14"/>
      <c r="D12" s="14"/>
      <c r="E12" s="14"/>
      <c r="F12" s="14"/>
      <c r="G12" s="14"/>
      <c r="H12" s="120">
        <v>0.06</v>
      </c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3" s="17" customFormat="1" ht="21" customHeight="1" x14ac:dyDescent="0.2">
      <c r="A13" s="14" t="s">
        <v>46</v>
      </c>
      <c r="B13" s="14"/>
      <c r="C13" s="14"/>
      <c r="D13" s="14"/>
      <c r="E13" s="14"/>
      <c r="F13" s="14"/>
      <c r="G13" s="14"/>
      <c r="H13" s="14"/>
      <c r="I13" s="14"/>
      <c r="J13" s="14"/>
      <c r="K13" s="119">
        <v>43252</v>
      </c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:53" s="17" customFormat="1" ht="21" customHeight="1" x14ac:dyDescent="0.2">
      <c r="A14" s="14" t="s">
        <v>47</v>
      </c>
      <c r="B14" s="14"/>
      <c r="C14" s="14"/>
      <c r="D14" s="14"/>
      <c r="E14" s="14"/>
      <c r="F14" s="14"/>
      <c r="G14" s="14"/>
      <c r="H14" s="118">
        <v>43200</v>
      </c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:53" ht="18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 t="s">
        <v>30</v>
      </c>
      <c r="AN15" s="13"/>
      <c r="AO15" s="13"/>
      <c r="AP15" s="114">
        <f>SUM(H11)</f>
        <v>319200</v>
      </c>
      <c r="AQ15" s="114"/>
      <c r="AR15" s="114"/>
      <c r="AS15" s="114"/>
      <c r="AT15" s="114"/>
      <c r="AU15" s="114"/>
      <c r="AV15" s="114"/>
      <c r="AW15" s="114"/>
      <c r="AX15" s="114"/>
      <c r="AY15" s="13"/>
      <c r="AZ15" s="13"/>
      <c r="BA15" s="13"/>
    </row>
    <row r="16" spans="1:53" ht="18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</row>
    <row r="17" spans="1:53" ht="18" customHeight="1" x14ac:dyDescent="0.2">
      <c r="A17" s="14" t="s">
        <v>50</v>
      </c>
      <c r="B17" s="14"/>
      <c r="C17" s="115">
        <v>43200</v>
      </c>
      <c r="D17" s="116"/>
      <c r="E17" s="116"/>
      <c r="F17" s="116"/>
      <c r="G17" s="116"/>
      <c r="H17" s="116"/>
      <c r="I17" s="100" t="s">
        <v>31</v>
      </c>
      <c r="J17" s="100"/>
      <c r="K17" s="125">
        <v>43221</v>
      </c>
      <c r="L17" s="125"/>
      <c r="M17" s="125"/>
      <c r="N17" s="125"/>
      <c r="O17" s="125"/>
      <c r="P17" s="20" t="s">
        <v>33</v>
      </c>
      <c r="Q17" s="100">
        <f>DAYS360(C17,K17)</f>
        <v>21</v>
      </c>
      <c r="R17" s="100"/>
      <c r="S17" s="14" t="s">
        <v>52</v>
      </c>
      <c r="T17" s="14"/>
      <c r="U17" s="14"/>
      <c r="V17" s="14"/>
      <c r="W17" s="14"/>
      <c r="X17" s="124">
        <f>ROUND(H11*H12/360,4)</f>
        <v>53.2</v>
      </c>
      <c r="Y17" s="124"/>
      <c r="Z17" s="124"/>
      <c r="AA17" s="124"/>
      <c r="AB17" s="124"/>
      <c r="AC17" s="124"/>
      <c r="AD17" s="124"/>
      <c r="AE17" s="13"/>
      <c r="AF17" s="13"/>
      <c r="AG17" s="13"/>
      <c r="AH17" s="13"/>
      <c r="AI17" s="13"/>
      <c r="AJ17" s="13"/>
      <c r="AK17" s="13"/>
      <c r="AL17" s="13"/>
      <c r="AM17" s="19" t="s">
        <v>49</v>
      </c>
      <c r="AN17" s="101" t="s">
        <v>33</v>
      </c>
      <c r="AO17" s="101"/>
      <c r="AP17" s="114">
        <f>ROUND(Q17*X17,2)</f>
        <v>1117.2</v>
      </c>
      <c r="AQ17" s="114"/>
      <c r="AR17" s="114"/>
      <c r="AS17" s="114"/>
      <c r="AT17" s="114"/>
      <c r="AU17" s="114"/>
      <c r="AV17" s="114"/>
      <c r="AW17" s="114"/>
      <c r="AX17" s="114"/>
      <c r="AY17" s="13"/>
      <c r="AZ17" s="13"/>
      <c r="BA17" s="13"/>
    </row>
    <row r="18" spans="1:53" s="17" customFormat="1" ht="18" customHeight="1" x14ac:dyDescent="0.2">
      <c r="A18" s="14"/>
      <c r="B18" s="14"/>
      <c r="C18" s="14"/>
      <c r="D18" s="21"/>
      <c r="E18" s="21"/>
      <c r="F18" s="21"/>
      <c r="G18" s="21"/>
      <c r="H18" s="21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3"/>
      <c r="AO18" s="13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18" customHeight="1" x14ac:dyDescent="0.2">
      <c r="A19" s="13"/>
      <c r="B19" s="13"/>
      <c r="C19" s="13"/>
      <c r="D19" s="14" t="s">
        <v>35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 t="s">
        <v>34</v>
      </c>
      <c r="AN19" s="101" t="s">
        <v>33</v>
      </c>
      <c r="AO19" s="101"/>
      <c r="AP19" s="114">
        <f>(S20+S22+S24+S26+S28+S29)</f>
        <v>1872.52</v>
      </c>
      <c r="AQ19" s="114"/>
      <c r="AR19" s="114"/>
      <c r="AS19" s="114"/>
      <c r="AT19" s="114"/>
      <c r="AU19" s="114"/>
      <c r="AV19" s="114"/>
      <c r="AW19" s="114"/>
      <c r="AX19" s="114"/>
      <c r="AY19" s="13"/>
      <c r="AZ19" s="13"/>
      <c r="BA19" s="13"/>
    </row>
    <row r="20" spans="1:53" s="17" customFormat="1" ht="18" customHeight="1" x14ac:dyDescent="0.2">
      <c r="A20" s="14"/>
      <c r="B20" s="14"/>
      <c r="C20" s="14"/>
      <c r="D20" s="98">
        <v>4</v>
      </c>
      <c r="E20" s="98"/>
      <c r="F20" s="98"/>
      <c r="G20" s="14" t="s">
        <v>51</v>
      </c>
      <c r="H20" s="14"/>
      <c r="I20" s="14"/>
      <c r="J20" s="14"/>
      <c r="K20" s="109">
        <v>52.5</v>
      </c>
      <c r="L20" s="99"/>
      <c r="M20" s="99"/>
      <c r="N20" s="99"/>
      <c r="O20" s="99"/>
      <c r="P20" s="99"/>
      <c r="Q20" s="100" t="s">
        <v>32</v>
      </c>
      <c r="R20" s="100"/>
      <c r="S20" s="103">
        <f>(D20*K20)</f>
        <v>210</v>
      </c>
      <c r="T20" s="103"/>
      <c r="U20" s="103"/>
      <c r="V20" s="103"/>
      <c r="W20" s="103"/>
      <c r="X20" s="103"/>
      <c r="Y20" s="103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3"/>
      <c r="AO20" s="13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</row>
    <row r="21" spans="1:53" ht="18" customHeight="1" x14ac:dyDescent="0.2">
      <c r="A21" s="13"/>
      <c r="B21" s="13"/>
      <c r="C21" s="13"/>
      <c r="D21" s="14" t="s">
        <v>36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 t="s">
        <v>177</v>
      </c>
      <c r="AN21" s="101" t="s">
        <v>33</v>
      </c>
      <c r="AO21" s="101"/>
      <c r="AP21" s="112">
        <v>0</v>
      </c>
      <c r="AQ21" s="112"/>
      <c r="AR21" s="112"/>
      <c r="AS21" s="112"/>
      <c r="AT21" s="112"/>
      <c r="AU21" s="112"/>
      <c r="AV21" s="112"/>
      <c r="AW21" s="112"/>
      <c r="AX21" s="112"/>
      <c r="AY21" s="13"/>
      <c r="AZ21" s="13"/>
      <c r="BA21" s="13"/>
    </row>
    <row r="22" spans="1:53" ht="18" customHeight="1" x14ac:dyDescent="0.2">
      <c r="A22" s="13"/>
      <c r="B22" s="13"/>
      <c r="C22" s="13"/>
      <c r="D22" s="98">
        <v>4</v>
      </c>
      <c r="E22" s="98"/>
      <c r="F22" s="98"/>
      <c r="G22" s="14" t="s">
        <v>51</v>
      </c>
      <c r="H22" s="14"/>
      <c r="I22" s="14"/>
      <c r="J22" s="14"/>
      <c r="K22" s="99">
        <v>415.63</v>
      </c>
      <c r="L22" s="99"/>
      <c r="M22" s="99"/>
      <c r="N22" s="99"/>
      <c r="O22" s="99"/>
      <c r="P22" s="99"/>
      <c r="Q22" s="100" t="s">
        <v>32</v>
      </c>
      <c r="R22" s="100"/>
      <c r="S22" s="103">
        <f>(D22*K22)</f>
        <v>1662.52</v>
      </c>
      <c r="T22" s="103"/>
      <c r="U22" s="103"/>
      <c r="V22" s="103"/>
      <c r="W22" s="103"/>
      <c r="X22" s="103"/>
      <c r="Y22" s="103"/>
      <c r="Z22" s="22"/>
      <c r="AA22" s="22"/>
      <c r="AB22" s="22"/>
      <c r="AC22" s="22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</row>
    <row r="23" spans="1:53" ht="18" customHeight="1" x14ac:dyDescent="0.2">
      <c r="A23" s="13"/>
      <c r="B23" s="13"/>
      <c r="C23" s="13"/>
      <c r="D23" s="14" t="s">
        <v>37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 t="s">
        <v>40</v>
      </c>
      <c r="AN23" s="101" t="s">
        <v>33</v>
      </c>
      <c r="AO23" s="101"/>
      <c r="AP23" s="112">
        <v>0</v>
      </c>
      <c r="AQ23" s="112"/>
      <c r="AR23" s="112"/>
      <c r="AS23" s="112"/>
      <c r="AT23" s="112"/>
      <c r="AU23" s="112"/>
      <c r="AV23" s="112"/>
      <c r="AW23" s="112"/>
      <c r="AX23" s="112"/>
      <c r="AY23" s="13"/>
      <c r="AZ23" s="13"/>
      <c r="BA23" s="13"/>
    </row>
    <row r="24" spans="1:53" ht="18" customHeight="1" x14ac:dyDescent="0.2">
      <c r="A24" s="13"/>
      <c r="B24" s="13"/>
      <c r="C24" s="13"/>
      <c r="D24" s="98"/>
      <c r="E24" s="98"/>
      <c r="F24" s="98"/>
      <c r="G24" s="14" t="s">
        <v>51</v>
      </c>
      <c r="H24" s="14"/>
      <c r="I24" s="14"/>
      <c r="J24" s="14"/>
      <c r="K24" s="99"/>
      <c r="L24" s="99"/>
      <c r="M24" s="99"/>
      <c r="N24" s="99"/>
      <c r="O24" s="99"/>
      <c r="P24" s="99"/>
      <c r="Q24" s="100" t="s">
        <v>32</v>
      </c>
      <c r="R24" s="100"/>
      <c r="S24" s="103">
        <f>(D24*K24)</f>
        <v>0</v>
      </c>
      <c r="T24" s="103"/>
      <c r="U24" s="103"/>
      <c r="V24" s="103"/>
      <c r="W24" s="103"/>
      <c r="X24" s="103"/>
      <c r="Y24" s="103"/>
      <c r="Z24" s="22"/>
      <c r="AA24" s="22"/>
      <c r="AB24" s="22"/>
      <c r="AC24" s="22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</row>
    <row r="25" spans="1:53" ht="18" customHeight="1" x14ac:dyDescent="0.2">
      <c r="A25" s="13"/>
      <c r="B25" s="13"/>
      <c r="C25" s="13"/>
      <c r="D25" s="14" t="s">
        <v>38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 t="s">
        <v>41</v>
      </c>
      <c r="AN25" s="101" t="s">
        <v>33</v>
      </c>
      <c r="AO25" s="101"/>
      <c r="AP25" s="112">
        <v>995</v>
      </c>
      <c r="AQ25" s="112"/>
      <c r="AR25" s="112"/>
      <c r="AS25" s="112"/>
      <c r="AT25" s="112"/>
      <c r="AU25" s="112"/>
      <c r="AV25" s="112"/>
      <c r="AW25" s="112"/>
      <c r="AX25" s="112"/>
      <c r="AY25" s="13"/>
      <c r="AZ25" s="13"/>
      <c r="BA25" s="13"/>
    </row>
    <row r="26" spans="1:53" ht="18" customHeight="1" x14ac:dyDescent="0.2">
      <c r="A26" s="13"/>
      <c r="B26" s="13"/>
      <c r="C26" s="13"/>
      <c r="D26" s="98"/>
      <c r="E26" s="98"/>
      <c r="F26" s="98"/>
      <c r="G26" s="14" t="s">
        <v>51</v>
      </c>
      <c r="H26" s="14"/>
      <c r="I26" s="14"/>
      <c r="J26" s="14"/>
      <c r="K26" s="99"/>
      <c r="L26" s="99"/>
      <c r="M26" s="99"/>
      <c r="N26" s="99"/>
      <c r="O26" s="99"/>
      <c r="P26" s="99"/>
      <c r="Q26" s="100" t="s">
        <v>32</v>
      </c>
      <c r="R26" s="100"/>
      <c r="S26" s="103">
        <f>(D26*K26)</f>
        <v>0</v>
      </c>
      <c r="T26" s="103"/>
      <c r="U26" s="103"/>
      <c r="V26" s="103"/>
      <c r="W26" s="103"/>
      <c r="X26" s="103"/>
      <c r="Y26" s="103"/>
      <c r="Z26" s="22"/>
      <c r="AA26" s="22"/>
      <c r="AB26" s="22"/>
      <c r="AC26" s="22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</row>
    <row r="27" spans="1:53" ht="18" customHeight="1" x14ac:dyDescent="0.2">
      <c r="A27" s="13"/>
      <c r="B27" s="13"/>
      <c r="C27" s="13"/>
      <c r="D27" s="14" t="s">
        <v>38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 t="s">
        <v>123</v>
      </c>
      <c r="AN27" s="101" t="s">
        <v>33</v>
      </c>
      <c r="AO27" s="101"/>
      <c r="AP27" s="112"/>
      <c r="AQ27" s="112"/>
      <c r="AR27" s="112"/>
      <c r="AS27" s="112"/>
      <c r="AT27" s="112"/>
      <c r="AU27" s="112"/>
      <c r="AV27" s="112"/>
      <c r="AW27" s="112"/>
      <c r="AX27" s="112"/>
      <c r="AY27" s="13"/>
      <c r="AZ27" s="13"/>
      <c r="BA27" s="13"/>
    </row>
    <row r="28" spans="1:53" ht="18" customHeight="1" x14ac:dyDescent="0.2">
      <c r="A28" s="13"/>
      <c r="B28" s="13"/>
      <c r="C28" s="13"/>
      <c r="D28" s="98"/>
      <c r="E28" s="98"/>
      <c r="F28" s="98"/>
      <c r="G28" s="14" t="s">
        <v>51</v>
      </c>
      <c r="H28" s="14"/>
      <c r="I28" s="14"/>
      <c r="J28" s="14"/>
      <c r="K28" s="99"/>
      <c r="L28" s="99"/>
      <c r="M28" s="99"/>
      <c r="N28" s="99"/>
      <c r="O28" s="99"/>
      <c r="P28" s="99"/>
      <c r="Q28" s="100" t="s">
        <v>32</v>
      </c>
      <c r="R28" s="100"/>
      <c r="S28" s="103">
        <f>(D28*K28)</f>
        <v>0</v>
      </c>
      <c r="T28" s="103"/>
      <c r="U28" s="103"/>
      <c r="V28" s="103"/>
      <c r="W28" s="103"/>
      <c r="X28" s="103"/>
      <c r="Y28" s="103"/>
      <c r="Z28" s="22"/>
      <c r="AA28" s="22"/>
      <c r="AB28" s="22"/>
      <c r="AC28" s="22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</row>
    <row r="29" spans="1:53" ht="18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20" t="s">
        <v>39</v>
      </c>
      <c r="S29" s="102">
        <v>0</v>
      </c>
      <c r="T29" s="102"/>
      <c r="U29" s="102"/>
      <c r="V29" s="102"/>
      <c r="W29" s="102"/>
      <c r="X29" s="102"/>
      <c r="Y29" s="102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 t="s">
        <v>178</v>
      </c>
      <c r="AN29" s="101" t="s">
        <v>33</v>
      </c>
      <c r="AO29" s="101"/>
      <c r="AP29" s="110">
        <v>0</v>
      </c>
      <c r="AQ29" s="110"/>
      <c r="AR29" s="110"/>
      <c r="AS29" s="110"/>
      <c r="AT29" s="110"/>
      <c r="AU29" s="110"/>
      <c r="AV29" s="110"/>
      <c r="AW29" s="110"/>
      <c r="AX29" s="110"/>
      <c r="AY29" s="13"/>
      <c r="AZ29" s="13"/>
      <c r="BA29" s="13"/>
    </row>
    <row r="30" spans="1:53" ht="18" customHeight="1" x14ac:dyDescent="0.2">
      <c r="A30" s="13"/>
      <c r="B30" s="13"/>
      <c r="C30" s="13"/>
      <c r="D30" s="104"/>
      <c r="E30" s="104"/>
      <c r="F30" s="104"/>
      <c r="G30" s="23"/>
      <c r="H30" s="23"/>
      <c r="I30" s="23"/>
      <c r="J30" s="23"/>
      <c r="K30" s="105"/>
      <c r="L30" s="105"/>
      <c r="M30" s="105"/>
      <c r="N30" s="105"/>
      <c r="O30" s="105"/>
      <c r="P30" s="105"/>
      <c r="Q30" s="104"/>
      <c r="R30" s="104"/>
      <c r="S30" s="106"/>
      <c r="T30" s="106"/>
      <c r="U30" s="106"/>
      <c r="V30" s="106"/>
      <c r="W30" s="106"/>
      <c r="X30" s="106"/>
      <c r="Y30" s="106"/>
      <c r="Z30" s="22"/>
      <c r="AA30" s="22"/>
      <c r="AB30" s="22"/>
      <c r="AC30" s="22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</row>
    <row r="31" spans="1:53" ht="18" customHeight="1" x14ac:dyDescent="0.2">
      <c r="A31" s="13"/>
      <c r="B31" s="13"/>
      <c r="C31" s="1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5"/>
      <c r="S31" s="74"/>
      <c r="T31" s="74"/>
      <c r="U31" s="74"/>
      <c r="V31" s="74"/>
      <c r="W31" s="74"/>
      <c r="X31" s="74"/>
      <c r="Y31" s="74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73" t="s">
        <v>219</v>
      </c>
      <c r="AN31" s="101" t="s">
        <v>33</v>
      </c>
      <c r="AO31" s="101"/>
      <c r="AP31" s="110">
        <v>0</v>
      </c>
      <c r="AQ31" s="110"/>
      <c r="AR31" s="110"/>
      <c r="AS31" s="110"/>
      <c r="AT31" s="110"/>
      <c r="AU31" s="110"/>
      <c r="AV31" s="110"/>
      <c r="AW31" s="110"/>
      <c r="AX31" s="110"/>
      <c r="AY31" s="13"/>
      <c r="AZ31" s="13"/>
      <c r="BA31" s="13"/>
    </row>
    <row r="32" spans="1:53" ht="18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20"/>
      <c r="S32" s="26"/>
      <c r="T32" s="26"/>
      <c r="U32" s="26"/>
      <c r="V32" s="26"/>
      <c r="W32" s="26"/>
      <c r="X32" s="26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3"/>
      <c r="AO32" s="13"/>
      <c r="AP32" s="27"/>
      <c r="AQ32" s="27"/>
      <c r="AR32" s="27"/>
      <c r="AS32" s="27"/>
      <c r="AT32" s="27"/>
      <c r="AU32" s="27"/>
      <c r="AV32" s="27"/>
      <c r="AW32" s="27"/>
      <c r="AX32" s="27"/>
      <c r="AY32" s="13"/>
      <c r="AZ32" s="13"/>
      <c r="BA32" s="13"/>
    </row>
    <row r="33" spans="1:53" ht="18" customHeight="1" x14ac:dyDescent="0.2">
      <c r="A33" s="13"/>
      <c r="B33" s="13"/>
      <c r="C33" s="13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5"/>
      <c r="S33" s="74"/>
      <c r="T33" s="74"/>
      <c r="U33" s="74"/>
      <c r="V33" s="74"/>
      <c r="W33" s="74"/>
      <c r="X33" s="74"/>
      <c r="Y33" s="74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73" t="s">
        <v>121</v>
      </c>
      <c r="AN33" s="101" t="s">
        <v>33</v>
      </c>
      <c r="AO33" s="101"/>
      <c r="AP33" s="113">
        <v>0</v>
      </c>
      <c r="AQ33" s="113"/>
      <c r="AR33" s="113"/>
      <c r="AS33" s="113"/>
      <c r="AT33" s="113"/>
      <c r="AU33" s="113"/>
      <c r="AV33" s="113"/>
      <c r="AW33" s="113"/>
      <c r="AX33" s="113"/>
      <c r="AY33" s="13"/>
      <c r="AZ33" s="13"/>
      <c r="BA33" s="13"/>
    </row>
    <row r="34" spans="1:53" ht="18" customHeight="1" thickBo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20"/>
      <c r="S34" s="26"/>
      <c r="T34" s="26"/>
      <c r="U34" s="26"/>
      <c r="V34" s="26"/>
      <c r="W34" s="26"/>
      <c r="X34" s="26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3"/>
      <c r="AO34" s="13"/>
      <c r="AP34" s="27"/>
      <c r="AQ34" s="27"/>
      <c r="AR34" s="27"/>
      <c r="AS34" s="27"/>
      <c r="AT34" s="27"/>
      <c r="AU34" s="27"/>
      <c r="AV34" s="27"/>
      <c r="AW34" s="27"/>
      <c r="AX34" s="27"/>
      <c r="AY34" s="13"/>
      <c r="AZ34" s="13"/>
      <c r="BA34" s="13"/>
    </row>
    <row r="35" spans="1:53" ht="18" customHeight="1" thickBot="1" x14ac:dyDescent="0.25">
      <c r="A35" s="13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30" t="s">
        <v>179</v>
      </c>
      <c r="AN35" s="29"/>
      <c r="AO35" s="29"/>
      <c r="AP35" s="111">
        <f>SUM(AP15-AP17-AP19-AP21-AP23-AP25-AP27-AP29-AP31-AP33)</f>
        <v>315215.27999999997</v>
      </c>
      <c r="AQ35" s="111"/>
      <c r="AR35" s="111"/>
      <c r="AS35" s="111"/>
      <c r="AT35" s="111"/>
      <c r="AU35" s="111"/>
      <c r="AV35" s="111"/>
      <c r="AW35" s="111"/>
      <c r="AX35" s="111"/>
      <c r="AY35" s="31"/>
      <c r="AZ35" s="13"/>
      <c r="BA35" s="13"/>
    </row>
    <row r="36" spans="1:53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</row>
    <row r="37" spans="1:53" s="32" customFormat="1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</row>
    <row r="38" spans="1:53" s="32" customFormat="1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33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39" spans="1:53" s="32" customFormat="1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107"/>
      <c r="V39" s="108"/>
      <c r="W39" s="108"/>
      <c r="X39" s="108"/>
      <c r="Y39" s="108"/>
      <c r="Z39" s="108"/>
      <c r="AA39" s="108"/>
      <c r="AB39" s="108"/>
      <c r="AC39" s="108"/>
      <c r="AD39" s="85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</row>
    <row r="40" spans="1:53" s="32" customFormat="1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33"/>
      <c r="AG40" s="96"/>
      <c r="AH40" s="97"/>
      <c r="AI40" s="97"/>
      <c r="AJ40" s="97"/>
      <c r="AK40" s="97"/>
      <c r="AL40" s="97"/>
      <c r="AM40" s="97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</row>
    <row r="41" spans="1:53" ht="10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</row>
    <row r="47" spans="1:53" x14ac:dyDescent="0.2">
      <c r="X47" s="17"/>
      <c r="Y47" s="17"/>
      <c r="Z47" s="17"/>
      <c r="AA47" s="17"/>
    </row>
    <row r="49" spans="16:27" x14ac:dyDescent="0.2">
      <c r="P49" s="34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</sheetData>
  <sheetProtection sheet="1" selectLockedCells="1"/>
  <mergeCells count="58">
    <mergeCell ref="C17:H17"/>
    <mergeCell ref="A1:BA1"/>
    <mergeCell ref="H14:Y14"/>
    <mergeCell ref="K13:Y13"/>
    <mergeCell ref="H12:Y12"/>
    <mergeCell ref="H11:Y11"/>
    <mergeCell ref="H7:Y7"/>
    <mergeCell ref="AP17:AX17"/>
    <mergeCell ref="AP15:AX15"/>
    <mergeCell ref="I17:J17"/>
    <mergeCell ref="AN17:AO17"/>
    <mergeCell ref="X17:AD17"/>
    <mergeCell ref="K17:O17"/>
    <mergeCell ref="Q17:R17"/>
    <mergeCell ref="AP19:AX19"/>
    <mergeCell ref="AP21:AX21"/>
    <mergeCell ref="AN27:AO27"/>
    <mergeCell ref="AN25:AO25"/>
    <mergeCell ref="AN23:AO23"/>
    <mergeCell ref="AN21:AO21"/>
    <mergeCell ref="AN19:AO19"/>
    <mergeCell ref="AP29:AX29"/>
    <mergeCell ref="AP35:AX35"/>
    <mergeCell ref="AP23:AX23"/>
    <mergeCell ref="AP25:AX25"/>
    <mergeCell ref="AP27:AX27"/>
    <mergeCell ref="AP31:AX31"/>
    <mergeCell ref="AP33:AX33"/>
    <mergeCell ref="S22:Y22"/>
    <mergeCell ref="S20:Y20"/>
    <mergeCell ref="S26:Y26"/>
    <mergeCell ref="S24:Y24"/>
    <mergeCell ref="D20:F20"/>
    <mergeCell ref="K20:P20"/>
    <mergeCell ref="D22:F22"/>
    <mergeCell ref="K22:P22"/>
    <mergeCell ref="Q22:R22"/>
    <mergeCell ref="Q20:R20"/>
    <mergeCell ref="D24:F24"/>
    <mergeCell ref="K24:P24"/>
    <mergeCell ref="Q24:R24"/>
    <mergeCell ref="D26:F26"/>
    <mergeCell ref="K26:P26"/>
    <mergeCell ref="Q26:R26"/>
    <mergeCell ref="AG40:AM40"/>
    <mergeCell ref="D28:F28"/>
    <mergeCell ref="K28:P28"/>
    <mergeCell ref="Q28:R28"/>
    <mergeCell ref="AN29:AO29"/>
    <mergeCell ref="S29:Y29"/>
    <mergeCell ref="S28:Y28"/>
    <mergeCell ref="D30:F30"/>
    <mergeCell ref="K30:P30"/>
    <mergeCell ref="Q30:R30"/>
    <mergeCell ref="S30:Y30"/>
    <mergeCell ref="AN31:AO31"/>
    <mergeCell ref="AN33:AO33"/>
    <mergeCell ref="U39:AC39"/>
  </mergeCells>
  <pageMargins left="0.5" right="0.5" top="0.5" bottom="0.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8"/>
  <sheetViews>
    <sheetView topLeftCell="A7" workbookViewId="0">
      <selection activeCell="G8" sqref="G8:AI8"/>
    </sheetView>
  </sheetViews>
  <sheetFormatPr defaultColWidth="8.85546875" defaultRowHeight="14.25" x14ac:dyDescent="0.2"/>
  <cols>
    <col min="1" max="48" width="1.7109375" style="2" customWidth="1"/>
    <col min="49" max="49" width="3.28515625" style="2" customWidth="1"/>
    <col min="50" max="16384" width="8.85546875" style="2"/>
  </cols>
  <sheetData>
    <row r="1" spans="1:4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15.6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18" x14ac:dyDescent="0.25">
      <c r="A6" s="130" t="s">
        <v>1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</row>
    <row r="7" spans="1:49" ht="15.6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s="5" customFormat="1" ht="15.6" customHeight="1" x14ac:dyDescent="0.2">
      <c r="A8" s="3" t="s">
        <v>2</v>
      </c>
      <c r="B8" s="3"/>
      <c r="C8" s="3"/>
      <c r="D8" s="3"/>
      <c r="E8" s="3"/>
      <c r="F8" s="3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3"/>
      <c r="AK8" s="3"/>
      <c r="AL8" s="3"/>
      <c r="AM8" s="3"/>
      <c r="AN8" s="4" t="s">
        <v>3</v>
      </c>
      <c r="AO8" s="127"/>
      <c r="AP8" s="127"/>
      <c r="AQ8" s="127"/>
      <c r="AR8" s="127"/>
      <c r="AS8" s="127"/>
      <c r="AT8" s="127"/>
      <c r="AU8" s="127"/>
      <c r="AV8" s="127"/>
      <c r="AW8" s="127"/>
    </row>
    <row r="9" spans="1:49" s="5" customFormat="1" ht="15.6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s="5" customFormat="1" ht="15.6" customHeight="1" x14ac:dyDescent="0.2">
      <c r="A10" s="3" t="s">
        <v>4</v>
      </c>
      <c r="B10" s="3"/>
      <c r="C10" s="3"/>
      <c r="D10" s="3"/>
      <c r="E10" s="3"/>
      <c r="F10" s="3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</row>
    <row r="11" spans="1:49" s="5" customFormat="1" ht="15.6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s="5" customFormat="1" ht="15.6" customHeight="1" x14ac:dyDescent="0.2">
      <c r="A12" s="3" t="s">
        <v>5</v>
      </c>
      <c r="B12" s="3"/>
      <c r="C12" s="3"/>
      <c r="D12" s="3"/>
      <c r="E12" s="3"/>
      <c r="F12" s="3"/>
      <c r="G12" s="3"/>
      <c r="H12" s="3"/>
      <c r="I12" s="3"/>
      <c r="J12" s="6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</row>
    <row r="13" spans="1:49" s="5" customFormat="1" ht="15.6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s="5" customFormat="1" ht="15.6" customHeight="1" x14ac:dyDescent="0.2">
      <c r="A14" s="3" t="s">
        <v>6</v>
      </c>
      <c r="B14" s="3"/>
      <c r="C14" s="3"/>
      <c r="D14" s="3"/>
      <c r="E14" s="3"/>
      <c r="F14" s="3"/>
      <c r="G14" s="3"/>
      <c r="H14" s="3"/>
      <c r="I14" s="3"/>
      <c r="J14" s="6"/>
      <c r="K14" s="131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</row>
    <row r="15" spans="1:49" s="5" customFormat="1" ht="15.6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s="5" customFormat="1" ht="15.6" customHeight="1" x14ac:dyDescent="0.2">
      <c r="A16" s="3" t="s">
        <v>7</v>
      </c>
      <c r="B16" s="3"/>
      <c r="C16" s="3"/>
      <c r="D16" s="3"/>
      <c r="E16" s="3"/>
      <c r="F16" s="3"/>
      <c r="G16" s="6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</row>
    <row r="17" spans="1:49" s="5" customFormat="1" ht="15.6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s="5" customFormat="1" ht="15.6" customHeight="1" x14ac:dyDescent="0.2">
      <c r="A18" s="3" t="s">
        <v>8</v>
      </c>
      <c r="B18" s="3"/>
      <c r="C18" s="3"/>
      <c r="D18" s="3"/>
      <c r="E18" s="3"/>
      <c r="F18" s="3"/>
      <c r="G18" s="3"/>
      <c r="H18" s="3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</row>
    <row r="19" spans="1:49" s="5" customFormat="1" ht="15.6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s="5" customFormat="1" ht="15.6" customHeight="1" x14ac:dyDescent="0.2">
      <c r="A20" s="3" t="s">
        <v>9</v>
      </c>
      <c r="B20" s="3"/>
      <c r="C20" s="3"/>
      <c r="D20" s="3"/>
      <c r="E20" s="3"/>
      <c r="F20" s="3"/>
      <c r="G20" s="6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</row>
    <row r="21" spans="1:49" s="5" customFormat="1" ht="31.15" customHeight="1" x14ac:dyDescent="0.2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</row>
    <row r="22" spans="1:49" s="5" customFormat="1" ht="31.15" customHeight="1" x14ac:dyDescent="0.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</row>
    <row r="23" spans="1:49" s="5" customFormat="1" ht="31.15" customHeight="1" x14ac:dyDescent="0.2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</row>
    <row r="24" spans="1:49" s="5" customFormat="1" ht="31.15" customHeight="1" x14ac:dyDescent="0.2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</row>
    <row r="25" spans="1:49" s="5" customFormat="1" ht="31.15" customHeight="1" x14ac:dyDescent="0.2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</row>
    <row r="26" spans="1:49" s="5" customFormat="1" ht="31.15" customHeight="1" x14ac:dyDescent="0.2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</row>
    <row r="27" spans="1:49" s="5" customFormat="1" ht="15.6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s="5" customFormat="1" ht="15.6" customHeight="1" x14ac:dyDescent="0.2">
      <c r="A28" s="3" t="s">
        <v>10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s="5" customFormat="1" ht="15.6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s="5" customFormat="1" ht="15.6" customHeight="1" x14ac:dyDescent="0.2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6"/>
      <c r="AL30" s="3"/>
      <c r="AM30" s="3"/>
      <c r="AN30" s="4" t="s">
        <v>11</v>
      </c>
      <c r="AO30" s="128">
        <f ca="1">TODAY()</f>
        <v>43314</v>
      </c>
      <c r="AP30" s="129"/>
      <c r="AQ30" s="129"/>
      <c r="AR30" s="129"/>
      <c r="AS30" s="129"/>
      <c r="AT30" s="129"/>
      <c r="AU30" s="129"/>
      <c r="AV30" s="129"/>
      <c r="AW30" s="129"/>
    </row>
    <row r="31" spans="1:49" s="5" customFormat="1" ht="15.6" customHeight="1" x14ac:dyDescent="0.2">
      <c r="A31" s="3" t="s">
        <v>12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s="5" customFormat="1" ht="15.6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s="5" customFormat="1" ht="15.6" customHeight="1" x14ac:dyDescent="0.2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6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s="5" customFormat="1" ht="15.6" customHeight="1" x14ac:dyDescent="0.2">
      <c r="A34" s="3" t="s">
        <v>13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7.4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ht="15" x14ac:dyDescent="0.25">
      <c r="A36" s="126" t="s">
        <v>14</v>
      </c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</row>
    <row r="37" spans="1:49" ht="15" x14ac:dyDescent="0.25">
      <c r="A37" s="126" t="s">
        <v>15</v>
      </c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</row>
    <row r="38" spans="1:49" ht="15" x14ac:dyDescent="0.25">
      <c r="A38" s="126" t="s">
        <v>16</v>
      </c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</row>
  </sheetData>
  <sheetProtection sheet="1" objects="1" scenarios="1" selectLockedCells="1"/>
  <mergeCells count="21">
    <mergeCell ref="A23:AW23"/>
    <mergeCell ref="A6:AW6"/>
    <mergeCell ref="G8:AI8"/>
    <mergeCell ref="AO8:AW8"/>
    <mergeCell ref="G10:AW10"/>
    <mergeCell ref="K12:AW12"/>
    <mergeCell ref="K14:AW14"/>
    <mergeCell ref="H16:AW16"/>
    <mergeCell ref="I18:AW18"/>
    <mergeCell ref="H20:AW20"/>
    <mergeCell ref="A21:AW21"/>
    <mergeCell ref="A22:AW22"/>
    <mergeCell ref="A36:AW36"/>
    <mergeCell ref="A37:AW37"/>
    <mergeCell ref="A38:AW38"/>
    <mergeCell ref="A24:AW24"/>
    <mergeCell ref="A25:AW25"/>
    <mergeCell ref="A26:AW26"/>
    <mergeCell ref="A30:AJ30"/>
    <mergeCell ref="AO30:AW30"/>
    <mergeCell ref="A33:AJ33"/>
  </mergeCells>
  <pageMargins left="0.75" right="0.75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42"/>
  <sheetViews>
    <sheetView workbookViewId="0">
      <selection activeCell="D7" sqref="D7:AB7"/>
    </sheetView>
  </sheetViews>
  <sheetFormatPr defaultColWidth="8.85546875" defaultRowHeight="15" x14ac:dyDescent="0.2"/>
  <cols>
    <col min="1" max="45" width="1.7109375" style="5" customWidth="1"/>
    <col min="46" max="46" width="2.28515625" style="5" customWidth="1"/>
    <col min="47" max="16384" width="8.85546875" style="5"/>
  </cols>
  <sheetData>
    <row r="1" spans="1:46" ht="20.25" x14ac:dyDescent="0.3">
      <c r="A1" s="135" t="s">
        <v>17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</row>
    <row r="2" spans="1:4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137">
        <f ca="1">TODAY()</f>
        <v>43314</v>
      </c>
      <c r="AO3" s="138"/>
      <c r="AP3" s="138"/>
      <c r="AQ3" s="138"/>
      <c r="AR3" s="138"/>
      <c r="AS3" s="138"/>
      <c r="AT3" s="138"/>
    </row>
    <row r="4" spans="1:4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2">
      <c r="A7" s="3" t="s">
        <v>18</v>
      </c>
      <c r="B7" s="3"/>
      <c r="C7" s="3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x14ac:dyDescent="0.2">
      <c r="A8" s="3" t="s">
        <v>20</v>
      </c>
      <c r="B8" s="3"/>
      <c r="C8" s="3"/>
      <c r="D8" s="3"/>
      <c r="E8" s="3"/>
      <c r="F8" s="3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x14ac:dyDescent="0.2">
      <c r="A9" s="3" t="s">
        <v>21</v>
      </c>
      <c r="B9" s="3"/>
      <c r="C9" s="3"/>
      <c r="D9" s="3"/>
      <c r="E9" s="3"/>
      <c r="F9" s="3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x14ac:dyDescent="0.2">
      <c r="A10" s="3" t="s">
        <v>19</v>
      </c>
      <c r="B10" s="3"/>
      <c r="C10" s="3"/>
      <c r="D10" s="3"/>
      <c r="E10" s="3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x14ac:dyDescent="0.2">
      <c r="A12" s="3" t="s">
        <v>22</v>
      </c>
      <c r="B12" s="3"/>
      <c r="C12" s="3"/>
      <c r="D12" s="3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x14ac:dyDescent="0.2">
      <c r="A13" s="3" t="s">
        <v>244</v>
      </c>
      <c r="B13" s="3"/>
      <c r="C13" s="3"/>
      <c r="D13" s="3"/>
      <c r="E13" s="3"/>
      <c r="F13" s="3"/>
      <c r="G13" s="89"/>
      <c r="H13" s="136" t="s">
        <v>245</v>
      </c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x14ac:dyDescent="0.2">
      <c r="A14" s="3" t="s">
        <v>166</v>
      </c>
      <c r="B14" s="3"/>
      <c r="C14" s="3"/>
      <c r="D14" s="3"/>
      <c r="E14" s="3"/>
      <c r="F14" s="3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x14ac:dyDescent="0.2">
      <c r="A15" s="3" t="s">
        <v>26</v>
      </c>
      <c r="B15" s="3"/>
      <c r="C15" s="3"/>
      <c r="D15" s="3"/>
      <c r="E15" s="3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x14ac:dyDescent="0.2">
      <c r="A16" s="3" t="s">
        <v>23</v>
      </c>
      <c r="B16" s="3"/>
      <c r="C16" s="3"/>
      <c r="D16" s="127" t="s">
        <v>64</v>
      </c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spans="1:46" x14ac:dyDescent="0.2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</row>
    <row r="18" spans="1:46" x14ac:dyDescent="0.2">
      <c r="A18" s="3" t="s">
        <v>24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x14ac:dyDescent="0.2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</row>
    <row r="20" spans="1:46" x14ac:dyDescent="0.2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</row>
    <row r="21" spans="1:46" x14ac:dyDescent="0.2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</row>
    <row r="22" spans="1:46" x14ac:dyDescent="0.2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</row>
    <row r="23" spans="1:46" x14ac:dyDescent="0.2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</row>
    <row r="24" spans="1:46" x14ac:dyDescent="0.2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</row>
    <row r="25" spans="1:46" x14ac:dyDescent="0.2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</row>
    <row r="26" spans="1:46" x14ac:dyDescent="0.2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</row>
    <row r="27" spans="1:46" x14ac:dyDescent="0.2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</row>
    <row r="28" spans="1:46" x14ac:dyDescent="0.2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</row>
    <row r="29" spans="1:46" x14ac:dyDescent="0.2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</row>
    <row r="30" spans="1:46" x14ac:dyDescent="0.2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</row>
    <row r="31" spans="1:46" x14ac:dyDescent="0.2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</row>
    <row r="32" spans="1:46" x14ac:dyDescent="0.2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</row>
    <row r="33" spans="1:46" x14ac:dyDescent="0.2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</row>
    <row r="34" spans="1:46" x14ac:dyDescent="0.2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</row>
    <row r="35" spans="1:46" x14ac:dyDescent="0.2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</row>
    <row r="36" spans="1:46" x14ac:dyDescent="0.2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</row>
    <row r="37" spans="1:4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 ht="20.4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V42" s="3"/>
      <c r="W42" s="3"/>
      <c r="Y42" s="4" t="s">
        <v>25</v>
      </c>
      <c r="Z42" s="133">
        <v>2</v>
      </c>
      <c r="AA42" s="133"/>
      <c r="AB42" s="13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</sheetData>
  <sheetProtection sheet="1" selectLockedCells="1"/>
  <mergeCells count="13">
    <mergeCell ref="Z42:AB42"/>
    <mergeCell ref="A19:AT36"/>
    <mergeCell ref="A1:AT1"/>
    <mergeCell ref="D7:AB7"/>
    <mergeCell ref="G8:AB8"/>
    <mergeCell ref="G9:AB9"/>
    <mergeCell ref="F10:AB10"/>
    <mergeCell ref="AN3:AT3"/>
    <mergeCell ref="E12:AB12"/>
    <mergeCell ref="H13:AB13"/>
    <mergeCell ref="G14:AB14"/>
    <mergeCell ref="F15:AB15"/>
    <mergeCell ref="D16:AB16"/>
  </mergeCells>
  <pageMargins left="1" right="1" top="1" bottom="1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3"/>
  <sheetViews>
    <sheetView workbookViewId="0">
      <selection activeCell="A4" sqref="A4"/>
    </sheetView>
  </sheetViews>
  <sheetFormatPr defaultColWidth="48.7109375" defaultRowHeight="15.75" x14ac:dyDescent="0.25"/>
  <cols>
    <col min="1" max="1" width="51.28515625" style="8" customWidth="1"/>
    <col min="2" max="2" width="0.5703125" style="8" customWidth="1"/>
    <col min="3" max="3" width="49.7109375" style="8" customWidth="1"/>
    <col min="4" max="16384" width="48.7109375" style="8"/>
  </cols>
  <sheetData>
    <row r="1" spans="1:3" ht="16.899999999999999" customHeight="1" x14ac:dyDescent="0.25"/>
    <row r="2" spans="1:3" ht="26.25" x14ac:dyDescent="0.25">
      <c r="A2" s="141" t="s">
        <v>171</v>
      </c>
      <c r="B2" s="141"/>
      <c r="C2" s="141"/>
    </row>
    <row r="3" spans="1:3" ht="16.899999999999999" customHeight="1" x14ac:dyDescent="0.25">
      <c r="A3" s="9"/>
      <c r="B3" s="9"/>
      <c r="C3" s="9"/>
    </row>
    <row r="4" spans="1:3" ht="16.899999999999999" customHeight="1" x14ac:dyDescent="0.25">
      <c r="A4" s="9"/>
      <c r="B4" s="9"/>
      <c r="C4" s="9"/>
    </row>
    <row r="5" spans="1:3" ht="16.899999999999999" customHeight="1" x14ac:dyDescent="0.25">
      <c r="A5" s="9" t="s">
        <v>135</v>
      </c>
      <c r="B5" s="9"/>
      <c r="C5" s="9" t="s">
        <v>203</v>
      </c>
    </row>
    <row r="6" spans="1:3" ht="16.899999999999999" customHeight="1" x14ac:dyDescent="0.25">
      <c r="A6" s="9" t="s">
        <v>88</v>
      </c>
      <c r="B6" s="9"/>
      <c r="C6" s="9" t="s">
        <v>172</v>
      </c>
    </row>
    <row r="7" spans="1:3" ht="16.899999999999999" customHeight="1" x14ac:dyDescent="0.25">
      <c r="A7" s="9" t="s">
        <v>89</v>
      </c>
      <c r="B7" s="9"/>
      <c r="C7" s="9" t="s">
        <v>167</v>
      </c>
    </row>
    <row r="8" spans="1:3" ht="16.899999999999999" customHeight="1" x14ac:dyDescent="0.25">
      <c r="A8" s="9" t="s">
        <v>90</v>
      </c>
      <c r="B8" s="9"/>
      <c r="C8" s="8" t="s">
        <v>148</v>
      </c>
    </row>
    <row r="9" spans="1:3" ht="16.899999999999999" customHeight="1" x14ac:dyDescent="0.25">
      <c r="A9" s="9" t="s">
        <v>136</v>
      </c>
      <c r="B9" s="9"/>
      <c r="C9" s="8" t="s">
        <v>159</v>
      </c>
    </row>
    <row r="10" spans="1:3" ht="16.899999999999999" customHeight="1" x14ac:dyDescent="0.25">
      <c r="A10" s="9" t="s">
        <v>134</v>
      </c>
      <c r="B10" s="9"/>
      <c r="C10" s="8" t="s">
        <v>158</v>
      </c>
    </row>
    <row r="11" spans="1:3" ht="16.899999999999999" customHeight="1" x14ac:dyDescent="0.25">
      <c r="A11" s="9" t="s">
        <v>133</v>
      </c>
      <c r="B11" s="9"/>
      <c r="C11" s="8" t="s">
        <v>132</v>
      </c>
    </row>
    <row r="12" spans="1:3" ht="16.899999999999999" customHeight="1" x14ac:dyDescent="0.25">
      <c r="A12" s="9" t="s">
        <v>91</v>
      </c>
      <c r="B12" s="9"/>
      <c r="C12" s="8" t="s">
        <v>155</v>
      </c>
    </row>
    <row r="13" spans="1:3" ht="16.899999999999999" customHeight="1" x14ac:dyDescent="0.25">
      <c r="A13" s="9" t="s">
        <v>92</v>
      </c>
      <c r="B13" s="9"/>
      <c r="C13" s="9" t="s">
        <v>131</v>
      </c>
    </row>
    <row r="14" spans="1:3" ht="16.899999999999999" customHeight="1" x14ac:dyDescent="0.25">
      <c r="A14" s="9" t="s">
        <v>93</v>
      </c>
      <c r="C14" s="8" t="s">
        <v>156</v>
      </c>
    </row>
    <row r="15" spans="1:3" ht="16.899999999999999" customHeight="1" x14ac:dyDescent="0.25">
      <c r="A15" s="9" t="s">
        <v>157</v>
      </c>
      <c r="B15" s="9"/>
      <c r="C15" s="9" t="s">
        <v>174</v>
      </c>
    </row>
    <row r="16" spans="1:3" ht="16.899999999999999" customHeight="1" x14ac:dyDescent="0.25">
      <c r="A16" s="9" t="s">
        <v>139</v>
      </c>
      <c r="B16" s="9"/>
      <c r="C16" s="9" t="s">
        <v>137</v>
      </c>
    </row>
    <row r="17" spans="1:3" ht="16.899999999999999" customHeight="1" x14ac:dyDescent="0.25">
      <c r="A17" s="9" t="s">
        <v>127</v>
      </c>
      <c r="B17" s="9"/>
      <c r="C17" s="9" t="s">
        <v>138</v>
      </c>
    </row>
    <row r="18" spans="1:3" ht="16.899999999999999" customHeight="1" x14ac:dyDescent="0.25">
      <c r="A18" s="8" t="s">
        <v>141</v>
      </c>
      <c r="B18" s="9"/>
      <c r="C18" s="9"/>
    </row>
    <row r="19" spans="1:3" ht="16.899999999999999" customHeight="1" x14ac:dyDescent="0.25">
      <c r="A19" s="8" t="s">
        <v>151</v>
      </c>
      <c r="B19" s="9"/>
      <c r="C19" s="9"/>
    </row>
    <row r="20" spans="1:3" ht="16.899999999999999" customHeight="1" x14ac:dyDescent="0.25">
      <c r="A20" s="9" t="s">
        <v>128</v>
      </c>
      <c r="B20" s="9"/>
      <c r="C20" s="9"/>
    </row>
    <row r="21" spans="1:3" ht="16.899999999999999" customHeight="1" x14ac:dyDescent="0.25">
      <c r="A21" s="10" t="s">
        <v>142</v>
      </c>
      <c r="B21" s="9"/>
      <c r="C21" s="9"/>
    </row>
    <row r="22" spans="1:3" ht="16.899999999999999" customHeight="1" x14ac:dyDescent="0.25">
      <c r="A22" s="9" t="s">
        <v>130</v>
      </c>
      <c r="B22" s="9"/>
      <c r="C22" s="9"/>
    </row>
    <row r="23" spans="1:3" ht="16.899999999999999" customHeight="1" x14ac:dyDescent="0.25">
      <c r="A23" s="10" t="s">
        <v>153</v>
      </c>
      <c r="B23" s="9"/>
    </row>
    <row r="24" spans="1:3" ht="16.899999999999999" customHeight="1" x14ac:dyDescent="0.25">
      <c r="A24" s="8" t="s">
        <v>170</v>
      </c>
      <c r="B24" s="9"/>
    </row>
    <row r="25" spans="1:3" ht="16.899999999999999" customHeight="1" x14ac:dyDescent="0.25">
      <c r="A25" s="8" t="s">
        <v>140</v>
      </c>
      <c r="B25" s="9"/>
      <c r="C25" s="75" t="s">
        <v>208</v>
      </c>
    </row>
    <row r="26" spans="1:3" ht="16.899999999999999" customHeight="1" x14ac:dyDescent="0.25">
      <c r="A26" s="8" t="s">
        <v>146</v>
      </c>
      <c r="B26" s="9"/>
      <c r="C26" s="9" t="s">
        <v>206</v>
      </c>
    </row>
    <row r="27" spans="1:3" ht="16.899999999999999" customHeight="1" x14ac:dyDescent="0.25">
      <c r="A27" s="8" t="s">
        <v>150</v>
      </c>
      <c r="B27" s="9"/>
      <c r="C27" s="9" t="s">
        <v>207</v>
      </c>
    </row>
    <row r="28" spans="1:3" ht="16.899999999999999" customHeight="1" x14ac:dyDescent="0.25">
      <c r="A28" s="9" t="s">
        <v>169</v>
      </c>
      <c r="B28" s="9"/>
    </row>
    <row r="29" spans="1:3" ht="16.899999999999999" customHeight="1" x14ac:dyDescent="0.25">
      <c r="A29" s="9" t="s">
        <v>168</v>
      </c>
      <c r="C29" s="9" t="s">
        <v>209</v>
      </c>
    </row>
    <row r="30" spans="1:3" ht="16.899999999999999" customHeight="1" x14ac:dyDescent="0.25">
      <c r="A30" s="9" t="s">
        <v>149</v>
      </c>
      <c r="B30" s="9"/>
    </row>
    <row r="31" spans="1:3" ht="16.899999999999999" customHeight="1" x14ac:dyDescent="0.25">
      <c r="A31" s="9" t="s">
        <v>145</v>
      </c>
      <c r="B31" s="9"/>
      <c r="C31" s="8" t="s">
        <v>210</v>
      </c>
    </row>
    <row r="32" spans="1:3" ht="16.899999999999999" customHeight="1" x14ac:dyDescent="0.25">
      <c r="A32" s="8" t="s">
        <v>152</v>
      </c>
      <c r="B32" s="9"/>
    </row>
    <row r="33" spans="1:3" ht="16.899999999999999" customHeight="1" x14ac:dyDescent="0.25">
      <c r="A33" s="9" t="s">
        <v>147</v>
      </c>
      <c r="B33" s="9"/>
      <c r="C33" s="8" t="s">
        <v>211</v>
      </c>
    </row>
    <row r="34" spans="1:3" ht="16.899999999999999" customHeight="1" x14ac:dyDescent="0.25">
      <c r="A34" s="8" t="s">
        <v>204</v>
      </c>
      <c r="B34" s="9"/>
      <c r="C34" s="8" t="s">
        <v>212</v>
      </c>
    </row>
    <row r="35" spans="1:3" ht="16.899999999999999" customHeight="1" x14ac:dyDescent="0.25">
      <c r="A35" s="8" t="s">
        <v>202</v>
      </c>
      <c r="C35" s="11" t="s">
        <v>205</v>
      </c>
    </row>
    <row r="36" spans="1:3" ht="16.899999999999999" customHeight="1" x14ac:dyDescent="0.25">
      <c r="A36" s="8" t="s">
        <v>175</v>
      </c>
    </row>
    <row r="37" spans="1:3" ht="16.899999999999999" customHeight="1" x14ac:dyDescent="0.25">
      <c r="A37" s="8" t="s">
        <v>144</v>
      </c>
      <c r="C37" s="8" t="s">
        <v>215</v>
      </c>
    </row>
    <row r="38" spans="1:3" ht="16.899999999999999" customHeight="1" x14ac:dyDescent="0.25">
      <c r="A38" s="8" t="s">
        <v>129</v>
      </c>
      <c r="C38" s="8" t="s">
        <v>216</v>
      </c>
    </row>
    <row r="39" spans="1:3" ht="16.899999999999999" customHeight="1" x14ac:dyDescent="0.25">
      <c r="A39" s="9" t="s">
        <v>154</v>
      </c>
    </row>
    <row r="40" spans="1:3" ht="16.899999999999999" customHeight="1" x14ac:dyDescent="0.25">
      <c r="A40" s="9" t="s">
        <v>143</v>
      </c>
      <c r="C40" s="8" t="s">
        <v>213</v>
      </c>
    </row>
    <row r="41" spans="1:3" ht="16.899999999999999" customHeight="1" x14ac:dyDescent="0.25">
      <c r="A41" s="8" t="s">
        <v>176</v>
      </c>
      <c r="C41" s="8" t="s">
        <v>214</v>
      </c>
    </row>
    <row r="42" spans="1:3" ht="16.899999999999999" customHeight="1" x14ac:dyDescent="0.25">
      <c r="A42" s="9"/>
    </row>
    <row r="43" spans="1:3" ht="16.899999999999999" customHeight="1" x14ac:dyDescent="0.25">
      <c r="A43" s="142" t="s">
        <v>173</v>
      </c>
      <c r="B43" s="142"/>
      <c r="C43" s="142"/>
    </row>
    <row r="44" spans="1:3" ht="16.899999999999999" customHeight="1" x14ac:dyDescent="0.25"/>
    <row r="45" spans="1:3" ht="16.899999999999999" customHeight="1" x14ac:dyDescent="0.25"/>
    <row r="46" spans="1:3" ht="16.899999999999999" customHeight="1" x14ac:dyDescent="0.25"/>
    <row r="47" spans="1:3" ht="16.899999999999999" customHeight="1" x14ac:dyDescent="0.25"/>
    <row r="48" spans="1:3" ht="16.899999999999999" customHeight="1" x14ac:dyDescent="0.25"/>
    <row r="49" spans="1:1" ht="16.899999999999999" customHeight="1" x14ac:dyDescent="0.25"/>
    <row r="50" spans="1:1" ht="16.899999999999999" customHeight="1" x14ac:dyDescent="0.25"/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3" spans="1:1" x14ac:dyDescent="0.25">
      <c r="A73" s="9"/>
    </row>
  </sheetData>
  <sortState ref="C5:C17">
    <sortCondition ref="C5:C17"/>
  </sortState>
  <mergeCells count="2">
    <mergeCell ref="A2:C2"/>
    <mergeCell ref="A43:C43"/>
  </mergeCells>
  <pageMargins left="0.25" right="0.25" top="0.25" bottom="0.2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Funding Figs</vt:lpstr>
      <vt:lpstr>VOE</vt:lpstr>
      <vt:lpstr>Fax Sheet</vt:lpstr>
      <vt:lpstr>APR 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Dale Hersh</cp:lastModifiedBy>
  <cp:lastPrinted>2018-04-09T15:27:46Z</cp:lastPrinted>
  <dcterms:created xsi:type="dcterms:W3CDTF">2015-01-06T20:51:59Z</dcterms:created>
  <dcterms:modified xsi:type="dcterms:W3CDTF">2018-08-02T23:18:13Z</dcterms:modified>
</cp:coreProperties>
</file>