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2103643-EF2C-48F4-B200-BF2A70386580}" xr6:coauthVersionLast="46" xr6:coauthVersionMax="46" xr10:uidLastSave="{00000000-0000-0000-0000-000000000000}"/>
  <bookViews>
    <workbookView xWindow="-120" yWindow="-120" windowWidth="29040" windowHeight="15840" activeTab="2"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calcChain.xml><?xml version="1.0" encoding="utf-8"?>
<calcChain xmlns="http://schemas.openxmlformats.org/spreadsheetml/2006/main">
  <c r="DT29" i="2" l="1"/>
  <c r="X55" i="3"/>
  <c r="U55" i="3"/>
  <c r="R55" i="3"/>
  <c r="O55" i="3"/>
  <c r="L55" i="3"/>
  <c r="I55" i="3"/>
  <c r="F55" i="3"/>
  <c r="U54" i="3"/>
  <c r="R54" i="3"/>
  <c r="O54" i="3"/>
  <c r="L54" i="3"/>
  <c r="I54" i="3"/>
  <c r="F54" i="3"/>
  <c r="O53" i="3"/>
  <c r="L53" i="3"/>
  <c r="I53" i="3"/>
  <c r="F53" i="3"/>
  <c r="R52" i="3"/>
  <c r="O52" i="3"/>
  <c r="L52" i="3"/>
  <c r="I52" i="3"/>
  <c r="F52" i="3"/>
  <c r="R51" i="3"/>
  <c r="O51" i="3"/>
  <c r="L51" i="3"/>
  <c r="I51" i="3"/>
  <c r="F51" i="3"/>
  <c r="X50" i="3"/>
  <c r="U50" i="3"/>
  <c r="R50" i="3"/>
  <c r="O50" i="3"/>
  <c r="L50" i="3"/>
  <c r="I50" i="3"/>
  <c r="F50" i="3"/>
  <c r="X49" i="3"/>
  <c r="U49" i="3"/>
  <c r="R49" i="3"/>
  <c r="O49" i="3"/>
  <c r="L49" i="3"/>
  <c r="I49" i="3"/>
  <c r="F49" i="3"/>
  <c r="B32" i="3"/>
  <c r="Q30" i="3"/>
  <c r="L30" i="3"/>
  <c r="G30" i="3"/>
  <c r="DT29" i="3"/>
  <c r="CR28" i="3"/>
  <c r="CM28" i="3"/>
  <c r="DT27" i="3"/>
  <c r="CR25" i="3"/>
  <c r="CM25" i="3"/>
  <c r="CH25" i="3"/>
  <c r="CH51" i="3" s="1"/>
  <c r="G29" i="3" s="1"/>
  <c r="CC25" i="3"/>
  <c r="CC51" i="3" s="1"/>
  <c r="B29" i="3" s="1"/>
  <c r="CR24" i="3"/>
  <c r="CM24" i="3"/>
  <c r="CH24" i="3"/>
  <c r="CH50" i="3" s="1"/>
  <c r="G28" i="3" s="1"/>
  <c r="CC24" i="3"/>
  <c r="CC50" i="3" s="1"/>
  <c r="B28" i="3" s="1"/>
  <c r="CR23" i="3"/>
  <c r="CM23" i="3"/>
  <c r="CH23" i="3"/>
  <c r="CH49" i="3" s="1"/>
  <c r="G27" i="3" s="1"/>
  <c r="CC23" i="3"/>
  <c r="CC49" i="3" s="1"/>
  <c r="B27" i="3" s="1"/>
  <c r="CR22" i="3"/>
  <c r="CM22" i="3"/>
  <c r="CH22" i="3"/>
  <c r="CH48" i="3" s="1"/>
  <c r="G26" i="3" s="1"/>
  <c r="CC22" i="3"/>
  <c r="CC48" i="3" s="1"/>
  <c r="B26" i="3" s="1"/>
  <c r="CR21" i="3"/>
  <c r="CM21" i="3"/>
  <c r="CH21" i="3"/>
  <c r="CH47" i="3" s="1"/>
  <c r="G25" i="3" s="1"/>
  <c r="CC21" i="3"/>
  <c r="CC47" i="3" s="1"/>
  <c r="B25" i="3" s="1"/>
  <c r="CR20" i="3"/>
  <c r="CM20" i="3"/>
  <c r="CH20" i="3"/>
  <c r="CH46" i="3" s="1"/>
  <c r="G24" i="3" s="1"/>
  <c r="CC20" i="3"/>
  <c r="CC46" i="3" s="1"/>
  <c r="B24" i="3" s="1"/>
  <c r="CR19" i="3"/>
  <c r="CM19" i="3"/>
  <c r="CH19" i="3"/>
  <c r="CH45" i="3" s="1"/>
  <c r="G23" i="3" s="1"/>
  <c r="CC19" i="3"/>
  <c r="CC45" i="3" s="1"/>
  <c r="B23" i="3" s="1"/>
  <c r="CR18" i="3"/>
  <c r="CM18" i="3"/>
  <c r="CH18" i="3"/>
  <c r="CH44" i="3" s="1"/>
  <c r="G22" i="3" s="1"/>
  <c r="CC18" i="3"/>
  <c r="CC44" i="3" s="1"/>
  <c r="B22" i="3" s="1"/>
  <c r="CR17" i="3"/>
  <c r="CM17" i="3"/>
  <c r="CH17" i="3"/>
  <c r="CH43" i="3" s="1"/>
  <c r="G21" i="3" s="1"/>
  <c r="CC17" i="3"/>
  <c r="CC43" i="3" s="1"/>
  <c r="B21" i="3" s="1"/>
  <c r="CR16" i="3"/>
  <c r="CM16" i="3"/>
  <c r="CH16" i="3"/>
  <c r="CH42" i="3" s="1"/>
  <c r="G20" i="3" s="1"/>
  <c r="CC16" i="3"/>
  <c r="CC42" i="3" s="1"/>
  <c r="B20" i="3" s="1"/>
  <c r="CR15" i="3"/>
  <c r="CM15" i="3"/>
  <c r="CH15" i="3"/>
  <c r="CH41" i="3" s="1"/>
  <c r="G19" i="3" s="1"/>
  <c r="CC15" i="3"/>
  <c r="CC41" i="3" s="1"/>
  <c r="B19" i="3" s="1"/>
  <c r="DP14" i="3"/>
  <c r="DP41" i="3" s="1"/>
  <c r="R44" i="3" s="1"/>
  <c r="DM14" i="3"/>
  <c r="DM41" i="3" s="1"/>
  <c r="O44" i="3" s="1"/>
  <c r="DJ14" i="3"/>
  <c r="DJ41" i="3" s="1"/>
  <c r="L44" i="3" s="1"/>
  <c r="DG14" i="3"/>
  <c r="DG41" i="3" s="1"/>
  <c r="I44" i="3" s="1"/>
  <c r="DD14" i="3"/>
  <c r="DD41" i="3" s="1"/>
  <c r="F44" i="3" s="1"/>
  <c r="CR14" i="3"/>
  <c r="CM14" i="3"/>
  <c r="CM40" i="3" s="1"/>
  <c r="L18" i="3" s="1"/>
  <c r="CH14" i="3"/>
  <c r="CH40" i="3" s="1"/>
  <c r="G18" i="3" s="1"/>
  <c r="CC14" i="3"/>
  <c r="CC40" i="3" s="1"/>
  <c r="B18" i="3" s="1"/>
  <c r="DS13" i="3"/>
  <c r="DS40" i="3" s="1"/>
  <c r="U43" i="3" s="1"/>
  <c r="DP13" i="3"/>
  <c r="DP40" i="3" s="1"/>
  <c r="R43" i="3" s="1"/>
  <c r="DM13" i="3"/>
  <c r="DM40" i="3" s="1"/>
  <c r="O43" i="3" s="1"/>
  <c r="DJ13" i="3"/>
  <c r="DJ40" i="3" s="1"/>
  <c r="L43" i="3" s="1"/>
  <c r="DG13" i="3"/>
  <c r="DG40" i="3" s="1"/>
  <c r="I43" i="3" s="1"/>
  <c r="DD13" i="3"/>
  <c r="DD40" i="3" s="1"/>
  <c r="F43" i="3" s="1"/>
  <c r="CR13" i="3"/>
  <c r="CM13" i="3"/>
  <c r="CH13" i="3"/>
  <c r="CH39" i="3" s="1"/>
  <c r="G17" i="3" s="1"/>
  <c r="CC13" i="3"/>
  <c r="CC39" i="3" s="1"/>
  <c r="B17" i="3" s="1"/>
  <c r="DV12" i="3"/>
  <c r="DV39" i="3" s="1"/>
  <c r="X42" i="3" s="1"/>
  <c r="DS12" i="3"/>
  <c r="DS39" i="3" s="1"/>
  <c r="U42" i="3" s="1"/>
  <c r="DP12" i="3"/>
  <c r="DP39" i="3" s="1"/>
  <c r="R42" i="3" s="1"/>
  <c r="DM12" i="3"/>
  <c r="DM39" i="3" s="1"/>
  <c r="O42" i="3" s="1"/>
  <c r="DJ12" i="3"/>
  <c r="DJ39" i="3" s="1"/>
  <c r="L42" i="3" s="1"/>
  <c r="DG12" i="3"/>
  <c r="DG39" i="3" s="1"/>
  <c r="I42" i="3" s="1"/>
  <c r="DD12" i="3"/>
  <c r="DD39" i="3" s="1"/>
  <c r="F42" i="3" s="1"/>
  <c r="CR12" i="3"/>
  <c r="CM12" i="3"/>
  <c r="CH12" i="3"/>
  <c r="CH38" i="3" s="1"/>
  <c r="G16" i="3" s="1"/>
  <c r="CC12" i="3"/>
  <c r="CC38" i="3" s="1"/>
  <c r="B16" i="3" s="1"/>
  <c r="DV11" i="3"/>
  <c r="DV38" i="3" s="1"/>
  <c r="X41" i="3" s="1"/>
  <c r="DS11" i="3"/>
  <c r="DS38" i="3" s="1"/>
  <c r="U41" i="3" s="1"/>
  <c r="DP11" i="3"/>
  <c r="DP38" i="3" s="1"/>
  <c r="R41" i="3" s="1"/>
  <c r="DM11" i="3"/>
  <c r="DM38" i="3" s="1"/>
  <c r="O41" i="3" s="1"/>
  <c r="DJ11" i="3"/>
  <c r="DJ38" i="3" s="1"/>
  <c r="L41" i="3" s="1"/>
  <c r="DG11" i="3"/>
  <c r="DG38" i="3" s="1"/>
  <c r="I41" i="3" s="1"/>
  <c r="DD11" i="3"/>
  <c r="DD38" i="3" s="1"/>
  <c r="F41" i="3" s="1"/>
  <c r="CR11" i="3"/>
  <c r="CM11" i="3"/>
  <c r="CM37" i="3" s="1"/>
  <c r="L15" i="3" s="1"/>
  <c r="CH11" i="3"/>
  <c r="CH37" i="3" s="1"/>
  <c r="G15" i="3" s="1"/>
  <c r="CC11" i="3"/>
  <c r="CC37" i="3" s="1"/>
  <c r="B15" i="3" s="1"/>
  <c r="DV10" i="3"/>
  <c r="DV37" i="3" s="1"/>
  <c r="X40" i="3" s="1"/>
  <c r="DS10" i="3"/>
  <c r="DS37" i="3" s="1"/>
  <c r="U40" i="3" s="1"/>
  <c r="DP10" i="3"/>
  <c r="DP37" i="3" s="1"/>
  <c r="R40" i="3" s="1"/>
  <c r="DM10" i="3"/>
  <c r="DM37" i="3" s="1"/>
  <c r="O40" i="3" s="1"/>
  <c r="DJ10" i="3"/>
  <c r="DJ37" i="3" s="1"/>
  <c r="L40" i="3" s="1"/>
  <c r="DG10" i="3"/>
  <c r="DG37" i="3" s="1"/>
  <c r="I40" i="3" s="1"/>
  <c r="DD10" i="3"/>
  <c r="DD37" i="3" s="1"/>
  <c r="F40" i="3" s="1"/>
  <c r="CR10" i="3"/>
  <c r="CM10" i="3"/>
  <c r="CH10" i="3"/>
  <c r="CH36" i="3" s="1"/>
  <c r="G14" i="3" s="1"/>
  <c r="CC10" i="3"/>
  <c r="CC36" i="3" s="1"/>
  <c r="B14" i="3" s="1"/>
  <c r="DV9" i="3"/>
  <c r="DV36" i="3" s="1"/>
  <c r="X39" i="3" s="1"/>
  <c r="DS9" i="3"/>
  <c r="DS36" i="3" s="1"/>
  <c r="U39" i="3" s="1"/>
  <c r="DP9" i="3"/>
  <c r="DP36" i="3" s="1"/>
  <c r="R39" i="3" s="1"/>
  <c r="DM9" i="3"/>
  <c r="DM36" i="3" s="1"/>
  <c r="O39" i="3" s="1"/>
  <c r="DJ9" i="3"/>
  <c r="DJ36" i="3" s="1"/>
  <c r="L39" i="3" s="1"/>
  <c r="DG9" i="3"/>
  <c r="DG36" i="3" s="1"/>
  <c r="I39" i="3" s="1"/>
  <c r="DD9" i="3"/>
  <c r="DD36" i="3" s="1"/>
  <c r="F39" i="3" s="1"/>
  <c r="CR9" i="3"/>
  <c r="CM9" i="3"/>
  <c r="CH9" i="3"/>
  <c r="CH35" i="3" s="1"/>
  <c r="G13" i="3" s="1"/>
  <c r="CC9" i="3"/>
  <c r="CC35" i="3" s="1"/>
  <c r="B13" i="3" s="1"/>
  <c r="DV8" i="3"/>
  <c r="DV35" i="3" s="1"/>
  <c r="X38" i="3" s="1"/>
  <c r="DS8" i="3"/>
  <c r="DS35" i="3" s="1"/>
  <c r="U38" i="3" s="1"/>
  <c r="DP8" i="3"/>
  <c r="DP35" i="3" s="1"/>
  <c r="R38" i="3" s="1"/>
  <c r="DM8" i="3"/>
  <c r="DM35" i="3" s="1"/>
  <c r="O38" i="3" s="1"/>
  <c r="DJ8" i="3"/>
  <c r="DJ35" i="3" s="1"/>
  <c r="L38" i="3" s="1"/>
  <c r="DG8" i="3"/>
  <c r="DG35" i="3" s="1"/>
  <c r="I38" i="3" s="1"/>
  <c r="DD8" i="3"/>
  <c r="DD35" i="3" s="1"/>
  <c r="F38" i="3" s="1"/>
  <c r="CR8" i="3"/>
  <c r="CM8" i="3"/>
  <c r="CH8" i="3"/>
  <c r="CH34" i="3" s="1"/>
  <c r="G12" i="3" s="1"/>
  <c r="CC8" i="3"/>
  <c r="CC34" i="3" s="1"/>
  <c r="B12" i="3" s="1"/>
  <c r="CR7" i="3"/>
  <c r="CM7" i="3"/>
  <c r="CH7" i="3"/>
  <c r="BU1" i="3"/>
  <c r="CR8" i="2"/>
  <c r="CM8" i="2"/>
  <c r="CH8" i="2"/>
  <c r="CH34" i="2" s="1"/>
  <c r="G12" i="2" s="1"/>
  <c r="CC8" i="2"/>
  <c r="CC34" i="2" s="1"/>
  <c r="B12" i="2" s="1"/>
  <c r="CR41" i="3" l="1"/>
  <c r="Q19" i="3" s="1"/>
  <c r="CR43" i="3"/>
  <c r="Q21" i="3" s="1"/>
  <c r="CR45" i="3"/>
  <c r="Q23" i="3" s="1"/>
  <c r="CR47" i="3"/>
  <c r="Q25" i="3" s="1"/>
  <c r="CR49" i="3"/>
  <c r="Q27" i="3" s="1"/>
  <c r="CR51" i="3"/>
  <c r="Q29" i="3" s="1"/>
  <c r="CM41" i="3"/>
  <c r="L19" i="3" s="1"/>
  <c r="CM43" i="3"/>
  <c r="L21" i="3" s="1"/>
  <c r="CM45" i="3"/>
  <c r="L23" i="3" s="1"/>
  <c r="CM47" i="3"/>
  <c r="L25" i="3" s="1"/>
  <c r="CM49" i="3"/>
  <c r="L27" i="3" s="1"/>
  <c r="CM51" i="3"/>
  <c r="L29" i="3" s="1"/>
  <c r="CR36" i="3"/>
  <c r="Q14" i="3" s="1"/>
  <c r="CR42" i="3"/>
  <c r="Q20" i="3" s="1"/>
  <c r="CR44" i="3"/>
  <c r="Q22" i="3" s="1"/>
  <c r="CR46" i="3"/>
  <c r="Q24" i="3" s="1"/>
  <c r="CR48" i="3"/>
  <c r="Q26" i="3" s="1"/>
  <c r="CR34" i="3"/>
  <c r="Q12" i="3" s="1"/>
  <c r="CR37" i="3"/>
  <c r="Q15" i="3" s="1"/>
  <c r="CR40" i="3"/>
  <c r="Q18" i="3" s="1"/>
  <c r="CR38" i="3"/>
  <c r="Q16" i="3" s="1"/>
  <c r="CM42" i="3"/>
  <c r="L20" i="3" s="1"/>
  <c r="CM44" i="3"/>
  <c r="L22" i="3" s="1"/>
  <c r="CM46" i="3"/>
  <c r="L24" i="3" s="1"/>
  <c r="CM48" i="3"/>
  <c r="L26" i="3" s="1"/>
  <c r="CM50" i="3"/>
  <c r="L28" i="3" s="1"/>
  <c r="CM36" i="3"/>
  <c r="L14" i="3" s="1"/>
  <c r="CM34" i="3"/>
  <c r="L12" i="3" s="1"/>
  <c r="CR39" i="3"/>
  <c r="Q17" i="3" s="1"/>
  <c r="CM35" i="3"/>
  <c r="L13" i="3" s="1"/>
  <c r="CR35" i="3"/>
  <c r="Q13" i="3" s="1"/>
  <c r="CM38" i="3"/>
  <c r="L16" i="3" s="1"/>
  <c r="DT31" i="3"/>
  <c r="CM39" i="3"/>
  <c r="L17" i="3" s="1"/>
  <c r="CR50" i="3"/>
  <c r="Q28" i="3" s="1"/>
  <c r="B32" i="2"/>
  <c r="DT27" i="2"/>
  <c r="DT31" i="2" l="1"/>
  <c r="CR28" i="2"/>
  <c r="CR34" i="2" s="1"/>
  <c r="Q12" i="2" s="1"/>
  <c r="CM28" i="2"/>
  <c r="CM34" i="2" s="1"/>
  <c r="L12" i="2" s="1"/>
  <c r="O53" i="2" l="1"/>
  <c r="L53" i="2"/>
  <c r="I53" i="2"/>
  <c r="F53" i="2"/>
  <c r="X55" i="2"/>
  <c r="U55" i="2"/>
  <c r="R55" i="2"/>
  <c r="O55" i="2"/>
  <c r="L55" i="2"/>
  <c r="I55" i="2"/>
  <c r="F55" i="2"/>
  <c r="U54" i="2"/>
  <c r="R54" i="2"/>
  <c r="O54" i="2"/>
  <c r="L54" i="2"/>
  <c r="I54" i="2"/>
  <c r="F54" i="2"/>
  <c r="R52" i="2"/>
  <c r="O52" i="2"/>
  <c r="L52" i="2"/>
  <c r="I52" i="2"/>
  <c r="F52" i="2"/>
  <c r="R51" i="2"/>
  <c r="O51" i="2"/>
  <c r="L51" i="2"/>
  <c r="I51" i="2"/>
  <c r="F51" i="2"/>
  <c r="X50" i="2"/>
  <c r="U50" i="2"/>
  <c r="R50" i="2"/>
  <c r="O50" i="2"/>
  <c r="L50" i="2"/>
  <c r="I50" i="2"/>
  <c r="F50" i="2"/>
  <c r="F49" i="2"/>
  <c r="X49" i="2"/>
  <c r="U49" i="2"/>
  <c r="R49" i="2"/>
  <c r="O49" i="2"/>
  <c r="L49" i="2"/>
  <c r="I49" i="2"/>
  <c r="DD8" i="2"/>
  <c r="DD35" i="2" s="1"/>
  <c r="F38" i="2" s="1"/>
  <c r="DS13" i="2"/>
  <c r="DS40" i="2" s="1"/>
  <c r="U43" i="2" s="1"/>
  <c r="DS12" i="2"/>
  <c r="DS39" i="2" s="1"/>
  <c r="U42" i="2" s="1"/>
  <c r="DS11" i="2"/>
  <c r="DS38" i="2" s="1"/>
  <c r="U41" i="2" s="1"/>
  <c r="DS10" i="2"/>
  <c r="DS37" i="2" s="1"/>
  <c r="U40" i="2" s="1"/>
  <c r="DS9" i="2"/>
  <c r="DS36" i="2" s="1"/>
  <c r="U39" i="2" s="1"/>
  <c r="DS8" i="2"/>
  <c r="DS35" i="2" s="1"/>
  <c r="U38" i="2" s="1"/>
  <c r="DJ14" i="2"/>
  <c r="DJ41" i="2" s="1"/>
  <c r="L44" i="2" s="1"/>
  <c r="DJ13" i="2"/>
  <c r="DJ40" i="2" s="1"/>
  <c r="L43" i="2" s="1"/>
  <c r="DJ12" i="2"/>
  <c r="DJ39" i="2" s="1"/>
  <c r="L42" i="2" s="1"/>
  <c r="DJ11" i="2"/>
  <c r="DJ38" i="2" s="1"/>
  <c r="L41" i="2" s="1"/>
  <c r="DJ10" i="2"/>
  <c r="DJ37" i="2" s="1"/>
  <c r="L40" i="2" s="1"/>
  <c r="DJ9" i="2"/>
  <c r="DJ36" i="2" s="1"/>
  <c r="L39" i="2" s="1"/>
  <c r="DJ8" i="2"/>
  <c r="DJ35" i="2" s="1"/>
  <c r="L38" i="2" s="1"/>
  <c r="DP14" i="2"/>
  <c r="DP41" i="2" s="1"/>
  <c r="R44" i="2" s="1"/>
  <c r="DP13" i="2"/>
  <c r="DP40" i="2" s="1"/>
  <c r="R43" i="2" s="1"/>
  <c r="DP12" i="2"/>
  <c r="DP39" i="2" s="1"/>
  <c r="R42" i="2" s="1"/>
  <c r="DP11" i="2"/>
  <c r="DP38" i="2" s="1"/>
  <c r="R41" i="2" s="1"/>
  <c r="DP10" i="2"/>
  <c r="DP37" i="2" s="1"/>
  <c r="R40" i="2" s="1"/>
  <c r="DP9" i="2"/>
  <c r="DP36" i="2" s="1"/>
  <c r="R39" i="2" s="1"/>
  <c r="DP8" i="2"/>
  <c r="DP35" i="2" s="1"/>
  <c r="R38" i="2" s="1"/>
  <c r="DG14" i="2"/>
  <c r="DG41" i="2" s="1"/>
  <c r="I44" i="2" s="1"/>
  <c r="DG13" i="2"/>
  <c r="DG40" i="2" s="1"/>
  <c r="I43" i="2" s="1"/>
  <c r="DG12" i="2"/>
  <c r="DG39" i="2" s="1"/>
  <c r="I42" i="2" s="1"/>
  <c r="DG11" i="2"/>
  <c r="DG38" i="2" s="1"/>
  <c r="I41" i="2" s="1"/>
  <c r="DG10" i="2"/>
  <c r="DG37" i="2" s="1"/>
  <c r="I40" i="2" s="1"/>
  <c r="DG9" i="2"/>
  <c r="DG36" i="2" s="1"/>
  <c r="I39" i="2" s="1"/>
  <c r="DG8" i="2"/>
  <c r="DG35" i="2" s="1"/>
  <c r="I38" i="2" s="1"/>
  <c r="DV12" i="2"/>
  <c r="DV39" i="2" s="1"/>
  <c r="X42" i="2" s="1"/>
  <c r="DV11" i="2"/>
  <c r="DV38" i="2" s="1"/>
  <c r="X41" i="2" s="1"/>
  <c r="DV10" i="2"/>
  <c r="DV37" i="2" s="1"/>
  <c r="X40" i="2" s="1"/>
  <c r="DV9" i="2"/>
  <c r="DV36" i="2" s="1"/>
  <c r="X39" i="2" s="1"/>
  <c r="DV8" i="2"/>
  <c r="DV35" i="2" s="1"/>
  <c r="X38" i="2" s="1"/>
  <c r="DM14" i="2"/>
  <c r="DM41" i="2" s="1"/>
  <c r="O44" i="2" s="1"/>
  <c r="DM13" i="2"/>
  <c r="DM40" i="2" s="1"/>
  <c r="O43" i="2" s="1"/>
  <c r="DM12" i="2"/>
  <c r="DM39" i="2" s="1"/>
  <c r="O42" i="2" s="1"/>
  <c r="DM11" i="2"/>
  <c r="DM38" i="2" s="1"/>
  <c r="O41" i="2" s="1"/>
  <c r="DM10" i="2"/>
  <c r="DM37" i="2" s="1"/>
  <c r="O40" i="2" s="1"/>
  <c r="DM9" i="2"/>
  <c r="DM36" i="2" s="1"/>
  <c r="O39" i="2" s="1"/>
  <c r="DM8" i="2"/>
  <c r="DM35" i="2" s="1"/>
  <c r="O38" i="2" s="1"/>
  <c r="DD14" i="2"/>
  <c r="DD41" i="2" s="1"/>
  <c r="F44" i="2" s="1"/>
  <c r="DD13" i="2"/>
  <c r="DD40" i="2" s="1"/>
  <c r="F43" i="2" s="1"/>
  <c r="DD12" i="2"/>
  <c r="DD39" i="2" s="1"/>
  <c r="F42" i="2" s="1"/>
  <c r="DD11" i="2"/>
  <c r="DD38" i="2" s="1"/>
  <c r="F41" i="2" s="1"/>
  <c r="DD10" i="2"/>
  <c r="DD37" i="2" s="1"/>
  <c r="F40" i="2" s="1"/>
  <c r="DD9" i="2"/>
  <c r="DD36" i="2" s="1"/>
  <c r="F39" i="2" s="1"/>
  <c r="CR7" i="2" l="1"/>
  <c r="CM7" i="2"/>
  <c r="CH7" i="2"/>
  <c r="Q30" i="2"/>
  <c r="L30" i="2"/>
  <c r="G30" i="2"/>
  <c r="CR9" i="2"/>
  <c r="CR35" i="2" s="1"/>
  <c r="Q13" i="2" s="1"/>
  <c r="CR10" i="2"/>
  <c r="CR36" i="2" s="1"/>
  <c r="Q14" i="2" s="1"/>
  <c r="CR11" i="2"/>
  <c r="CR37" i="2" s="1"/>
  <c r="Q15" i="2" s="1"/>
  <c r="CR12" i="2"/>
  <c r="CR38" i="2" s="1"/>
  <c r="Q16" i="2" s="1"/>
  <c r="CR13" i="2"/>
  <c r="CR39" i="2" s="1"/>
  <c r="Q17" i="2" s="1"/>
  <c r="CR14" i="2"/>
  <c r="CR40" i="2" s="1"/>
  <c r="Q18" i="2" s="1"/>
  <c r="CR15" i="2"/>
  <c r="CR41" i="2" s="1"/>
  <c r="Q19" i="2" s="1"/>
  <c r="CR16" i="2"/>
  <c r="CR42" i="2" s="1"/>
  <c r="Q20" i="2" s="1"/>
  <c r="CR17" i="2"/>
  <c r="CR43" i="2" s="1"/>
  <c r="Q21" i="2" s="1"/>
  <c r="CR18" i="2"/>
  <c r="CR44" i="2" s="1"/>
  <c r="Q22" i="2" s="1"/>
  <c r="CR19" i="2"/>
  <c r="CR45" i="2" s="1"/>
  <c r="Q23" i="2" s="1"/>
  <c r="CR20" i="2"/>
  <c r="CR46" i="2" s="1"/>
  <c r="Q24" i="2" s="1"/>
  <c r="CR21" i="2"/>
  <c r="CR47" i="2" s="1"/>
  <c r="Q25" i="2" s="1"/>
  <c r="CR22" i="2"/>
  <c r="CR48" i="2" s="1"/>
  <c r="Q26" i="2" s="1"/>
  <c r="CR23" i="2"/>
  <c r="CR49" i="2" s="1"/>
  <c r="Q27" i="2" s="1"/>
  <c r="CR24" i="2"/>
  <c r="CR50" i="2" s="1"/>
  <c r="Q28" i="2" s="1"/>
  <c r="CR25" i="2"/>
  <c r="CR51" i="2" s="1"/>
  <c r="Q29" i="2" s="1"/>
  <c r="CM9" i="2"/>
  <c r="CM35" i="2" s="1"/>
  <c r="L13" i="2" s="1"/>
  <c r="CM10" i="2"/>
  <c r="CM36" i="2" s="1"/>
  <c r="L14" i="2" s="1"/>
  <c r="CM11" i="2"/>
  <c r="CM37" i="2" s="1"/>
  <c r="L15" i="2" s="1"/>
  <c r="CM12" i="2"/>
  <c r="CM38" i="2" s="1"/>
  <c r="L16" i="2" s="1"/>
  <c r="CM13" i="2"/>
  <c r="CM39" i="2" s="1"/>
  <c r="L17" i="2" s="1"/>
  <c r="CM14" i="2"/>
  <c r="CM40" i="2" s="1"/>
  <c r="L18" i="2" s="1"/>
  <c r="CM15" i="2"/>
  <c r="CM41" i="2" s="1"/>
  <c r="L19" i="2" s="1"/>
  <c r="CM16" i="2"/>
  <c r="CM42" i="2" s="1"/>
  <c r="L20" i="2" s="1"/>
  <c r="CM17" i="2"/>
  <c r="CM43" i="2" s="1"/>
  <c r="L21" i="2" s="1"/>
  <c r="CM18" i="2"/>
  <c r="CM44" i="2" s="1"/>
  <c r="L22" i="2" s="1"/>
  <c r="CM19" i="2"/>
  <c r="CM45" i="2" s="1"/>
  <c r="L23" i="2" s="1"/>
  <c r="CM20" i="2"/>
  <c r="CM46" i="2" s="1"/>
  <c r="L24" i="2" s="1"/>
  <c r="CM21" i="2"/>
  <c r="CM47" i="2" s="1"/>
  <c r="L25" i="2" s="1"/>
  <c r="CM22" i="2"/>
  <c r="CM48" i="2" s="1"/>
  <c r="L26" i="2" s="1"/>
  <c r="CM23" i="2"/>
  <c r="CM49" i="2" s="1"/>
  <c r="L27" i="2" s="1"/>
  <c r="CM24" i="2"/>
  <c r="CM50" i="2" s="1"/>
  <c r="L28" i="2" s="1"/>
  <c r="CM25" i="2"/>
  <c r="CM51" i="2" s="1"/>
  <c r="L29" i="2" s="1"/>
  <c r="CH10" i="2"/>
  <c r="CH36" i="2" s="1"/>
  <c r="G14" i="2" s="1"/>
  <c r="CH11" i="2"/>
  <c r="CH37" i="2" s="1"/>
  <c r="G15" i="2" s="1"/>
  <c r="CH12" i="2"/>
  <c r="CH38" i="2" s="1"/>
  <c r="G16" i="2" s="1"/>
  <c r="CH13" i="2"/>
  <c r="CH39" i="2" s="1"/>
  <c r="G17" i="2" s="1"/>
  <c r="CH14" i="2"/>
  <c r="CH40" i="2" s="1"/>
  <c r="G18" i="2" s="1"/>
  <c r="CH15" i="2"/>
  <c r="CH41" i="2" s="1"/>
  <c r="G19" i="2" s="1"/>
  <c r="CH16" i="2"/>
  <c r="CH42" i="2" s="1"/>
  <c r="G20" i="2" s="1"/>
  <c r="CH17" i="2"/>
  <c r="CH43" i="2" s="1"/>
  <c r="G21" i="2" s="1"/>
  <c r="CH18" i="2"/>
  <c r="CH44" i="2" s="1"/>
  <c r="G22" i="2" s="1"/>
  <c r="CH19" i="2"/>
  <c r="CH45" i="2" s="1"/>
  <c r="G23" i="2" s="1"/>
  <c r="CH20" i="2"/>
  <c r="CH46" i="2" s="1"/>
  <c r="G24" i="2" s="1"/>
  <c r="CH21" i="2"/>
  <c r="CH47" i="2" s="1"/>
  <c r="G25" i="2" s="1"/>
  <c r="CH22" i="2"/>
  <c r="CH48" i="2" s="1"/>
  <c r="G26" i="2" s="1"/>
  <c r="CH23" i="2"/>
  <c r="CH49" i="2" s="1"/>
  <c r="G27" i="2" s="1"/>
  <c r="CH24" i="2"/>
  <c r="CH50" i="2" s="1"/>
  <c r="G28" i="2" s="1"/>
  <c r="CH25" i="2"/>
  <c r="CH51" i="2" s="1"/>
  <c r="G29" i="2" s="1"/>
  <c r="CH9" i="2"/>
  <c r="CH35" i="2" s="1"/>
  <c r="G13" i="2" s="1"/>
  <c r="CC25" i="2"/>
  <c r="CC51" i="2" s="1"/>
  <c r="B29" i="2" s="1"/>
  <c r="CC24" i="2"/>
  <c r="CC50" i="2" s="1"/>
  <c r="B28" i="2" s="1"/>
  <c r="CC23" i="2"/>
  <c r="CC49" i="2" s="1"/>
  <c r="B27" i="2" s="1"/>
  <c r="CC22" i="2"/>
  <c r="CC48" i="2" s="1"/>
  <c r="B26" i="2" s="1"/>
  <c r="CC21" i="2"/>
  <c r="CC47" i="2" s="1"/>
  <c r="B25" i="2" s="1"/>
  <c r="CC20" i="2"/>
  <c r="CC46" i="2" s="1"/>
  <c r="B24" i="2" s="1"/>
  <c r="CC19" i="2"/>
  <c r="CC45" i="2" s="1"/>
  <c r="B23" i="2" s="1"/>
  <c r="CC18" i="2"/>
  <c r="CC44" i="2" s="1"/>
  <c r="B22" i="2" s="1"/>
  <c r="CC17" i="2"/>
  <c r="CC43" i="2" s="1"/>
  <c r="B21" i="2" s="1"/>
  <c r="CC16" i="2"/>
  <c r="CC42" i="2" s="1"/>
  <c r="B20" i="2" s="1"/>
  <c r="CC15" i="2"/>
  <c r="CC41" i="2" s="1"/>
  <c r="B19" i="2" s="1"/>
  <c r="CC14" i="2"/>
  <c r="CC40" i="2" s="1"/>
  <c r="B18" i="2" s="1"/>
  <c r="CC13" i="2"/>
  <c r="CC39" i="2" s="1"/>
  <c r="B17" i="2" s="1"/>
  <c r="CC12" i="2"/>
  <c r="CC38" i="2" s="1"/>
  <c r="B16" i="2" s="1"/>
  <c r="CC11" i="2"/>
  <c r="CC37" i="2" s="1"/>
  <c r="B15" i="2" s="1"/>
  <c r="CC10" i="2"/>
  <c r="CC36" i="2" s="1"/>
  <c r="B14" i="2" s="1"/>
  <c r="CC9" i="2"/>
  <c r="CC35" i="2" s="1"/>
  <c r="B13" i="2" s="1"/>
  <c r="BU1" i="2"/>
</calcChain>
</file>

<file path=xl/sharedStrings.xml><?xml version="1.0" encoding="utf-8"?>
<sst xmlns="http://schemas.openxmlformats.org/spreadsheetml/2006/main" count="397" uniqueCount="155">
  <si>
    <t>GSMC Correspondent Pricing Indications</t>
  </si>
  <si>
    <t>Effective:</t>
  </si>
  <si>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</si>
  <si>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</si>
  <si>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</si>
  <si>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</si>
  <si>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</si>
  <si>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</si>
  <si>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</si>
  <si>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</si>
  <si>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</si>
  <si>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</si>
  <si>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</si>
  <si>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</si>
  <si>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</si>
  <si>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</si>
  <si>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</si>
  <si>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</si>
  <si>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</si>
  <si>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</si>
  <si>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</si>
  <si>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</si>
  <si>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</si>
  <si>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</si>
  <si>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</si>
  <si>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</si>
  <si>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</si>
  <si>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</si>
  <si>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</si>
  <si>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</si>
  <si>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</si>
  <si>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</si>
  <si>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</si>
  <si>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</si>
  <si>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</si>
  <si>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</si>
  <si>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</si>
  <si>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</si>
  <si>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</si>
  <si>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</si>
  <si>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</si>
  <si>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</si>
  <si>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</si>
  <si>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</si>
  <si>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</si>
  <si>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</si>
  <si>
    <t xml:space="preserve">Goldman Sachs Mortgage Company is an equal housing lender.     
© Copyright 2019, GSMC Investors, L.P. All rights reserved.                      
</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</si>
  <si>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</si>
  <si>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</si>
  <si>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</si>
  <si>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</si>
  <si>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</si>
  <si>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</si>
  <si>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</si>
  <si>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</si>
  <si>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</si>
  <si>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</si>
  <si>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</si>
  <si>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</si>
  <si>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</si>
  <si>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</si>
  <si>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</si>
  <si>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</si>
  <si>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</si>
  <si>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</si>
  <si>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</si>
  <si>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</si>
  <si>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</si>
  <si>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</si>
  <si>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</si>
  <si>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</si>
  <si>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</si>
  <si>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</si>
  <si>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</si>
  <si>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</si>
  <si>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</si>
  <si>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</si>
  <si>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</si>
  <si>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</si>
  <si>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</si>
  <si>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</si>
  <si>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</si>
  <si>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</si>
  <si>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</si>
  <si>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</si>
  <si>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</si>
  <si>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</si>
  <si>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</si>
  <si>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</si>
  <si>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</si>
  <si>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</si>
  <si>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</si>
  <si>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</si>
  <si>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</si>
  <si>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</si>
  <si>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</si>
  <si>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</si>
  <si>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</si>
  <si>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</si>
  <si>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</si>
  <si>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</si>
  <si>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</si>
  <si>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</si>
  <si>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</si>
  <si>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</si>
  <si>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</si>
  <si>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</si>
  <si>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</si>
  <si>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</si>
  <si>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</si>
  <si>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</si>
  <si>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</si>
  <si>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</si>
  <si>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</si>
  <si>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</si>
  <si>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</si>
  <si>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</si>
  <si>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</si>
  <si>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</si>
  <si>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</si>
  <si>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</si>
  <si>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</si>
  <si>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</si>
  <si>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</si>
  <si>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</si>
  <si>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</si>
  <si>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</si>
  <si>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</si>
  <si>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</si>
  <si>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</si>
  <si>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</si>
  <si>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</si>
  <si>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</si>
  <si>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</si>
  <si>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</si>
  <si>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</si>
  <si>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</si>
  <si>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</si>
  <si>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</si>
  <si>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</si>
  <si>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</si>
  <si>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</si>
  <si>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</si>
  <si>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</si>
  <si>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</si>
  <si>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</si>
  <si>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</si>
  <si>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</si>
  <si>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r>
      <rPr>
        <b/>
        <i/>
        <sz val="10"/>
        <rFont val="Arial"/>
        <family val="2"/>
      </rPr>
      <t>Client Management</t>
    </r>
    <r>
      <rPr>
        <i/>
        <sz val="10"/>
        <rFont val="Arial"/>
        <family val="2"/>
      </rPr>
      <t>: Sarah Cooke &amp; Robert Keplinger</t>
    </r>
  </si>
  <si>
    <t>E-mail: sarah.cooke@gs.com, robert.keplingerjr@gs.com</t>
  </si>
  <si>
    <t>Commitment Hours: 9:00am - 9:00pm EST; Monday-Friday; Closed on holidays</t>
  </si>
  <si>
    <t>v1</t>
  </si>
  <si>
    <t>8:30:AM (Pac)</t>
  </si>
  <si>
    <t>08:30 AM (Pac)</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</si>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</sst>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d/yy\ h:mm\ AM/PM;@"/>
    <numFmt numFmtId="165" formatCode="0.000"/>
    <numFmt numFmtId="166" formatCode="0.0000"/>
    <numFmt numFmtId="167" formatCode="#\ ?/32"/>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 numFmtId="186" formatCode="0.00000"/>
  </numFmts>
  <fonts count="8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name val="Arial"/>
      <family val="2"/>
    </font>
    <font>
      <i/>
      <sz val="10"/>
      <name val="Arial"/>
      <family val="2"/>
    </font>
    <font>
      <b/>
      <i/>
      <sz val="10"/>
      <name val="Arial"/>
      <family val="2"/>
    </font>
    <font>
      <u/>
      <sz val="10"/>
      <color theme="10"/>
      <name val="Arial"/>
      <family val="2"/>
    </font>
    <font>
      <b/>
      <sz val="10"/>
      <color indexed="9"/>
      <name val="Arial"/>
      <family val="2"/>
    </font>
    <font>
      <b/>
      <sz val="11"/>
      <color indexed="9"/>
      <name val="Arial"/>
      <family val="2"/>
    </font>
    <font>
      <sz val="10"/>
      <color indexed="24"/>
      <name val="Arial"/>
      <family val="2"/>
    </font>
    <font>
      <b/>
      <sz val="9"/>
      <color theme="0" tint="-4.9989318521683403E-2"/>
      <name val="Arial"/>
      <family val="2"/>
    </font>
    <font>
      <b/>
      <sz val="9"/>
      <name val="Arial"/>
      <family val="2"/>
    </font>
    <font>
      <sz val="9"/>
      <color theme="1"/>
      <name val="Arial"/>
      <family val="2"/>
    </font>
    <font>
      <sz val="6"/>
      <name val="Arial"/>
      <family val="2"/>
    </font>
    <font>
      <b/>
      <sz val="6"/>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7">
    <xf numFmtId="0" fontId="0" fillId="0" borderId="0"/>
    <xf numFmtId="9" fontId="7" fillId="0" borderId="0" applyFont="0" applyFill="0" applyBorder="0" applyAlignment="0" applyProtection="0"/>
    <xf numFmtId="0" fontId="7" fillId="0" borderId="0"/>
    <xf numFmtId="0" fontId="12" fillId="0" borderId="0" applyNumberFormat="0" applyFill="0" applyBorder="0" applyAlignment="0" applyProtection="0">
      <alignment vertical="top"/>
      <protection locked="0"/>
    </xf>
    <xf numFmtId="0" fontId="1" fillId="0" borderId="0"/>
    <xf numFmtId="0" fontId="15"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2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2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2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2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24" fillId="0" borderId="0" applyNumberFormat="0" applyFill="0" applyBorder="0" applyProtection="0">
      <alignment vertical="top"/>
    </xf>
    <xf numFmtId="0" fontId="24" fillId="0" borderId="0" applyNumberFormat="0" applyFill="0" applyBorder="0" applyProtection="0">
      <alignment vertical="top"/>
    </xf>
    <xf numFmtId="0" fontId="25" fillId="0" borderId="0" applyNumberFormat="0" applyFill="0" applyBorder="0" applyProtection="0">
      <alignment vertical="top"/>
    </xf>
    <xf numFmtId="0" fontId="26" fillId="0" borderId="41" applyNumberFormat="0" applyFill="0" applyAlignment="0" applyProtection="0"/>
    <xf numFmtId="0" fontId="26" fillId="0" borderId="41" applyNumberFormat="0" applyFill="0" applyAlignment="0" applyProtection="0"/>
    <xf numFmtId="0" fontId="26" fillId="0" borderId="42" applyNumberFormat="0" applyFill="0" applyAlignment="0" applyProtection="0"/>
    <xf numFmtId="0" fontId="27" fillId="0" borderId="43" applyNumberFormat="0" applyFill="0" applyProtection="0">
      <alignment horizontal="center"/>
    </xf>
    <xf numFmtId="0" fontId="27" fillId="0" borderId="43" applyNumberFormat="0" applyFill="0" applyProtection="0">
      <alignment horizontal="center"/>
    </xf>
    <xf numFmtId="0" fontId="28" fillId="0" borderId="44" applyNumberFormat="0" applyFill="0" applyProtection="0">
      <alignment horizontal="center"/>
    </xf>
    <xf numFmtId="0" fontId="27" fillId="0" borderId="0" applyNumberFormat="0" applyFill="0" applyBorder="0" applyProtection="0">
      <alignment horizontal="left"/>
    </xf>
    <xf numFmtId="0" fontId="27" fillId="0" borderId="0" applyNumberFormat="0" applyFill="0" applyBorder="0" applyProtection="0">
      <alignment horizontal="left"/>
    </xf>
    <xf numFmtId="0" fontId="28" fillId="0" borderId="0" applyNumberFormat="0" applyFill="0" applyBorder="0" applyProtection="0">
      <alignment horizontal="left"/>
    </xf>
    <xf numFmtId="0" fontId="29" fillId="0" borderId="0" applyNumberFormat="0" applyFill="0" applyBorder="0" applyProtection="0">
      <alignment horizontal="centerContinuous"/>
    </xf>
    <xf numFmtId="0" fontId="29" fillId="0" borderId="0" applyNumberFormat="0" applyFill="0" applyBorder="0" applyProtection="0">
      <alignment horizontal="centerContinuous"/>
    </xf>
    <xf numFmtId="0" fontId="3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1" fillId="36" borderId="0" applyNumberFormat="0" applyBorder="0" applyAlignment="0" applyProtection="0"/>
    <xf numFmtId="0" fontId="31" fillId="40"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1" fillId="33" borderId="0" applyNumberFormat="0" applyBorder="0" applyAlignment="0" applyProtection="0"/>
    <xf numFmtId="0" fontId="31" fillId="37" borderId="0" applyNumberFormat="0" applyBorder="0" applyAlignment="0" applyProtection="0"/>
    <xf numFmtId="0" fontId="32" fillId="37" borderId="0" applyNumberFormat="0" applyBorder="0" applyAlignment="0" applyProtection="0"/>
    <xf numFmtId="0" fontId="32" fillId="35" borderId="0" applyNumberFormat="0" applyBorder="0" applyAlignment="0" applyProtection="0"/>
    <xf numFmtId="0" fontId="31" fillId="41"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2" fillId="42" borderId="0" applyNumberFormat="0" applyBorder="0" applyAlignment="0" applyProtection="0"/>
    <xf numFmtId="0" fontId="31" fillId="36" borderId="0" applyNumberFormat="0" applyBorder="0" applyAlignment="0" applyProtection="0"/>
    <xf numFmtId="0" fontId="31" fillId="43"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3" fillId="45" borderId="0" applyNumberFormat="0" applyBorder="0" applyAlignment="0" applyProtection="0"/>
    <xf numFmtId="22" fontId="7" fillId="0" borderId="0"/>
    <xf numFmtId="0" fontId="34" fillId="46" borderId="45" applyNumberFormat="0" applyAlignment="0" applyProtection="0"/>
    <xf numFmtId="0" fontId="34" fillId="46" borderId="45" applyNumberFormat="0" applyAlignment="0" applyProtection="0"/>
    <xf numFmtId="176" fontId="1" fillId="0" borderId="0" applyFont="0" applyFill="0" applyBorder="0" applyProtection="0">
      <alignment horizontal="right" vertical="top" wrapText="1"/>
    </xf>
    <xf numFmtId="0" fontId="35"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21" fillId="0" borderId="0" applyFont="0" applyFill="0" applyBorder="0" applyAlignment="0" applyProtection="0"/>
    <xf numFmtId="43" fontId="7" fillId="0" borderId="0" applyFont="0" applyFill="0" applyBorder="0" applyAlignment="0" applyProtection="0"/>
    <xf numFmtId="43" fontId="3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3" fontId="39"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1" fillId="0" borderId="0" applyFont="0" applyFill="0" applyBorder="0" applyAlignment="0" applyProtection="0"/>
    <xf numFmtId="44" fontId="4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41" fillId="0" borderId="0" applyFont="0" applyFill="0" applyBorder="0" applyAlignment="0" applyProtection="0"/>
    <xf numFmtId="44" fontId="7"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42" fillId="0" borderId="0"/>
    <xf numFmtId="14" fontId="42" fillId="0" borderId="47">
      <alignment horizontal="right"/>
    </xf>
    <xf numFmtId="0" fontId="42" fillId="0" borderId="0"/>
    <xf numFmtId="14" fontId="7" fillId="0" borderId="47">
      <alignment horizontal="right"/>
    </xf>
    <xf numFmtId="0" fontId="42" fillId="0" borderId="0"/>
    <xf numFmtId="40" fontId="42" fillId="0" borderId="47">
      <alignment horizontal="right"/>
    </xf>
    <xf numFmtId="0" fontId="42" fillId="0" borderId="0"/>
    <xf numFmtId="40" fontId="7" fillId="0" borderId="47">
      <alignment horizontal="right"/>
    </xf>
    <xf numFmtId="0" fontId="43" fillId="0" borderId="0">
      <alignment horizontal="left" vertical="top" wrapText="1"/>
    </xf>
    <xf numFmtId="0" fontId="44" fillId="47" borderId="0" applyNumberFormat="0" applyBorder="0" applyAlignment="0" applyProtection="0"/>
    <xf numFmtId="0" fontId="44" fillId="48" borderId="0" applyNumberFormat="0" applyBorder="0" applyAlignment="0" applyProtection="0"/>
    <xf numFmtId="0" fontId="44" fillId="49" borderId="0" applyNumberFormat="0" applyBorder="0" applyAlignment="0" applyProtection="0"/>
    <xf numFmtId="179" fontId="7" fillId="0" borderId="0" applyFont="0" applyFill="0" applyBorder="0" applyAlignment="0" applyProtection="0"/>
    <xf numFmtId="180" fontId="45" fillId="0" borderId="0"/>
    <xf numFmtId="180" fontId="46" fillId="0" borderId="0"/>
    <xf numFmtId="0" fontId="46" fillId="0" borderId="0"/>
    <xf numFmtId="180" fontId="46" fillId="0" borderId="0"/>
    <xf numFmtId="180" fontId="46" fillId="0" borderId="0"/>
    <xf numFmtId="0" fontId="45" fillId="0" borderId="0"/>
    <xf numFmtId="180" fontId="45" fillId="0" borderId="0"/>
    <xf numFmtId="180" fontId="45" fillId="0" borderId="0"/>
    <xf numFmtId="0" fontId="47" fillId="0" borderId="0" applyFill="0" applyBorder="0" applyProtection="0">
      <alignment horizontal="left"/>
    </xf>
    <xf numFmtId="0" fontId="48" fillId="40" borderId="0" applyNumberFormat="0" applyBorder="0" applyAlignment="0" applyProtection="0"/>
    <xf numFmtId="0" fontId="3" fillId="2" borderId="0" applyNumberFormat="0" applyBorder="0" applyAlignment="0" applyProtection="0"/>
    <xf numFmtId="0" fontId="49" fillId="0" borderId="48" applyNumberFormat="0" applyProtection="0">
      <alignment horizontal="center"/>
    </xf>
    <xf numFmtId="0" fontId="5" fillId="50" borderId="0" applyNumberFormat="0">
      <alignment horizontal="center"/>
    </xf>
    <xf numFmtId="0" fontId="42" fillId="0" borderId="0"/>
    <xf numFmtId="0" fontId="42" fillId="32" borderId="49"/>
    <xf numFmtId="0" fontId="42" fillId="32" borderId="49"/>
    <xf numFmtId="0" fontId="42" fillId="0" borderId="0"/>
    <xf numFmtId="0" fontId="7" fillId="32" borderId="49"/>
    <xf numFmtId="0" fontId="50" fillId="0" borderId="50" applyNumberFormat="0" applyFill="0" applyAlignment="0" applyProtection="0"/>
    <xf numFmtId="0" fontId="51" fillId="0" borderId="51" applyNumberFormat="0" applyFill="0" applyAlignment="0" applyProtection="0"/>
    <xf numFmtId="0" fontId="52" fillId="0" borderId="52" applyNumberFormat="0" applyFill="0" applyAlignment="0" applyProtection="0"/>
    <xf numFmtId="0" fontId="52" fillId="0" borderId="0" applyNumberFormat="0" applyFill="0" applyBorder="0" applyAlignment="0" applyProtection="0"/>
    <xf numFmtId="180" fontId="53" fillId="0" borderId="0" applyNumberFormat="0" applyFill="0" applyBorder="0" applyAlignment="0" applyProtection="0"/>
    <xf numFmtId="180" fontId="53" fillId="0" borderId="0" applyNumberFormat="0" applyFill="0" applyBorder="0" applyAlignment="0" applyProtection="0"/>
    <xf numFmtId="180" fontId="53" fillId="0" borderId="0" applyNumberFormat="0" applyFill="0" applyBorder="0" applyAlignment="0" applyProtection="0"/>
    <xf numFmtId="0" fontId="53" fillId="0" borderId="0" applyNumberFormat="0" applyFill="0" applyBorder="0" applyAlignment="0" applyProtection="0"/>
    <xf numFmtId="0" fontId="54" fillId="43" borderId="45" applyNumberFormat="0" applyAlignment="0" applyProtection="0"/>
    <xf numFmtId="0" fontId="54" fillId="43" borderId="45" applyNumberFormat="0" applyAlignment="0" applyProtection="0"/>
    <xf numFmtId="0" fontId="55"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42" fillId="0" borderId="0"/>
    <xf numFmtId="1" fontId="42" fillId="0" borderId="47">
      <alignment horizontal="right"/>
    </xf>
    <xf numFmtId="0" fontId="42" fillId="0" borderId="0"/>
    <xf numFmtId="1" fontId="7" fillId="0" borderId="47">
      <alignment horizontal="right"/>
    </xf>
    <xf numFmtId="0" fontId="56" fillId="0" borderId="54" applyNumberFormat="0" applyFill="0" applyAlignment="0" applyProtection="0"/>
    <xf numFmtId="0" fontId="57"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7"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39" fillId="0" borderId="0"/>
    <xf numFmtId="0" fontId="3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6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0" fontId="1" fillId="0" borderId="0"/>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58" fillId="0" borderId="0"/>
    <xf numFmtId="0" fontId="58"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8" fillId="0" borderId="0"/>
    <xf numFmtId="0" fontId="58" fillId="0" borderId="0"/>
    <xf numFmtId="0" fontId="21" fillId="0" borderId="0"/>
    <xf numFmtId="0" fontId="21" fillId="0" borderId="0"/>
    <xf numFmtId="0" fontId="21" fillId="0" borderId="0"/>
    <xf numFmtId="0" fontId="58" fillId="0" borderId="0"/>
    <xf numFmtId="0" fontId="2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21" fillId="0" borderId="0"/>
    <xf numFmtId="0" fontId="2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0" fontId="21" fillId="0" borderId="0"/>
    <xf numFmtId="0" fontId="60" fillId="0" borderId="0"/>
    <xf numFmtId="0" fontId="21" fillId="0" borderId="0"/>
    <xf numFmtId="0" fontId="62"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7" fillId="0" borderId="0"/>
    <xf numFmtId="0" fontId="37" fillId="0" borderId="0"/>
    <xf numFmtId="0" fontId="60" fillId="0" borderId="0"/>
    <xf numFmtId="0" fontId="37" fillId="0" borderId="0"/>
    <xf numFmtId="0" fontId="37" fillId="0" borderId="0"/>
    <xf numFmtId="0" fontId="59" fillId="0" borderId="0"/>
    <xf numFmtId="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61" fillId="0" borderId="0">
      <alignment vertical="top"/>
    </xf>
    <xf numFmtId="180" fontId="61" fillId="0" borderId="0">
      <alignment vertical="top"/>
    </xf>
    <xf numFmtId="0" fontId="61" fillId="0" borderId="0">
      <alignment vertical="top"/>
    </xf>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2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0" fontId="21" fillId="0" borderId="0"/>
    <xf numFmtId="0" fontId="21" fillId="0" borderId="0"/>
    <xf numFmtId="0" fontId="2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59"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0" fontId="59"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0" fontId="59" fillId="0" borderId="0"/>
    <xf numFmtId="0" fontId="59"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60"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61" fillId="0" borderId="0">
      <alignment vertical="top"/>
    </xf>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63" fillId="0" borderId="0"/>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40" fillId="0" borderId="0"/>
    <xf numFmtId="180" fontId="7"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4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61" fillId="0" borderId="0">
      <alignment vertical="top"/>
    </xf>
    <xf numFmtId="180" fontId="7" fillId="0" borderId="0"/>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0" borderId="0"/>
    <xf numFmtId="0" fontId="7" fillId="0" borderId="0"/>
    <xf numFmtId="0" fontId="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66" fillId="46" borderId="56" applyNumberFormat="0" applyAlignment="0" applyProtection="0"/>
    <xf numFmtId="0" fontId="66" fillId="46" borderId="56" applyNumberFormat="0" applyAlignment="0" applyProtection="0"/>
    <xf numFmtId="9" fontId="3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4" fillId="0" borderId="0" applyFont="0" applyFill="0" applyBorder="0" applyAlignment="0" applyProtection="0"/>
    <xf numFmtId="0" fontId="67" fillId="0" borderId="0" applyNumberFormat="0" applyFill="0" applyBorder="0" applyAlignment="0" applyProtection="0"/>
    <xf numFmtId="0" fontId="68" fillId="0" borderId="0" applyBorder="0" applyProtection="0">
      <alignment horizontal="left"/>
    </xf>
    <xf numFmtId="0" fontId="17" fillId="0" borderId="0" applyFill="0" applyBorder="0" applyProtection="0">
      <alignment horizontal="left"/>
    </xf>
    <xf numFmtId="0" fontId="43" fillId="0" borderId="57" applyFill="0" applyBorder="0" applyProtection="0">
      <alignment horizontal="left" vertical="top"/>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0" fontId="42" fillId="0" borderId="0"/>
    <xf numFmtId="1" fontId="42" fillId="0" borderId="47">
      <alignment horizontal="left"/>
    </xf>
    <xf numFmtId="1" fontId="42" fillId="0" borderId="47">
      <alignment horizontal="left"/>
    </xf>
    <xf numFmtId="0" fontId="42" fillId="0" borderId="0"/>
    <xf numFmtId="1" fontId="7" fillId="0" borderId="47">
      <alignment horizontal="left"/>
    </xf>
    <xf numFmtId="0" fontId="42" fillId="0" borderId="0"/>
    <xf numFmtId="183" fontId="69" fillId="0" borderId="0">
      <alignment horizontal="right"/>
    </xf>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44" fillId="0" borderId="59" applyNumberFormat="0" applyFill="0" applyAlignment="0" applyProtection="0"/>
    <xf numFmtId="0" fontId="44" fillId="0" borderId="59" applyNumberFormat="0" applyFill="0" applyAlignment="0" applyProtection="0"/>
    <xf numFmtId="0" fontId="71" fillId="0" borderId="0" applyNumberFormat="0" applyFill="0" applyBorder="0" applyAlignment="0" applyProtection="0"/>
    <xf numFmtId="0" fontId="43" fillId="0" borderId="60">
      <alignment horizontal="left" vertical="center" wrapText="1"/>
    </xf>
    <xf numFmtId="43" fontId="1" fillId="0" borderId="0" applyFont="0" applyFill="0" applyBorder="0" applyAlignment="0" applyProtection="0"/>
  </cellStyleXfs>
  <cellXfs count="388">
    <xf numFmtId="0" fontId="0" fillId="0" borderId="0" xfId="0"/>
    <xf numFmtId="0" fontId="72" fillId="0" borderId="0" xfId="0" applyFont="1" applyAlignment="1">
      <alignment horizontal="center"/>
    </xf>
    <xf numFmtId="0" fontId="72" fillId="0" borderId="0" xfId="0" applyFont="1"/>
    <xf numFmtId="0" fontId="72" fillId="0" borderId="0" xfId="0" applyFont="1" applyAlignment="1">
      <alignment wrapText="1"/>
    </xf>
    <xf numFmtId="184" fontId="74" fillId="0" borderId="0" xfId="0" applyNumberFormat="1" applyFont="1" applyAlignment="1">
      <alignment vertical="center"/>
    </xf>
    <xf numFmtId="0" fontId="75" fillId="0" borderId="0" xfId="0" applyFont="1"/>
    <xf numFmtId="0" fontId="75" fillId="0" borderId="0" xfId="0" applyFont="1" applyAlignment="1">
      <alignment horizontal="center"/>
    </xf>
    <xf numFmtId="0" fontId="74" fillId="0" borderId="0" xfId="0" applyFont="1"/>
    <xf numFmtId="0" fontId="74" fillId="0" borderId="27" xfId="0" applyFont="1" applyBorder="1" applyAlignment="1">
      <alignment horizontal="left" vertical="top"/>
    </xf>
    <xf numFmtId="0" fontId="74" fillId="0" borderId="27" xfId="0" applyFont="1" applyBorder="1" applyAlignment="1">
      <alignment horizontal="left"/>
    </xf>
    <xf numFmtId="0" fontId="73" fillId="0" borderId="0" xfId="0" applyFont="1" applyAlignment="1">
      <alignment horizontal="center" vertical="center" wrapText="1"/>
    </xf>
    <xf numFmtId="0" fontId="72" fillId="0" borderId="0" xfId="0" applyFont="1" applyAlignment="1">
      <alignment vertical="top" wrapText="1"/>
    </xf>
    <xf numFmtId="0" fontId="64" fillId="0" borderId="0" xfId="0" applyNumberFormat="1" applyFont="1" applyFill="1" applyBorder="1" applyAlignment="1"/>
    <xf numFmtId="0" fontId="75" fillId="0" borderId="0" xfId="0" applyFont="1" applyFill="1" applyBorder="1"/>
    <xf numFmtId="0" fontId="75" fillId="0" borderId="39" xfId="0" applyFont="1" applyFill="1" applyBorder="1"/>
    <xf numFmtId="0" fontId="64" fillId="0" borderId="39" xfId="0" applyNumberFormat="1" applyFont="1" applyFill="1" applyBorder="1" applyAlignment="1"/>
    <xf numFmtId="0" fontId="75" fillId="0" borderId="39" xfId="0" applyFont="1" applyFill="1" applyBorder="1" applyAlignment="1"/>
    <xf numFmtId="0" fontId="72" fillId="0" borderId="39" xfId="0" applyFont="1" applyFill="1" applyBorder="1" applyAlignment="1"/>
    <xf numFmtId="0" fontId="72" fillId="0" borderId="39" xfId="0" applyFont="1" applyFill="1" applyBorder="1"/>
    <xf numFmtId="0" fontId="78" fillId="0" borderId="39" xfId="0" applyNumberFormat="1" applyFont="1" applyFill="1" applyBorder="1" applyAlignment="1"/>
    <xf numFmtId="0" fontId="74" fillId="0" borderId="40" xfId="0" applyFont="1" applyFill="1" applyBorder="1" applyAlignment="1">
      <alignment wrapText="1"/>
    </xf>
    <xf numFmtId="0" fontId="1" fillId="24" borderId="0" xfId="4" applyFill="1"/>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4" fontId="72" fillId="0" borderId="0" xfId="0" applyNumberFormat="1" applyFont="1" applyAlignment="1">
      <alignment horizontal="center" vertical="center"/>
    </xf>
    <xf numFmtId="0" fontId="64" fillId="0" borderId="0" xfId="0" applyNumberFormat="1" applyFont="1" applyFill="1" applyBorder="1" applyAlignment="1"/>
    <xf numFmtId="0" fontId="73" fillId="0" borderId="0" xfId="0" applyFont="1" applyAlignment="1">
      <alignment horizontal="center" vertical="center" wrapText="1"/>
    </xf>
    <xf numFmtId="184" fontId="72" fillId="0" borderId="0" xfId="0" applyNumberFormat="1" applyFont="1" applyAlignment="1">
      <alignment horizontal="center" vertical="center"/>
    </xf>
    <xf numFmtId="0" fontId="64" fillId="0" borderId="0" xfId="0" applyNumberFormat="1" applyFont="1" applyFill="1" applyBorder="1" applyAlignment="1"/>
    <xf numFmtId="184" fontId="72" fillId="0" borderId="0" xfId="0" applyNumberFormat="1" applyFont="1" applyAlignment="1">
      <alignment horizontal="center" vertical="center"/>
    </xf>
    <xf numFmtId="0" fontId="72" fillId="26" borderId="73" xfId="0" applyFont="1" applyFill="1" applyBorder="1" applyAlignment="1">
      <alignment horizontal="center"/>
    </xf>
    <xf numFmtId="0" fontId="72" fillId="26" borderId="74" xfId="0" applyFont="1" applyFill="1" applyBorder="1" applyAlignment="1">
      <alignment horizontal="center"/>
    </xf>
    <xf numFmtId="0" fontId="75" fillId="0" borderId="7" xfId="0" applyFont="1" applyBorder="1" applyAlignment="1">
      <alignment horizontal="center"/>
    </xf>
    <xf numFmtId="0" fontId="72" fillId="27" borderId="13" xfId="0" applyFont="1" applyFill="1" applyBorder="1" applyAlignment="1">
      <alignment horizontal="center"/>
    </xf>
    <xf numFmtId="0" fontId="72" fillId="27" borderId="76" xfId="0" applyFont="1" applyFill="1" applyBorder="1" applyAlignment="1">
      <alignment horizontal="center"/>
    </xf>
    <xf numFmtId="0" fontId="72" fillId="27" borderId="28" xfId="0" applyFont="1" applyFill="1" applyBorder="1" applyAlignment="1">
      <alignment horizontal="center"/>
    </xf>
    <xf numFmtId="0" fontId="72" fillId="27" borderId="75" xfId="0" applyFont="1" applyFill="1" applyBorder="1" applyAlignment="1">
      <alignment horizontal="center"/>
    </xf>
    <xf numFmtId="0" fontId="72" fillId="26" borderId="72" xfId="0" applyFont="1" applyFill="1" applyBorder="1" applyAlignment="1">
      <alignment horizontal="center"/>
    </xf>
    <xf numFmtId="0" fontId="73" fillId="0" borderId="0" xfId="0" applyFont="1" applyAlignment="1">
      <alignment horizontal="center" vertical="center" wrapText="1"/>
    </xf>
    <xf numFmtId="184" fontId="72" fillId="0" borderId="0" xfId="0" applyNumberFormat="1" applyFont="1" applyAlignment="1">
      <alignment horizontal="center" vertical="center"/>
    </xf>
    <xf numFmtId="165" fontId="72" fillId="0" borderId="16" xfId="0" applyNumberFormat="1" applyFont="1" applyBorder="1" applyAlignment="1">
      <alignment horizontal="center"/>
    </xf>
    <xf numFmtId="165" fontId="72" fillId="0" borderId="17" xfId="0" applyNumberFormat="1" applyFont="1" applyBorder="1" applyAlignment="1">
      <alignment horizontal="center"/>
    </xf>
    <xf numFmtId="185" fontId="72" fillId="0" borderId="7" xfId="1" applyNumberFormat="1" applyFont="1" applyBorder="1" applyAlignment="1">
      <alignment horizontal="center"/>
    </xf>
    <xf numFmtId="186" fontId="72" fillId="0" borderId="7" xfId="56156" applyNumberFormat="1" applyFont="1" applyBorder="1" applyAlignment="1">
      <alignment horizontal="center"/>
    </xf>
    <xf numFmtId="0" fontId="72" fillId="26" borderId="21" xfId="0" applyFont="1" applyFill="1" applyBorder="1" applyAlignment="1">
      <alignment horizontal="center"/>
    </xf>
    <xf numFmtId="0" fontId="72" fillId="26" borderId="5" xfId="0" applyFont="1" applyFill="1" applyBorder="1" applyAlignment="1">
      <alignment horizontal="center"/>
    </xf>
    <xf numFmtId="0" fontId="72" fillId="26" borderId="7" xfId="0" applyFont="1" applyFill="1" applyBorder="1" applyAlignment="1">
      <alignment horizontal="center"/>
    </xf>
    <xf numFmtId="0" fontId="72" fillId="26" borderId="3" xfId="0" applyFont="1" applyFill="1" applyBorder="1" applyAlignment="1">
      <alignment horizontal="center"/>
    </xf>
    <xf numFmtId="165" fontId="72" fillId="26" borderId="7" xfId="0" applyNumberFormat="1" applyFont="1" applyFill="1" applyBorder="1" applyAlignment="1">
      <alignment horizontal="center"/>
    </xf>
    <xf numFmtId="165" fontId="72" fillId="26" borderId="22" xfId="0" applyNumberFormat="1" applyFont="1" applyFill="1" applyBorder="1" applyAlignment="1">
      <alignment horizontal="center"/>
    </xf>
    <xf numFmtId="165" fontId="72" fillId="26" borderId="21" xfId="0" applyNumberFormat="1" applyFont="1" applyFill="1" applyBorder="1" applyAlignment="1">
      <alignment horizontal="center"/>
    </xf>
    <xf numFmtId="0" fontId="72" fillId="0" borderId="35" xfId="0" applyFont="1" applyBorder="1" applyAlignment="1">
      <alignment horizontal="center"/>
    </xf>
    <xf numFmtId="0" fontId="72" fillId="0" borderId="34" xfId="0" applyFont="1" applyBorder="1" applyAlignment="1">
      <alignment horizontal="center"/>
    </xf>
    <xf numFmtId="0" fontId="72" fillId="0" borderId="6" xfId="0" applyFont="1" applyBorder="1" applyAlignment="1">
      <alignment horizontal="center"/>
    </xf>
    <xf numFmtId="0" fontId="72" fillId="0" borderId="69" xfId="0" applyFont="1" applyBorder="1" applyAlignment="1">
      <alignment horizontal="center"/>
    </xf>
    <xf numFmtId="165" fontId="72" fillId="0" borderId="15" xfId="0" applyNumberFormat="1" applyFont="1" applyBorder="1" applyAlignment="1">
      <alignment horizontal="center"/>
    </xf>
    <xf numFmtId="0" fontId="72" fillId="0" borderId="21" xfId="0" applyFont="1" applyBorder="1" applyAlignment="1">
      <alignment horizontal="center"/>
    </xf>
    <xf numFmtId="0" fontId="72" fillId="0" borderId="5" xfId="0" applyFont="1" applyBorder="1" applyAlignment="1">
      <alignment horizontal="center"/>
    </xf>
    <xf numFmtId="0" fontId="72" fillId="0" borderId="7" xfId="0" applyFont="1" applyBorder="1" applyAlignment="1">
      <alignment horizontal="center"/>
    </xf>
    <xf numFmtId="0" fontId="72" fillId="0" borderId="3" xfId="0" applyFont="1" applyBorder="1" applyAlignment="1">
      <alignment horizontal="center"/>
    </xf>
    <xf numFmtId="165" fontId="72" fillId="0" borderId="21" xfId="0" applyNumberFormat="1" applyFont="1" applyBorder="1" applyAlignment="1">
      <alignment horizontal="center"/>
    </xf>
    <xf numFmtId="165" fontId="72" fillId="0" borderId="7" xfId="0" applyNumberFormat="1" applyFont="1" applyBorder="1" applyAlignment="1">
      <alignment horizontal="center"/>
    </xf>
    <xf numFmtId="0" fontId="78" fillId="26" borderId="10" xfId="0" applyNumberFormat="1" applyFont="1" applyFill="1" applyBorder="1" applyAlignment="1"/>
    <xf numFmtId="0" fontId="78" fillId="26" borderId="11" xfId="0" applyNumberFormat="1" applyFont="1" applyFill="1" applyBorder="1" applyAlignment="1"/>
    <xf numFmtId="0" fontId="78" fillId="26" borderId="12" xfId="0" applyNumberFormat="1" applyFont="1" applyFill="1" applyBorder="1" applyAlignment="1"/>
    <xf numFmtId="165" fontId="72" fillId="0" borderId="22" xfId="0" applyNumberFormat="1" applyFont="1" applyBorder="1" applyAlignment="1">
      <alignment horizontal="center"/>
    </xf>
    <xf numFmtId="0" fontId="75" fillId="26" borderId="79" xfId="0" applyFont="1" applyFill="1" applyBorder="1" applyAlignment="1">
      <alignment horizontal="center"/>
    </xf>
    <xf numFmtId="0" fontId="75" fillId="26" borderId="73" xfId="0" applyFont="1" applyFill="1" applyBorder="1" applyAlignment="1">
      <alignment horizontal="center"/>
    </xf>
    <xf numFmtId="0" fontId="75" fillId="26" borderId="74" xfId="0" applyFont="1" applyFill="1" applyBorder="1" applyAlignment="1">
      <alignment horizontal="center"/>
    </xf>
    <xf numFmtId="0" fontId="75" fillId="26" borderId="72" xfId="0" applyFont="1" applyFill="1" applyBorder="1" applyAlignment="1">
      <alignment horizontal="center"/>
    </xf>
    <xf numFmtId="0" fontId="78" fillId="26" borderId="10" xfId="0" applyFont="1" applyFill="1" applyBorder="1" applyAlignment="1">
      <alignment wrapText="1"/>
    </xf>
    <xf numFmtId="0" fontId="78" fillId="26" borderId="11" xfId="0" applyFont="1" applyFill="1" applyBorder="1" applyAlignment="1">
      <alignment wrapText="1"/>
    </xf>
    <xf numFmtId="0" fontId="78" fillId="26" borderId="72" xfId="0" applyFont="1" applyFill="1" applyBorder="1" applyAlignment="1">
      <alignment wrapText="1"/>
    </xf>
    <xf numFmtId="0" fontId="78" fillId="26" borderId="40" xfId="0" applyFont="1" applyFill="1" applyBorder="1" applyAlignment="1">
      <alignment wrapText="1"/>
    </xf>
    <xf numFmtId="0" fontId="78" fillId="26" borderId="27" xfId="0" applyFont="1" applyFill="1" applyBorder="1" applyAlignment="1">
      <alignment wrapText="1"/>
    </xf>
    <xf numFmtId="0" fontId="78" fillId="26" borderId="61" xfId="0" applyFont="1" applyFill="1" applyBorder="1" applyAlignment="1">
      <alignment wrapText="1"/>
    </xf>
    <xf numFmtId="0" fontId="78" fillId="26" borderId="71" xfId="0" applyFont="1" applyFill="1" applyBorder="1" applyAlignment="1">
      <alignment wrapText="1"/>
    </xf>
    <xf numFmtId="0" fontId="78" fillId="26" borderId="62" xfId="0" applyFont="1" applyFill="1" applyBorder="1" applyAlignment="1">
      <alignment wrapText="1"/>
    </xf>
    <xf numFmtId="185" fontId="72" fillId="26" borderId="15" xfId="1" applyNumberFormat="1" applyFont="1" applyFill="1" applyBorder="1" applyAlignment="1">
      <alignment horizontal="center"/>
    </xf>
    <xf numFmtId="185" fontId="72" fillId="26" borderId="16" xfId="1" applyNumberFormat="1" applyFont="1" applyFill="1" applyBorder="1" applyAlignment="1">
      <alignment horizontal="center"/>
    </xf>
    <xf numFmtId="185" fontId="72" fillId="26" borderId="20" xfId="1" applyNumberFormat="1" applyFont="1" applyFill="1" applyBorder="1" applyAlignment="1">
      <alignment horizontal="center"/>
    </xf>
    <xf numFmtId="165" fontId="72" fillId="26" borderId="15" xfId="56156" applyNumberFormat="1" applyFont="1" applyFill="1" applyBorder="1" applyAlignment="1">
      <alignment horizontal="center"/>
    </xf>
    <xf numFmtId="165" fontId="72" fillId="26" borderId="16" xfId="56156" applyNumberFormat="1" applyFont="1" applyFill="1" applyBorder="1" applyAlignment="1">
      <alignment horizontal="center"/>
    </xf>
    <xf numFmtId="165" fontId="72" fillId="26" borderId="17" xfId="56156" applyNumberFormat="1" applyFont="1" applyFill="1" applyBorder="1" applyAlignment="1">
      <alignment horizontal="center"/>
    </xf>
    <xf numFmtId="0" fontId="72" fillId="0" borderId="0" xfId="0" applyFont="1" applyFill="1" applyBorder="1" applyAlignment="1"/>
    <xf numFmtId="0" fontId="72" fillId="0" borderId="24" xfId="0" applyFont="1" applyFill="1" applyBorder="1" applyAlignment="1"/>
    <xf numFmtId="0" fontId="78" fillId="26" borderId="71" xfId="0" applyFont="1" applyFill="1" applyBorder="1" applyAlignment="1">
      <alignment horizontal="center" wrapText="1"/>
    </xf>
    <xf numFmtId="0" fontId="78" fillId="26" borderId="11" xfId="0" applyFont="1" applyFill="1" applyBorder="1" applyAlignment="1">
      <alignment horizontal="center" wrapText="1"/>
    </xf>
    <xf numFmtId="0" fontId="78" fillId="26" borderId="72" xfId="0" applyFont="1" applyFill="1" applyBorder="1" applyAlignment="1">
      <alignment horizontal="center" wrapText="1"/>
    </xf>
    <xf numFmtId="0" fontId="78" fillId="26" borderId="62" xfId="0" applyFont="1" applyFill="1" applyBorder="1" applyAlignment="1">
      <alignment horizontal="center" wrapText="1"/>
    </xf>
    <xf numFmtId="0" fontId="78" fillId="26" borderId="27" xfId="0" applyFont="1" applyFill="1" applyBorder="1" applyAlignment="1">
      <alignment horizontal="center" wrapText="1"/>
    </xf>
    <xf numFmtId="0" fontId="78" fillId="26" borderId="61" xfId="0" applyFont="1" applyFill="1" applyBorder="1" applyAlignment="1">
      <alignment horizontal="center" wrapText="1"/>
    </xf>
    <xf numFmtId="0" fontId="78" fillId="26" borderId="12" xfId="0" applyFont="1" applyFill="1" applyBorder="1" applyAlignment="1">
      <alignment horizontal="center" wrapText="1"/>
    </xf>
    <xf numFmtId="0" fontId="78" fillId="26" borderId="37" xfId="0" applyFont="1" applyFill="1" applyBorder="1" applyAlignment="1">
      <alignment horizontal="center" wrapText="1"/>
    </xf>
    <xf numFmtId="0" fontId="78" fillId="26" borderId="66" xfId="0" applyNumberFormat="1" applyFont="1" applyFill="1" applyBorder="1" applyAlignment="1"/>
    <xf numFmtId="0" fontId="78" fillId="26" borderId="64" xfId="0" applyNumberFormat="1" applyFont="1" applyFill="1" applyBorder="1" applyAlignment="1"/>
    <xf numFmtId="0" fontId="78" fillId="26" borderId="65" xfId="0" applyNumberFormat="1" applyFont="1" applyFill="1" applyBorder="1" applyAlignment="1"/>
    <xf numFmtId="165" fontId="72" fillId="27" borderId="7" xfId="0" applyNumberFormat="1" applyFont="1" applyFill="1" applyBorder="1" applyAlignment="1">
      <alignment horizontal="center"/>
    </xf>
    <xf numFmtId="165" fontId="72" fillId="27" borderId="22" xfId="0" applyNumberFormat="1" applyFont="1" applyFill="1" applyBorder="1" applyAlignment="1">
      <alignment horizontal="center"/>
    </xf>
    <xf numFmtId="165" fontId="72" fillId="0" borderId="7" xfId="56156" applyNumberFormat="1" applyFont="1" applyBorder="1" applyAlignment="1">
      <alignment horizontal="center"/>
    </xf>
    <xf numFmtId="165" fontId="72" fillId="0" borderId="22" xfId="56156" applyNumberFormat="1" applyFont="1" applyBorder="1" applyAlignment="1">
      <alignment horizontal="center"/>
    </xf>
    <xf numFmtId="0" fontId="64" fillId="26" borderId="7" xfId="0" applyFont="1" applyFill="1" applyBorder="1" applyAlignment="1">
      <alignment vertical="center" wrapText="1"/>
    </xf>
    <xf numFmtId="0" fontId="64" fillId="0" borderId="0" xfId="0" applyNumberFormat="1" applyFont="1" applyFill="1" applyBorder="1" applyAlignment="1"/>
    <xf numFmtId="0" fontId="64" fillId="0" borderId="24" xfId="0" applyNumberFormat="1" applyFont="1" applyFill="1" applyBorder="1" applyAlignment="1"/>
    <xf numFmtId="0" fontId="64" fillId="0" borderId="6" xfId="0" applyFont="1" applyBorder="1" applyAlignment="1">
      <alignment wrapText="1"/>
    </xf>
    <xf numFmtId="6" fontId="64" fillId="0" borderId="6" xfId="0" applyNumberFormat="1" applyFont="1" applyBorder="1" applyAlignment="1">
      <alignment wrapText="1"/>
    </xf>
    <xf numFmtId="9" fontId="64" fillId="0" borderId="6" xfId="0" applyNumberFormat="1" applyFont="1" applyBorder="1" applyAlignment="1">
      <alignment horizontal="center" wrapText="1"/>
    </xf>
    <xf numFmtId="0" fontId="64" fillId="0" borderId="6" xfId="0" applyFont="1" applyBorder="1" applyAlignment="1">
      <alignment horizontal="center" wrapText="1"/>
    </xf>
    <xf numFmtId="0" fontId="64" fillId="0" borderId="69" xfId="0" applyFont="1" applyBorder="1" applyAlignment="1">
      <alignment horizontal="center" wrapText="1"/>
    </xf>
    <xf numFmtId="0" fontId="64" fillId="0" borderId="36" xfId="0" applyFont="1" applyBorder="1" applyAlignment="1">
      <alignment horizontal="center" wrapText="1"/>
    </xf>
    <xf numFmtId="165" fontId="72" fillId="0" borderId="32" xfId="0" applyNumberFormat="1" applyFont="1" applyBorder="1" applyAlignment="1">
      <alignment horizontal="center"/>
    </xf>
    <xf numFmtId="185" fontId="72" fillId="0" borderId="21" xfId="1" applyNumberFormat="1" applyFont="1" applyBorder="1" applyAlignment="1">
      <alignment horizontal="center"/>
    </xf>
    <xf numFmtId="185" fontId="72" fillId="0" borderId="3" xfId="1" applyNumberFormat="1" applyFont="1" applyBorder="1" applyAlignment="1">
      <alignment horizontal="center"/>
    </xf>
    <xf numFmtId="165" fontId="72" fillId="0" borderId="21" xfId="56156" applyNumberFormat="1" applyFont="1" applyBorder="1" applyAlignment="1">
      <alignment horizontal="center"/>
    </xf>
    <xf numFmtId="6" fontId="64" fillId="0" borderId="7" xfId="0" applyNumberFormat="1" applyFont="1" applyBorder="1" applyAlignment="1">
      <alignment wrapText="1"/>
    </xf>
    <xf numFmtId="9" fontId="64" fillId="0" borderId="7" xfId="0" applyNumberFormat="1" applyFont="1" applyBorder="1" applyAlignment="1">
      <alignment horizontal="center" wrapText="1"/>
    </xf>
    <xf numFmtId="185" fontId="72" fillId="26" borderId="21" xfId="1" applyNumberFormat="1" applyFont="1" applyFill="1" applyBorder="1" applyAlignment="1">
      <alignment horizontal="center"/>
    </xf>
    <xf numFmtId="185" fontId="72" fillId="26" borderId="7" xfId="1" applyNumberFormat="1" applyFont="1" applyFill="1" applyBorder="1" applyAlignment="1">
      <alignment horizontal="center"/>
    </xf>
    <xf numFmtId="185" fontId="72" fillId="26" borderId="3" xfId="1" applyNumberFormat="1" applyFont="1" applyFill="1" applyBorder="1" applyAlignment="1">
      <alignment horizontal="center"/>
    </xf>
    <xf numFmtId="165" fontId="72" fillId="26" borderId="21" xfId="56156" applyNumberFormat="1" applyFont="1" applyFill="1" applyBorder="1" applyAlignment="1">
      <alignment horizontal="center"/>
    </xf>
    <xf numFmtId="165" fontId="72" fillId="26" borderId="7" xfId="56156" applyNumberFormat="1" applyFont="1" applyFill="1" applyBorder="1" applyAlignment="1">
      <alignment horizontal="center"/>
    </xf>
    <xf numFmtId="165" fontId="72" fillId="26" borderId="22" xfId="56156" applyNumberFormat="1" applyFont="1" applyFill="1" applyBorder="1" applyAlignment="1">
      <alignment horizontal="center"/>
    </xf>
    <xf numFmtId="0" fontId="64" fillId="26" borderId="21" xfId="0" applyFont="1" applyFill="1" applyBorder="1" applyAlignment="1">
      <alignment vertical="center" wrapText="1"/>
    </xf>
    <xf numFmtId="0" fontId="64" fillId="0" borderId="7" xfId="0" applyFont="1" applyBorder="1" applyAlignment="1">
      <alignment vertical="center" wrapText="1"/>
    </xf>
    <xf numFmtId="6" fontId="64" fillId="26" borderId="7" xfId="0" applyNumberFormat="1" applyFont="1" applyFill="1" applyBorder="1" applyAlignment="1">
      <alignment wrapText="1"/>
    </xf>
    <xf numFmtId="9" fontId="64" fillId="26" borderId="7" xfId="0" applyNumberFormat="1" applyFont="1" applyFill="1" applyBorder="1" applyAlignment="1">
      <alignment horizontal="center" wrapText="1"/>
    </xf>
    <xf numFmtId="185" fontId="72" fillId="0" borderId="35" xfId="1" applyNumberFormat="1" applyFont="1" applyBorder="1" applyAlignment="1">
      <alignment horizontal="center"/>
    </xf>
    <xf numFmtId="185" fontId="72" fillId="0" borderId="6" xfId="1" applyNumberFormat="1" applyFont="1" applyBorder="1" applyAlignment="1">
      <alignment horizontal="center"/>
    </xf>
    <xf numFmtId="185" fontId="72" fillId="0" borderId="69" xfId="1" applyNumberFormat="1" applyFont="1" applyBorder="1" applyAlignment="1">
      <alignment horizontal="center"/>
    </xf>
    <xf numFmtId="165" fontId="72" fillId="0" borderId="35" xfId="56156" applyNumberFormat="1" applyFont="1" applyBorder="1" applyAlignment="1">
      <alignment horizontal="center"/>
    </xf>
    <xf numFmtId="165" fontId="72" fillId="0" borderId="6" xfId="56156" applyNumberFormat="1" applyFont="1" applyBorder="1" applyAlignment="1">
      <alignment horizontal="center"/>
    </xf>
    <xf numFmtId="165" fontId="72" fillId="0" borderId="36" xfId="56156" applyNumberFormat="1" applyFont="1" applyBorder="1" applyAlignment="1">
      <alignment horizontal="center"/>
    </xf>
    <xf numFmtId="0" fontId="64" fillId="0" borderId="35" xfId="0" applyFont="1" applyBorder="1" applyAlignment="1">
      <alignment wrapText="1"/>
    </xf>
    <xf numFmtId="0" fontId="72" fillId="0" borderId="31" xfId="0" applyFont="1" applyBorder="1" applyAlignment="1">
      <alignment horizontal="center"/>
    </xf>
    <xf numFmtId="0" fontId="72" fillId="0" borderId="68" xfId="0" applyFont="1" applyBorder="1" applyAlignment="1">
      <alignment horizontal="center"/>
    </xf>
    <xf numFmtId="0" fontId="72" fillId="0" borderId="32" xfId="0" applyFont="1" applyBorder="1" applyAlignment="1">
      <alignment horizontal="center"/>
    </xf>
    <xf numFmtId="0" fontId="72" fillId="0" borderId="67" xfId="0" applyFont="1" applyBorder="1" applyAlignment="1">
      <alignment horizontal="center"/>
    </xf>
    <xf numFmtId="0" fontId="64" fillId="26" borderId="7" xfId="0" applyFont="1" applyFill="1" applyBorder="1" applyAlignment="1">
      <alignment horizontal="center" wrapText="1"/>
    </xf>
    <xf numFmtId="0" fontId="64" fillId="26" borderId="3" xfId="0" applyFont="1" applyFill="1" applyBorder="1" applyAlignment="1">
      <alignment horizontal="center" wrapText="1"/>
    </xf>
    <xf numFmtId="0" fontId="64" fillId="26" borderId="22" xfId="0" applyFont="1" applyFill="1" applyBorder="1" applyAlignment="1">
      <alignment horizontal="center" wrapText="1"/>
    </xf>
    <xf numFmtId="0" fontId="64" fillId="0" borderId="7" xfId="0" applyFont="1" applyBorder="1" applyAlignment="1">
      <alignment horizontal="center" wrapText="1"/>
    </xf>
    <xf numFmtId="0" fontId="64" fillId="0" borderId="3" xfId="0" applyFont="1" applyBorder="1" applyAlignment="1">
      <alignment horizontal="center" wrapText="1"/>
    </xf>
    <xf numFmtId="0" fontId="64" fillId="0" borderId="22" xfId="0" applyFont="1" applyBorder="1" applyAlignment="1">
      <alignment horizontal="center" wrapText="1"/>
    </xf>
    <xf numFmtId="165" fontId="72" fillId="27" borderId="32" xfId="0" applyNumberFormat="1" applyFont="1" applyFill="1" applyBorder="1" applyAlignment="1">
      <alignment horizontal="center"/>
    </xf>
    <xf numFmtId="165" fontId="72" fillId="27" borderId="33" xfId="0" applyNumberFormat="1" applyFont="1" applyFill="1" applyBorder="1" applyAlignment="1">
      <alignment horizontal="center"/>
    </xf>
    <xf numFmtId="165" fontId="72" fillId="0" borderId="31" xfId="0" applyNumberFormat="1" applyFont="1" applyBorder="1" applyAlignment="1">
      <alignment horizontal="center"/>
    </xf>
    <xf numFmtId="0" fontId="64" fillId="0" borderId="0" xfId="0" applyNumberFormat="1" applyFont="1" applyFill="1" applyBorder="1" applyAlignment="1">
      <alignment wrapText="1"/>
    </xf>
    <xf numFmtId="0" fontId="64" fillId="0" borderId="24" xfId="0" applyNumberFormat="1" applyFont="1" applyFill="1" applyBorder="1" applyAlignment="1">
      <alignment wrapText="1"/>
    </xf>
    <xf numFmtId="0" fontId="64" fillId="0" borderId="63" xfId="0" applyFont="1" applyBorder="1" applyAlignment="1">
      <alignment horizontal="center" vertical="center" wrapText="1"/>
    </xf>
    <xf numFmtId="0" fontId="64" fillId="0" borderId="64" xfId="0" applyFont="1" applyBorder="1" applyAlignment="1">
      <alignment horizontal="center" vertical="center" wrapText="1"/>
    </xf>
    <xf numFmtId="0" fontId="64" fillId="0" borderId="65" xfId="0" applyFont="1" applyBorder="1" applyAlignment="1">
      <alignment horizontal="center" vertical="center" wrapText="1"/>
    </xf>
    <xf numFmtId="0" fontId="64" fillId="0" borderId="69" xfId="0" applyFont="1" applyBorder="1" applyAlignment="1">
      <alignment horizontal="center" vertical="center" wrapText="1"/>
    </xf>
    <xf numFmtId="0" fontId="64" fillId="0" borderId="30" xfId="0" applyFont="1" applyBorder="1" applyAlignment="1">
      <alignment horizontal="center" vertical="center" wrapText="1"/>
    </xf>
    <xf numFmtId="0" fontId="64" fillId="0" borderId="70" xfId="0" applyFont="1" applyBorder="1" applyAlignment="1">
      <alignment horizontal="center" vertical="center" wrapText="1"/>
    </xf>
    <xf numFmtId="0" fontId="64" fillId="26" borderId="63" xfId="0" applyFont="1" applyFill="1" applyBorder="1" applyAlignment="1">
      <alignment horizontal="center" vertical="center" wrapText="1"/>
    </xf>
    <xf numFmtId="0" fontId="64" fillId="26" borderId="64" xfId="0" applyFont="1" applyFill="1" applyBorder="1" applyAlignment="1">
      <alignment horizontal="center" vertical="center" wrapText="1"/>
    </xf>
    <xf numFmtId="0" fontId="64" fillId="26" borderId="65" xfId="0" applyFont="1" applyFill="1" applyBorder="1" applyAlignment="1">
      <alignment horizontal="center" vertical="center" wrapText="1"/>
    </xf>
    <xf numFmtId="0" fontId="64" fillId="26" borderId="69" xfId="0" applyFont="1" applyFill="1" applyBorder="1" applyAlignment="1">
      <alignment horizontal="center" vertical="center" wrapText="1"/>
    </xf>
    <xf numFmtId="0" fontId="64" fillId="26" borderId="30" xfId="0" applyFont="1" applyFill="1" applyBorder="1" applyAlignment="1">
      <alignment horizontal="center" vertical="center" wrapText="1"/>
    </xf>
    <xf numFmtId="0" fontId="64" fillId="26" borderId="70" xfId="0" applyFont="1" applyFill="1" applyBorder="1" applyAlignment="1">
      <alignment horizontal="center" vertical="center" wrapText="1"/>
    </xf>
    <xf numFmtId="0" fontId="64" fillId="26" borderId="7" xfId="0" applyFont="1" applyFill="1" applyBorder="1" applyAlignment="1">
      <alignment wrapText="1"/>
    </xf>
    <xf numFmtId="0" fontId="64" fillId="26" borderId="21" xfId="0" applyFont="1" applyFill="1" applyBorder="1" applyAlignment="1">
      <alignment wrapText="1"/>
    </xf>
    <xf numFmtId="0" fontId="64" fillId="0" borderId="21" xfId="0" applyFont="1" applyBorder="1" applyAlignment="1">
      <alignment wrapText="1"/>
    </xf>
    <xf numFmtId="0" fontId="64" fillId="0" borderId="7" xfId="0" applyFont="1" applyBorder="1" applyAlignment="1">
      <alignment wrapText="1"/>
    </xf>
    <xf numFmtId="0" fontId="64" fillId="0" borderId="21" xfId="0" applyFont="1" applyBorder="1" applyAlignment="1">
      <alignment vertical="center" wrapText="1"/>
    </xf>
    <xf numFmtId="0" fontId="64" fillId="0" borderId="31" xfId="0" applyFont="1" applyBorder="1" applyAlignment="1">
      <alignment wrapText="1"/>
    </xf>
    <xf numFmtId="0" fontId="64" fillId="0" borderId="32" xfId="0" applyFont="1" applyBorder="1" applyAlignment="1">
      <alignment wrapText="1"/>
    </xf>
    <xf numFmtId="0" fontId="72" fillId="26" borderId="8" xfId="0" applyFont="1" applyFill="1" applyBorder="1" applyAlignment="1">
      <alignment horizontal="center"/>
    </xf>
    <xf numFmtId="0" fontId="72" fillId="26" borderId="9" xfId="0" applyFont="1" applyFill="1" applyBorder="1" applyAlignment="1">
      <alignment horizontal="center"/>
    </xf>
    <xf numFmtId="0" fontId="72" fillId="26" borderId="14" xfId="0" applyFont="1" applyFill="1" applyBorder="1" applyAlignment="1">
      <alignment horizontal="center"/>
    </xf>
    <xf numFmtId="0" fontId="72" fillId="0" borderId="8" xfId="0" applyFont="1" applyFill="1" applyBorder="1" applyAlignment="1">
      <alignment horizontal="center"/>
    </xf>
    <xf numFmtId="0" fontId="72" fillId="0" borderId="9" xfId="0" applyFont="1" applyFill="1" applyBorder="1" applyAlignment="1">
      <alignment horizontal="center"/>
    </xf>
    <xf numFmtId="0" fontId="72" fillId="0" borderId="14" xfId="0" applyFont="1" applyFill="1" applyBorder="1" applyAlignment="1">
      <alignment horizontal="center"/>
    </xf>
    <xf numFmtId="184" fontId="72" fillId="26" borderId="76" xfId="56156" applyNumberFormat="1" applyFont="1" applyFill="1" applyBorder="1" applyAlignment="1">
      <alignment horizontal="center"/>
    </xf>
    <xf numFmtId="184" fontId="72" fillId="26" borderId="28" xfId="56156" applyNumberFormat="1" applyFont="1" applyFill="1" applyBorder="1" applyAlignment="1">
      <alignment horizontal="center"/>
    </xf>
    <xf numFmtId="184" fontId="72" fillId="26" borderId="75" xfId="56156" applyNumberFormat="1" applyFont="1" applyFill="1" applyBorder="1" applyAlignment="1">
      <alignment horizontal="center"/>
    </xf>
    <xf numFmtId="6" fontId="64" fillId="0" borderId="32" xfId="0" applyNumberFormat="1" applyFont="1" applyBorder="1" applyAlignment="1">
      <alignment wrapText="1"/>
    </xf>
    <xf numFmtId="9" fontId="64" fillId="0" borderId="32" xfId="0" applyNumberFormat="1" applyFont="1" applyBorder="1" applyAlignment="1">
      <alignment horizontal="center" wrapText="1"/>
    </xf>
    <xf numFmtId="0" fontId="64" fillId="0" borderId="32" xfId="0" applyFont="1" applyBorder="1" applyAlignment="1">
      <alignment horizontal="center" wrapText="1"/>
    </xf>
    <xf numFmtId="0" fontId="64" fillId="0" borderId="67" xfId="0" applyFont="1" applyBorder="1" applyAlignment="1">
      <alignment horizontal="center" wrapText="1"/>
    </xf>
    <xf numFmtId="0" fontId="64" fillId="0" borderId="33" xfId="0" applyFont="1" applyBorder="1" applyAlignment="1">
      <alignment horizontal="center" wrapText="1"/>
    </xf>
    <xf numFmtId="185" fontId="72" fillId="0" borderId="31" xfId="1" applyNumberFormat="1" applyFont="1" applyBorder="1" applyAlignment="1">
      <alignment horizontal="center"/>
    </xf>
    <xf numFmtId="185" fontId="72" fillId="0" borderId="32" xfId="1" applyNumberFormat="1" applyFont="1" applyBorder="1" applyAlignment="1">
      <alignment horizontal="center"/>
    </xf>
    <xf numFmtId="185" fontId="72" fillId="0" borderId="67" xfId="1" applyNumberFormat="1" applyFont="1" applyBorder="1" applyAlignment="1">
      <alignment horizontal="center"/>
    </xf>
    <xf numFmtId="165" fontId="72" fillId="0" borderId="31" xfId="56156" applyNumberFormat="1" applyFont="1" applyBorder="1" applyAlignment="1">
      <alignment horizontal="center"/>
    </xf>
    <xf numFmtId="165" fontId="72" fillId="0" borderId="32" xfId="56156" applyNumberFormat="1" applyFont="1" applyBorder="1" applyAlignment="1">
      <alignment horizontal="center"/>
    </xf>
    <xf numFmtId="165" fontId="72" fillId="0" borderId="33" xfId="56156" applyNumberFormat="1" applyFont="1" applyBorder="1" applyAlignment="1">
      <alignment horizontal="center"/>
    </xf>
    <xf numFmtId="185" fontId="72" fillId="0" borderId="4" xfId="1" applyNumberFormat="1" applyFont="1" applyBorder="1" applyAlignment="1">
      <alignment horizontal="center"/>
    </xf>
    <xf numFmtId="185" fontId="72" fillId="0" borderId="5" xfId="1" applyNumberFormat="1" applyFont="1" applyBorder="1" applyAlignment="1">
      <alignment horizontal="center"/>
    </xf>
    <xf numFmtId="186" fontId="72" fillId="0" borderId="3" xfId="56156" applyNumberFormat="1" applyFont="1" applyBorder="1" applyAlignment="1">
      <alignment horizontal="center"/>
    </xf>
    <xf numFmtId="186" fontId="72" fillId="0" borderId="4" xfId="56156" applyNumberFormat="1" applyFont="1" applyBorder="1" applyAlignment="1">
      <alignment horizontal="center"/>
    </xf>
    <xf numFmtId="186" fontId="72" fillId="0" borderId="5" xfId="56156" applyNumberFormat="1" applyFont="1" applyBorder="1" applyAlignment="1">
      <alignment horizontal="center"/>
    </xf>
    <xf numFmtId="0" fontId="72" fillId="0" borderId="8" xfId="0" applyFont="1" applyBorder="1" applyAlignment="1">
      <alignment horizontal="center"/>
    </xf>
    <xf numFmtId="0" fontId="72" fillId="0" borderId="9" xfId="0" applyFont="1" applyBorder="1" applyAlignment="1">
      <alignment horizontal="center"/>
    </xf>
    <xf numFmtId="0" fontId="72" fillId="0" borderId="14" xfId="0" applyFont="1" applyBorder="1" applyAlignment="1">
      <alignment horizontal="center"/>
    </xf>
    <xf numFmtId="0" fontId="76" fillId="0" borderId="10" xfId="0" applyFont="1" applyBorder="1" applyAlignment="1">
      <alignment horizontal="center" vertical="center" wrapText="1"/>
    </xf>
    <xf numFmtId="0" fontId="76" fillId="0" borderId="11" xfId="0" applyFont="1" applyBorder="1" applyAlignment="1">
      <alignment horizontal="center" vertical="center" wrapText="1"/>
    </xf>
    <xf numFmtId="0" fontId="76" fillId="0" borderId="12" xfId="0" applyFont="1" applyBorder="1" applyAlignment="1">
      <alignment horizontal="center" vertical="center" wrapText="1"/>
    </xf>
    <xf numFmtId="0" fontId="76" fillId="0" borderId="39" xfId="0" applyFont="1" applyBorder="1" applyAlignment="1">
      <alignment horizontal="center" vertical="center" wrapText="1"/>
    </xf>
    <xf numFmtId="0" fontId="76" fillId="0" borderId="0" xfId="0" applyFont="1" applyBorder="1" applyAlignment="1">
      <alignment horizontal="center" vertical="center" wrapText="1"/>
    </xf>
    <xf numFmtId="0" fontId="76" fillId="0" borderId="24" xfId="0" applyFont="1" applyBorder="1" applyAlignment="1">
      <alignment horizontal="center" vertical="center" wrapText="1"/>
    </xf>
    <xf numFmtId="0" fontId="76" fillId="0" borderId="40" xfId="0" applyFont="1" applyBorder="1" applyAlignment="1">
      <alignment horizontal="center" vertical="center" wrapText="1"/>
    </xf>
    <xf numFmtId="0" fontId="76" fillId="0" borderId="27" xfId="0" applyFont="1" applyBorder="1" applyAlignment="1">
      <alignment horizontal="center" vertical="center" wrapText="1"/>
    </xf>
    <xf numFmtId="0" fontId="76" fillId="0" borderId="37" xfId="0" applyFont="1" applyBorder="1" applyAlignment="1">
      <alignment horizontal="center" vertical="center" wrapText="1"/>
    </xf>
    <xf numFmtId="0" fontId="76" fillId="0" borderId="0" xfId="0" applyFont="1" applyAlignment="1">
      <alignment horizontal="center" vertical="center" wrapText="1"/>
    </xf>
    <xf numFmtId="0" fontId="72" fillId="26" borderId="78" xfId="0" applyFont="1" applyFill="1" applyBorder="1" applyAlignment="1">
      <alignment horizontal="center"/>
    </xf>
    <xf numFmtId="0" fontId="72" fillId="26" borderId="76" xfId="0" applyFont="1" applyFill="1" applyBorder="1" applyAlignment="1">
      <alignment horizontal="center"/>
    </xf>
    <xf numFmtId="165" fontId="72" fillId="26" borderId="3" xfId="0" applyNumberFormat="1" applyFont="1" applyFill="1" applyBorder="1" applyAlignment="1">
      <alignment horizontal="center"/>
    </xf>
    <xf numFmtId="165" fontId="72" fillId="26" borderId="4" xfId="0" applyNumberFormat="1" applyFont="1" applyFill="1" applyBorder="1" applyAlignment="1">
      <alignment horizontal="center"/>
    </xf>
    <xf numFmtId="165" fontId="72" fillId="26" borderId="5" xfId="0" applyNumberFormat="1" applyFont="1" applyFill="1" applyBorder="1" applyAlignment="1">
      <alignment horizontal="center"/>
    </xf>
    <xf numFmtId="165" fontId="72" fillId="0" borderId="20" xfId="0" applyNumberFormat="1" applyFont="1" applyBorder="1" applyAlignment="1">
      <alignment horizontal="center"/>
    </xf>
    <xf numFmtId="165" fontId="72" fillId="0" borderId="19" xfId="0" applyNumberFormat="1" applyFont="1" applyBorder="1" applyAlignment="1">
      <alignment horizontal="center"/>
    </xf>
    <xf numFmtId="165" fontId="72" fillId="0" borderId="77" xfId="0" applyNumberFormat="1" applyFont="1" applyBorder="1" applyAlignment="1">
      <alignment horizontal="center"/>
    </xf>
    <xf numFmtId="165" fontId="72" fillId="0" borderId="3" xfId="0" applyNumberFormat="1" applyFont="1" applyBorder="1" applyAlignment="1">
      <alignment horizontal="center"/>
    </xf>
    <xf numFmtId="165" fontId="72" fillId="0" borderId="4" xfId="0" applyNumberFormat="1" applyFont="1" applyBorder="1" applyAlignment="1">
      <alignment horizontal="center"/>
    </xf>
    <xf numFmtId="165" fontId="72" fillId="0" borderId="5" xfId="0" applyNumberFormat="1" applyFont="1" applyBorder="1" applyAlignment="1">
      <alignment horizontal="center"/>
    </xf>
    <xf numFmtId="0" fontId="77" fillId="0" borderId="10" xfId="0" applyFont="1" applyBorder="1" applyAlignment="1">
      <alignment horizontal="center" vertical="center" wrapText="1"/>
    </xf>
    <xf numFmtId="0" fontId="77" fillId="0" borderId="11" xfId="0" applyFont="1" applyBorder="1" applyAlignment="1">
      <alignment horizontal="center" vertical="center" wrapText="1"/>
    </xf>
    <xf numFmtId="0" fontId="77" fillId="0" borderId="12" xfId="0" applyFont="1" applyBorder="1" applyAlignment="1">
      <alignment horizontal="center" vertical="center" wrapText="1"/>
    </xf>
    <xf numFmtId="0" fontId="77" fillId="0" borderId="39" xfId="0" applyFont="1" applyBorder="1" applyAlignment="1">
      <alignment horizontal="center" vertical="center" wrapText="1"/>
    </xf>
    <xf numFmtId="0" fontId="77" fillId="0" borderId="0" xfId="0" applyFont="1" applyBorder="1" applyAlignment="1">
      <alignment horizontal="center" vertical="center" wrapText="1"/>
    </xf>
    <xf numFmtId="0" fontId="77" fillId="0" borderId="24" xfId="0" applyFont="1" applyBorder="1" applyAlignment="1">
      <alignment horizontal="center" vertical="center" wrapText="1"/>
    </xf>
    <xf numFmtId="0" fontId="77" fillId="0" borderId="40" xfId="0" applyFont="1" applyBorder="1" applyAlignment="1">
      <alignment horizontal="center" vertical="center" wrapText="1"/>
    </xf>
    <xf numFmtId="0" fontId="77" fillId="0" borderId="27" xfId="0" applyFont="1" applyBorder="1" applyAlignment="1">
      <alignment horizontal="center" vertical="center" wrapText="1"/>
    </xf>
    <xf numFmtId="0" fontId="77" fillId="0" borderId="37" xfId="0" applyFont="1" applyBorder="1" applyAlignment="1">
      <alignment horizontal="center" vertical="center" wrapText="1"/>
    </xf>
    <xf numFmtId="165" fontId="72" fillId="27" borderId="67" xfId="0" applyNumberFormat="1" applyFont="1" applyFill="1" applyBorder="1" applyAlignment="1">
      <alignment horizontal="center"/>
    </xf>
    <xf numFmtId="165" fontId="72" fillId="27" borderId="26" xfId="0" applyNumberFormat="1" applyFont="1" applyFill="1" applyBorder="1" applyAlignment="1">
      <alignment horizontal="center"/>
    </xf>
    <xf numFmtId="165" fontId="72" fillId="27" borderId="68" xfId="0" applyNumberFormat="1" applyFont="1" applyFill="1" applyBorder="1" applyAlignment="1">
      <alignment horizontal="center"/>
    </xf>
    <xf numFmtId="0" fontId="75" fillId="0" borderId="10" xfId="0" applyFont="1" applyBorder="1" applyAlignment="1">
      <alignment horizontal="center" vertical="center" wrapText="1"/>
    </xf>
    <xf numFmtId="0" fontId="75" fillId="0" borderId="11"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39"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40" xfId="0" applyFont="1" applyBorder="1" applyAlignment="1">
      <alignment horizontal="center" vertical="center" wrapText="1"/>
    </xf>
    <xf numFmtId="0" fontId="75" fillId="0" borderId="27" xfId="0" applyFont="1" applyBorder="1" applyAlignment="1">
      <alignment horizontal="center" vertical="center" wrapText="1"/>
    </xf>
    <xf numFmtId="0" fontId="75" fillId="0" borderId="37" xfId="0" applyFont="1" applyBorder="1" applyAlignment="1">
      <alignment horizontal="center" vertical="center" wrapText="1"/>
    </xf>
    <xf numFmtId="0" fontId="74" fillId="0" borderId="21" xfId="0" quotePrefix="1" applyFont="1" applyFill="1" applyBorder="1" applyAlignment="1"/>
    <xf numFmtId="0" fontId="74" fillId="0" borderId="7" xfId="0" quotePrefix="1" applyFont="1" applyFill="1" applyBorder="1" applyAlignment="1"/>
    <xf numFmtId="0" fontId="74" fillId="0" borderId="3" xfId="0" quotePrefix="1" applyFont="1" applyFill="1" applyBorder="1" applyAlignment="1"/>
    <xf numFmtId="165" fontId="72" fillId="0" borderId="21" xfId="0" applyNumberFormat="1" applyFont="1" applyFill="1" applyBorder="1" applyAlignment="1">
      <alignment horizontal="center"/>
    </xf>
    <xf numFmtId="165" fontId="72" fillId="0" borderId="7" xfId="0" applyNumberFormat="1" applyFont="1" applyFill="1" applyBorder="1" applyAlignment="1">
      <alignment horizontal="center"/>
    </xf>
    <xf numFmtId="0" fontId="74" fillId="0" borderId="35" xfId="0" quotePrefix="1" applyFont="1" applyFill="1" applyBorder="1" applyAlignment="1"/>
    <xf numFmtId="0" fontId="74" fillId="0" borderId="6" xfId="0" quotePrefix="1" applyFont="1" applyFill="1" applyBorder="1" applyAlignment="1"/>
    <xf numFmtId="0" fontId="74" fillId="0" borderId="69" xfId="0" quotePrefix="1" applyFont="1" applyFill="1" applyBorder="1" applyAlignment="1"/>
    <xf numFmtId="165" fontId="72" fillId="0" borderId="15" xfId="0" applyNumberFormat="1" applyFont="1" applyFill="1" applyBorder="1" applyAlignment="1">
      <alignment horizontal="center"/>
    </xf>
    <xf numFmtId="165" fontId="72" fillId="0" borderId="16" xfId="0" applyNumberFormat="1" applyFont="1" applyFill="1" applyBorder="1" applyAlignment="1">
      <alignment horizontal="center"/>
    </xf>
    <xf numFmtId="0" fontId="74" fillId="26" borderId="21" xfId="0" quotePrefix="1" applyFont="1" applyFill="1" applyBorder="1" applyAlignment="1"/>
    <xf numFmtId="0" fontId="74" fillId="26" borderId="7" xfId="0" quotePrefix="1" applyFont="1" applyFill="1" applyBorder="1" applyAlignment="1"/>
    <xf numFmtId="0" fontId="74" fillId="26" borderId="3" xfId="0" quotePrefix="1" applyFont="1" applyFill="1" applyBorder="1" applyAlignment="1"/>
    <xf numFmtId="0" fontId="74" fillId="26" borderId="66" xfId="0" applyFont="1" applyFill="1" applyBorder="1" applyAlignment="1"/>
    <xf numFmtId="0" fontId="74" fillId="26" borderId="64" xfId="0" applyFont="1" applyFill="1" applyBorder="1" applyAlignment="1"/>
    <xf numFmtId="0" fontId="74" fillId="26" borderId="65" xfId="0" applyFont="1" applyFill="1" applyBorder="1" applyAlignment="1"/>
    <xf numFmtId="0" fontId="72" fillId="0" borderId="0" xfId="0" applyFont="1" applyFill="1" applyBorder="1" applyAlignment="1">
      <alignment wrapText="1"/>
    </xf>
    <xf numFmtId="0" fontId="72" fillId="0" borderId="24" xfId="0" applyFont="1" applyFill="1" applyBorder="1" applyAlignment="1">
      <alignment wrapText="1"/>
    </xf>
    <xf numFmtId="165" fontId="72" fillId="0" borderId="20" xfId="0" applyNumberFormat="1" applyFont="1" applyFill="1" applyBorder="1" applyAlignment="1">
      <alignment horizontal="center"/>
    </xf>
    <xf numFmtId="165" fontId="72" fillId="0" borderId="19" xfId="0" applyNumberFormat="1" applyFont="1" applyFill="1" applyBorder="1" applyAlignment="1">
      <alignment horizontal="center"/>
    </xf>
    <xf numFmtId="165" fontId="72" fillId="0" borderId="77" xfId="0" applyNumberFormat="1" applyFont="1" applyFill="1" applyBorder="1" applyAlignment="1">
      <alignment horizontal="center"/>
    </xf>
    <xf numFmtId="165" fontId="72" fillId="0" borderId="17" xfId="0" applyNumberFormat="1" applyFont="1" applyFill="1" applyBorder="1" applyAlignment="1">
      <alignment horizontal="center"/>
    </xf>
    <xf numFmtId="165" fontId="72" fillId="27" borderId="3" xfId="0" applyNumberFormat="1" applyFont="1" applyFill="1" applyBorder="1" applyAlignment="1">
      <alignment horizontal="center"/>
    </xf>
    <xf numFmtId="165" fontId="72" fillId="27" borderId="4" xfId="0" applyNumberFormat="1" applyFont="1" applyFill="1" applyBorder="1" applyAlignment="1">
      <alignment horizontal="center"/>
    </xf>
    <xf numFmtId="165" fontId="72" fillId="27" borderId="5" xfId="0" applyNumberFormat="1" applyFont="1" applyFill="1" applyBorder="1" applyAlignment="1">
      <alignment horizontal="center"/>
    </xf>
    <xf numFmtId="0" fontId="72" fillId="0" borderId="27" xfId="0" applyFont="1" applyFill="1" applyBorder="1" applyAlignment="1"/>
    <xf numFmtId="0" fontId="72" fillId="0" borderId="37" xfId="0" applyFont="1" applyFill="1" applyBorder="1" applyAlignment="1"/>
    <xf numFmtId="0" fontId="74" fillId="0" borderId="31" xfId="0" quotePrefix="1" applyFont="1" applyFill="1" applyBorder="1" applyAlignment="1"/>
    <xf numFmtId="0" fontId="74" fillId="0" borderId="32" xfId="0" quotePrefix="1" applyFont="1" applyFill="1" applyBorder="1" applyAlignment="1"/>
    <xf numFmtId="0" fontId="74" fillId="0" borderId="67" xfId="0" quotePrefix="1" applyFont="1" applyFill="1" applyBorder="1" applyAlignment="1"/>
    <xf numFmtId="165" fontId="72" fillId="0" borderId="31" xfId="0" applyNumberFormat="1" applyFont="1" applyFill="1" applyBorder="1" applyAlignment="1">
      <alignment horizontal="center"/>
    </xf>
    <xf numFmtId="165" fontId="72" fillId="0" borderId="32" xfId="0" applyNumberFormat="1" applyFont="1" applyFill="1" applyBorder="1" applyAlignment="1">
      <alignment horizontal="center"/>
    </xf>
    <xf numFmtId="165" fontId="72" fillId="0" borderId="67" xfId="0" applyNumberFormat="1" applyFont="1" applyFill="1" applyBorder="1" applyAlignment="1">
      <alignment horizontal="center"/>
    </xf>
    <xf numFmtId="165" fontId="72" fillId="0" borderId="26" xfId="0" applyNumberFormat="1" applyFont="1" applyFill="1" applyBorder="1" applyAlignment="1">
      <alignment horizontal="center"/>
    </xf>
    <xf numFmtId="165" fontId="72" fillId="0" borderId="68" xfId="0" applyNumberFormat="1" applyFont="1" applyFill="1" applyBorder="1" applyAlignment="1">
      <alignment horizontal="center"/>
    </xf>
    <xf numFmtId="165" fontId="72" fillId="0" borderId="33" xfId="0" applyNumberFormat="1" applyFont="1" applyFill="1" applyBorder="1" applyAlignment="1">
      <alignment horizontal="center"/>
    </xf>
    <xf numFmtId="0" fontId="79" fillId="0" borderId="8" xfId="0" applyFont="1" applyFill="1" applyBorder="1" applyAlignment="1">
      <alignment horizontal="center"/>
    </xf>
    <xf numFmtId="0" fontId="79" fillId="0" borderId="9" xfId="0" applyFont="1" applyFill="1" applyBorder="1" applyAlignment="1">
      <alignment horizontal="center"/>
    </xf>
    <xf numFmtId="0" fontId="79" fillId="0" borderId="14" xfId="0" applyFont="1" applyFill="1" applyBorder="1" applyAlignment="1">
      <alignment horizontal="center"/>
    </xf>
    <xf numFmtId="0" fontId="19" fillId="24" borderId="0" xfId="2" applyFont="1" applyFill="1" applyAlignment="1">
      <alignment horizontal="center" vertical="top" wrapText="1"/>
    </xf>
    <xf numFmtId="0" fontId="19" fillId="24" borderId="0" xfId="2" applyFont="1" applyFill="1" applyAlignment="1">
      <alignment horizontal="center" vertical="center" wrapText="1"/>
    </xf>
    <xf numFmtId="0" fontId="8" fillId="0" borderId="3" xfId="2" applyFont="1" applyBorder="1" applyAlignment="1">
      <alignment horizontal="center" wrapText="1"/>
    </xf>
    <xf numFmtId="0" fontId="8" fillId="0" borderId="4" xfId="2" applyFont="1" applyBorder="1" applyAlignment="1">
      <alignment horizontal="center" wrapText="1"/>
    </xf>
    <xf numFmtId="0" fontId="8" fillId="0" borderId="5" xfId="2" applyFont="1" applyBorder="1" applyAlignment="1">
      <alignment horizontal="center" wrapText="1"/>
    </xf>
    <xf numFmtId="0" fontId="16" fillId="25" borderId="11" xfId="5" applyNumberFormat="1" applyFont="1" applyFill="1" applyBorder="1" applyAlignment="1">
      <alignment horizontal="center" vertical="center"/>
    </xf>
    <xf numFmtId="0" fontId="16" fillId="25" borderId="9" xfId="5" applyNumberFormat="1" applyFont="1" applyFill="1" applyBorder="1" applyAlignment="1">
      <alignment horizontal="center" vertical="center"/>
    </xf>
    <xf numFmtId="0" fontId="16" fillId="25" borderId="8" xfId="5" applyNumberFormat="1" applyFont="1" applyFill="1" applyBorder="1" applyAlignment="1">
      <alignment horizontal="center" vertical="center"/>
    </xf>
    <xf numFmtId="0" fontId="16" fillId="25" borderId="12" xfId="5" applyNumberFormat="1" applyFont="1" applyFill="1" applyBorder="1" applyAlignment="1">
      <alignment horizontal="center" vertical="center"/>
    </xf>
    <xf numFmtId="0" fontId="16" fillId="25" borderId="10" xfId="5" applyNumberFormat="1" applyFont="1" applyFill="1" applyBorder="1" applyAlignment="1">
      <alignment horizontal="center" vertical="center"/>
    </xf>
    <xf numFmtId="0" fontId="16" fillId="25" borderId="14" xfId="5" applyNumberFormat="1" applyFont="1" applyFill="1" applyBorder="1" applyAlignment="1">
      <alignment horizontal="center" vertical="center"/>
    </xf>
    <xf numFmtId="0" fontId="0" fillId="0" borderId="0" xfId="0"/>
    <xf numFmtId="0" fontId="8" fillId="24" borderId="0" xfId="2" applyFont="1" applyFill="1"/>
    <xf numFmtId="0" fontId="7" fillId="24" borderId="0" xfId="2" applyFont="1" applyFill="1"/>
    <xf numFmtId="0" fontId="8" fillId="24" borderId="0" xfId="2" applyFont="1" applyFill="1" applyAlignment="1">
      <alignment horizontal="center" vertical="center"/>
    </xf>
    <xf numFmtId="14" fontId="9" fillId="24" borderId="0" xfId="2" applyNumberFormat="1" applyFont="1" applyFill="1" applyBorder="1" applyAlignment="1">
      <alignment horizontal="center"/>
    </xf>
    <xf numFmtId="164" fontId="9" fillId="24" borderId="0" xfId="2" applyNumberFormat="1" applyFont="1" applyFill="1" applyBorder="1" applyAlignment="1">
      <alignment horizontal="center"/>
    </xf>
    <xf numFmtId="0" fontId="7" fillId="24" borderId="0" xfId="2" applyFill="1"/>
    <xf numFmtId="0" fontId="10" fillId="24" borderId="0" xfId="2" applyFont="1" applyFill="1"/>
    <xf numFmtId="0" fontId="9" fillId="0" borderId="6" xfId="2" applyFont="1" applyBorder="1" applyAlignment="1">
      <alignment horizontal="center"/>
    </xf>
    <xf numFmtId="0" fontId="10" fillId="24" borderId="0" xfId="3" applyFont="1" applyFill="1" applyAlignment="1" applyProtection="1"/>
    <xf numFmtId="14" fontId="9" fillId="0" borderId="7" xfId="2" applyNumberFormat="1" applyFont="1" applyBorder="1" applyAlignment="1">
      <alignment horizontal="center"/>
    </xf>
    <xf numFmtId="0" fontId="12" fillId="24" borderId="0" xfId="3" applyFill="1" applyAlignment="1" applyProtection="1"/>
    <xf numFmtId="0" fontId="13" fillId="25" borderId="8" xfId="2" applyFont="1" applyFill="1" applyBorder="1" applyAlignment="1">
      <alignment horizontal="left"/>
    </xf>
    <xf numFmtId="0" fontId="13" fillId="25" borderId="9" xfId="2" applyFont="1" applyFill="1" applyBorder="1" applyAlignment="1">
      <alignment horizontal="left"/>
    </xf>
    <xf numFmtId="0" fontId="14" fillId="25" borderId="9" xfId="2" applyFont="1" applyFill="1" applyBorder="1" applyAlignment="1">
      <alignment horizontal="center"/>
    </xf>
    <xf numFmtId="0" fontId="7" fillId="24" borderId="0" xfId="2" applyFont="1" applyFill="1" applyAlignment="1"/>
    <xf numFmtId="165" fontId="1" fillId="24" borderId="0" xfId="4" applyNumberFormat="1" applyFill="1" applyBorder="1" applyAlignment="1">
      <alignment horizontal="center"/>
    </xf>
    <xf numFmtId="0" fontId="16" fillId="25" borderId="13" xfId="5" applyNumberFormat="1" applyFont="1" applyFill="1" applyBorder="1" applyAlignment="1">
      <alignment vertical="center"/>
    </xf>
    <xf numFmtId="0" fontId="17" fillId="0" borderId="15" xfId="2" applyFont="1" applyBorder="1" applyAlignment="1">
      <alignment horizontal="center"/>
    </xf>
    <xf numFmtId="0" fontId="17" fillId="0" borderId="16" xfId="2" applyFont="1" applyBorder="1" applyAlignment="1">
      <alignment horizontal="center"/>
    </xf>
    <xf numFmtId="0" fontId="17" fillId="0" borderId="17" xfId="2" applyFont="1" applyBorder="1" applyAlignment="1">
      <alignment horizontal="center"/>
    </xf>
    <xf numFmtId="0" fontId="9" fillId="27" borderId="18" xfId="5" applyNumberFormat="1" applyFont="1" applyFill="1" applyBorder="1" applyAlignment="1">
      <alignment vertical="center"/>
    </xf>
    <xf numFmtId="0" fontId="9" fillId="27" borderId="19" xfId="5" applyNumberFormat="1" applyFont="1" applyFill="1" applyBorder="1" applyAlignment="1">
      <alignment vertical="center"/>
    </xf>
    <xf numFmtId="0" fontId="17" fillId="24" borderId="16" xfId="7" applyFont="1" applyFill="1" applyBorder="1" applyAlignment="1">
      <alignment horizontal="center" vertical="center"/>
    </xf>
    <xf numFmtId="0" fontId="17" fillId="24" borderId="20" xfId="7" applyFont="1" applyFill="1" applyBorder="1" applyAlignment="1">
      <alignment horizontal="center" vertical="center"/>
    </xf>
    <xf numFmtId="0" fontId="17" fillId="24" borderId="17" xfId="7" applyFont="1" applyFill="1" applyBorder="1" applyAlignment="1">
      <alignment horizontal="center" vertical="center"/>
    </xf>
    <xf numFmtId="165" fontId="8" fillId="0" borderId="21" xfId="8" applyNumberFormat="1" applyFont="1" applyBorder="1" applyAlignment="1">
      <alignment horizontal="center"/>
    </xf>
    <xf numFmtId="166" fontId="1" fillId="24" borderId="7" xfId="4" applyNumberFormat="1" applyFill="1" applyBorder="1" applyAlignment="1">
      <alignment horizontal="center"/>
    </xf>
    <xf numFmtId="166" fontId="1" fillId="24" borderId="22" xfId="4" applyNumberFormat="1" applyFill="1" applyBorder="1" applyAlignment="1">
      <alignment horizontal="center"/>
    </xf>
    <xf numFmtId="0" fontId="9" fillId="0" borderId="23" xfId="5" applyNumberFormat="1" applyFont="1" applyFill="1" applyBorder="1" applyAlignment="1">
      <alignment vertical="center"/>
    </xf>
    <xf numFmtId="0" fontId="9" fillId="0" borderId="4" xfId="5" applyNumberFormat="1" applyFont="1" applyFill="1" applyBorder="1" applyAlignment="1">
      <alignment vertical="center"/>
    </xf>
    <xf numFmtId="2" fontId="9" fillId="0" borderId="7" xfId="8" applyNumberFormat="1" applyFont="1" applyFill="1" applyBorder="1" applyAlignment="1">
      <alignment horizontal="center" vertical="center"/>
    </xf>
    <xf numFmtId="2" fontId="9" fillId="0" borderId="22" xfId="8" applyNumberFormat="1" applyFont="1" applyFill="1" applyBorder="1" applyAlignment="1">
      <alignment horizontal="center" vertical="center"/>
    </xf>
    <xf numFmtId="165" fontId="1" fillId="24" borderId="0" xfId="4" applyNumberFormat="1" applyFill="1" applyAlignment="1"/>
    <xf numFmtId="2" fontId="9" fillId="27" borderId="0" xfId="5" applyNumberFormat="1" applyFont="1" applyFill="1" applyBorder="1" applyAlignment="1">
      <alignment horizontal="center" vertical="center"/>
    </xf>
    <xf numFmtId="2" fontId="9" fillId="27" borderId="24" xfId="5" applyNumberFormat="1" applyFont="1" applyFill="1" applyBorder="1" applyAlignment="1">
      <alignment horizontal="center" vertical="center"/>
    </xf>
    <xf numFmtId="0" fontId="9" fillId="27" borderId="25" xfId="5" applyNumberFormat="1" applyFont="1" applyFill="1" applyBorder="1" applyAlignment="1">
      <alignment vertical="center"/>
    </xf>
    <xf numFmtId="0" fontId="9" fillId="27" borderId="26" xfId="5" applyNumberFormat="1" applyFont="1" applyFill="1" applyBorder="1" applyAlignment="1">
      <alignment vertical="center"/>
    </xf>
    <xf numFmtId="2" fontId="9" fillId="27" borderId="26" xfId="5" applyNumberFormat="1" applyFont="1" applyFill="1" applyBorder="1" applyAlignment="1">
      <alignment horizontal="center" vertical="center"/>
    </xf>
    <xf numFmtId="2" fontId="9" fillId="27" borderId="27" xfId="5" applyNumberFormat="1" applyFont="1" applyFill="1" applyBorder="1" applyAlignment="1">
      <alignment horizontal="center" vertical="center"/>
    </xf>
    <xf numFmtId="0" fontId="16" fillId="25" borderId="28" xfId="5" applyNumberFormat="1" applyFont="1" applyFill="1" applyBorder="1" applyAlignment="1">
      <alignment vertical="center"/>
    </xf>
    <xf numFmtId="2" fontId="16" fillId="25" borderId="28" xfId="5" applyNumberFormat="1" applyFont="1" applyFill="1" applyBorder="1" applyAlignment="1">
      <alignment horizontal="center" vertical="center"/>
    </xf>
    <xf numFmtId="2" fontId="9" fillId="25" borderId="9" xfId="5" applyNumberFormat="1" applyFont="1" applyFill="1" applyBorder="1" applyAlignment="1">
      <alignment horizontal="center" vertical="center"/>
    </xf>
    <xf numFmtId="2" fontId="9" fillId="25" borderId="14" xfId="5" applyNumberFormat="1" applyFont="1" applyFill="1" applyBorder="1" applyAlignment="1">
      <alignment horizontal="center" vertical="center"/>
    </xf>
    <xf numFmtId="0" fontId="9" fillId="28" borderId="29" xfId="5" applyNumberFormat="1" applyFont="1" applyFill="1" applyBorder="1" applyAlignment="1">
      <alignment vertical="center"/>
    </xf>
    <xf numFmtId="0" fontId="9" fillId="28" borderId="30" xfId="5" applyNumberFormat="1" applyFont="1" applyFill="1" applyBorder="1" applyAlignment="1">
      <alignment vertical="center"/>
    </xf>
    <xf numFmtId="2" fontId="9" fillId="28" borderId="30" xfId="5" applyNumberFormat="1" applyFont="1" applyFill="1" applyBorder="1" applyAlignment="1">
      <alignment horizontal="center" vertical="center"/>
    </xf>
    <xf numFmtId="2" fontId="9" fillId="28" borderId="0" xfId="5" applyNumberFormat="1" applyFont="1" applyFill="1" applyBorder="1" applyAlignment="1">
      <alignment horizontal="center" vertical="center"/>
    </xf>
    <xf numFmtId="2" fontId="9" fillId="28" borderId="24" xfId="5" applyNumberFormat="1" applyFont="1" applyFill="1" applyBorder="1" applyAlignment="1">
      <alignment horizontal="center" vertical="center"/>
    </xf>
    <xf numFmtId="2" fontId="9" fillId="28" borderId="0" xfId="8" applyNumberFormat="1" applyFont="1" applyFill="1" applyBorder="1" applyAlignment="1">
      <alignment horizontal="center" vertical="center"/>
    </xf>
    <xf numFmtId="0" fontId="9" fillId="28" borderId="23" xfId="5" applyNumberFormat="1" applyFont="1" applyFill="1" applyBorder="1" applyAlignment="1">
      <alignment vertical="center"/>
    </xf>
    <xf numFmtId="0" fontId="9" fillId="28" borderId="4" xfId="5" applyNumberFormat="1" applyFont="1" applyFill="1" applyBorder="1" applyAlignment="1">
      <alignment vertical="center"/>
    </xf>
    <xf numFmtId="2" fontId="9" fillId="28" borderId="4" xfId="5" applyNumberFormat="1" applyFont="1" applyFill="1" applyBorder="1" applyAlignment="1">
      <alignment horizontal="center" vertical="center"/>
    </xf>
    <xf numFmtId="165" fontId="9" fillId="0" borderId="7" xfId="8" applyNumberFormat="1" applyFont="1" applyFill="1" applyBorder="1" applyAlignment="1">
      <alignment horizontal="center" vertical="center"/>
    </xf>
    <xf numFmtId="4" fontId="9" fillId="0" borderId="7" xfId="8" applyNumberFormat="1" applyFont="1" applyFill="1" applyBorder="1" applyAlignment="1">
      <alignment horizontal="center" vertical="center"/>
    </xf>
    <xf numFmtId="2" fontId="9" fillId="28" borderId="24" xfId="8" applyNumberFormat="1" applyFont="1" applyFill="1" applyBorder="1" applyAlignment="1">
      <alignment horizontal="center" vertical="center"/>
    </xf>
    <xf numFmtId="165" fontId="8" fillId="0" borderId="31" xfId="8" applyNumberFormat="1" applyFont="1" applyBorder="1" applyAlignment="1">
      <alignment horizontal="center"/>
    </xf>
    <xf numFmtId="166" fontId="1" fillId="24" borderId="32" xfId="4" applyNumberFormat="1" applyFill="1" applyBorder="1" applyAlignment="1">
      <alignment horizontal="center"/>
    </xf>
    <xf numFmtId="166" fontId="1" fillId="24" borderId="33" xfId="4" applyNumberFormat="1" applyFill="1" applyBorder="1" applyAlignment="1">
      <alignment horizontal="center"/>
    </xf>
    <xf numFmtId="0" fontId="9" fillId="0" borderId="29" xfId="5" applyNumberFormat="1" applyFont="1" applyFill="1" applyBorder="1" applyAlignment="1">
      <alignment horizontal="left" vertical="center"/>
    </xf>
    <xf numFmtId="0" fontId="9" fillId="0" borderId="34" xfId="5" applyNumberFormat="1" applyFont="1" applyFill="1" applyBorder="1" applyAlignment="1">
      <alignment horizontal="left" vertical="center"/>
    </xf>
    <xf numFmtId="0" fontId="9" fillId="0" borderId="29" xfId="5" applyNumberFormat="1" applyFont="1" applyFill="1" applyBorder="1" applyAlignment="1">
      <alignment vertical="center"/>
    </xf>
    <xf numFmtId="0" fontId="9" fillId="0" borderId="30" xfId="5" applyNumberFormat="1" applyFont="1" applyFill="1" applyBorder="1" applyAlignment="1">
      <alignment vertical="center"/>
    </xf>
    <xf numFmtId="0" fontId="17" fillId="0" borderId="35" xfId="2" applyFont="1" applyBorder="1" applyAlignment="1">
      <alignment horizontal="center"/>
    </xf>
    <xf numFmtId="0" fontId="17" fillId="0" borderId="6" xfId="2" applyFont="1" applyBorder="1" applyAlignment="1">
      <alignment horizontal="center"/>
    </xf>
    <xf numFmtId="0" fontId="17" fillId="0" borderId="36" xfId="2" applyFont="1" applyBorder="1" applyAlignment="1">
      <alignment horizontal="center"/>
    </xf>
    <xf numFmtId="0" fontId="9" fillId="28" borderId="25" xfId="5" applyNumberFormat="1" applyFont="1" applyFill="1" applyBorder="1" applyAlignment="1">
      <alignment vertical="center"/>
    </xf>
    <xf numFmtId="0" fontId="9" fillId="28" borderId="26" xfId="5" applyNumberFormat="1" applyFont="1" applyFill="1" applyBorder="1" applyAlignment="1">
      <alignment vertical="center"/>
    </xf>
    <xf numFmtId="2" fontId="9" fillId="28" borderId="26" xfId="5" applyNumberFormat="1" applyFont="1" applyFill="1" applyBorder="1" applyAlignment="1">
      <alignment horizontal="center" vertical="center"/>
    </xf>
    <xf numFmtId="2" fontId="9" fillId="28" borderId="27" xfId="5" applyNumberFormat="1" applyFont="1" applyFill="1" applyBorder="1" applyAlignment="1">
      <alignment horizontal="center" vertical="center"/>
    </xf>
    <xf numFmtId="2" fontId="9" fillId="28" borderId="37" xfId="5" applyNumberFormat="1" applyFont="1" applyFill="1" applyBorder="1" applyAlignment="1">
      <alignment horizontal="center" vertical="center"/>
    </xf>
    <xf numFmtId="0" fontId="13" fillId="25" borderId="18" xfId="2" applyFont="1" applyFill="1" applyBorder="1" applyAlignment="1">
      <alignment horizontal="left"/>
    </xf>
    <xf numFmtId="0" fontId="13" fillId="25" borderId="19" xfId="2" applyFont="1" applyFill="1" applyBorder="1" applyAlignment="1">
      <alignment horizontal="center"/>
    </xf>
    <xf numFmtId="0" fontId="13" fillId="25" borderId="38" xfId="2" applyFont="1" applyFill="1" applyBorder="1" applyAlignment="1">
      <alignment horizontal="center"/>
    </xf>
    <xf numFmtId="0" fontId="13" fillId="29" borderId="10" xfId="2" applyFont="1" applyFill="1" applyBorder="1" applyAlignment="1">
      <alignment horizontal="left"/>
    </xf>
    <xf numFmtId="0" fontId="13" fillId="29" borderId="11" xfId="2" applyFont="1" applyFill="1" applyBorder="1" applyAlignment="1">
      <alignment horizontal="center"/>
    </xf>
    <xf numFmtId="0" fontId="13" fillId="29" borderId="12" xfId="2" applyFont="1" applyFill="1" applyBorder="1" applyAlignment="1">
      <alignment horizontal="center"/>
    </xf>
    <xf numFmtId="0" fontId="9" fillId="24" borderId="23" xfId="5" applyNumberFormat="1" applyFont="1" applyFill="1" applyBorder="1" applyAlignment="1">
      <alignment vertical="center"/>
    </xf>
    <xf numFmtId="0" fontId="9" fillId="24" borderId="4" xfId="5" applyNumberFormat="1" applyFont="1" applyFill="1" applyBorder="1" applyAlignment="1">
      <alignment vertical="center"/>
    </xf>
    <xf numFmtId="165" fontId="9" fillId="0" borderId="22" xfId="7" applyNumberFormat="1" applyFont="1" applyFill="1" applyBorder="1" applyAlignment="1">
      <alignment horizontal="center" vertical="center"/>
    </xf>
    <xf numFmtId="10" fontId="9" fillId="0" borderId="10" xfId="8" applyNumberFormat="1" applyFont="1" applyBorder="1" applyAlignment="1">
      <alignment horizontal="center"/>
    </xf>
    <xf numFmtId="0" fontId="9" fillId="0" borderId="11" xfId="2" applyFont="1" applyBorder="1" applyAlignment="1"/>
    <xf numFmtId="167" fontId="18" fillId="0" borderId="12" xfId="9" applyNumberFormat="1" applyFont="1" applyBorder="1" applyAlignment="1">
      <alignment horizontal="center"/>
    </xf>
    <xf numFmtId="10" fontId="9" fillId="0" borderId="39" xfId="8" applyNumberFormat="1" applyFont="1" applyBorder="1" applyAlignment="1">
      <alignment horizontal="center"/>
    </xf>
    <xf numFmtId="0" fontId="9" fillId="0" borderId="0" xfId="2" applyFont="1" applyBorder="1" applyAlignment="1"/>
    <xf numFmtId="167" fontId="18" fillId="0" borderId="24" xfId="9" applyNumberFormat="1" applyFont="1" applyBorder="1" applyAlignment="1">
      <alignment horizontal="center"/>
    </xf>
    <xf numFmtId="0" fontId="9" fillId="24" borderId="25" xfId="5" applyNumberFormat="1" applyFont="1" applyFill="1" applyBorder="1" applyAlignment="1">
      <alignment vertical="center"/>
    </xf>
    <xf numFmtId="0" fontId="9" fillId="24" borderId="26" xfId="5" applyNumberFormat="1" applyFont="1" applyFill="1" applyBorder="1" applyAlignment="1">
      <alignment vertical="center"/>
    </xf>
    <xf numFmtId="165" fontId="9" fillId="0" borderId="33" xfId="7" applyNumberFormat="1" applyFont="1" applyFill="1" applyBorder="1" applyAlignment="1">
      <alignment horizontal="center" vertical="center"/>
    </xf>
    <xf numFmtId="0" fontId="9" fillId="0" borderId="0" xfId="5" applyNumberFormat="1" applyFont="1" applyFill="1" applyBorder="1" applyAlignment="1">
      <alignment vertical="center"/>
    </xf>
    <xf numFmtId="165" fontId="9" fillId="0" borderId="0" xfId="7" applyNumberFormat="1" applyFont="1" applyFill="1" applyBorder="1" applyAlignment="1">
      <alignment horizontal="center" vertical="center"/>
    </xf>
    <xf numFmtId="10" fontId="9" fillId="0" borderId="40" xfId="8" applyNumberFormat="1" applyFont="1" applyBorder="1" applyAlignment="1">
      <alignment horizontal="center"/>
    </xf>
    <xf numFmtId="0" fontId="9" fillId="0" borderId="27" xfId="2" applyFont="1" applyBorder="1" applyAlignment="1"/>
    <xf numFmtId="167" fontId="18" fillId="0" borderId="37" xfId="9" applyNumberFormat="1" applyFont="1" applyBorder="1" applyAlignment="1">
      <alignment horizontal="center"/>
    </xf>
    <xf numFmtId="11" fontId="1" fillId="24" borderId="0" xfId="4" applyNumberFormat="1" applyFill="1" applyAlignment="1"/>
    <xf numFmtId="0" fontId="1" fillId="24" borderId="0" xfId="4" applyFont="1" applyFill="1" applyAlignment="1"/>
    <xf numFmtId="4" fontId="1" fillId="24" borderId="0" xfId="4" applyNumberFormat="1" applyFill="1" applyAlignment="1"/>
    <xf numFmtId="0" fontId="19" fillId="24" borderId="0" xfId="2" applyFont="1" applyFill="1" applyAlignment="1">
      <alignment horizontal="center" vertical="top" wrapText="1"/>
    </xf>
    <xf numFmtId="0" fontId="19" fillId="24" borderId="0" xfId="2" applyFont="1" applyFill="1" applyAlignment="1">
      <alignment vertical="top" wrapText="1"/>
    </xf>
    <xf numFmtId="0" fontId="19" fillId="24" borderId="0" xfId="2" applyFont="1" applyFill="1" applyAlignment="1">
      <alignment horizontal="center" vertical="center" wrapText="1"/>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32">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188221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188221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view="pageBreakPreview" zoomScale="70" zoomScaleNormal="70" zoomScaleSheetLayoutView="70" workbookViewId="0"/>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39" t="s">
        <v>57</v>
      </c>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M1" s="4"/>
      <c r="BN1" s="4"/>
      <c r="BO1" s="4"/>
      <c r="BP1" s="40" t="s">
        <v>47</v>
      </c>
      <c r="BQ1" s="40"/>
      <c r="BR1" s="40"/>
      <c r="BS1" s="40"/>
      <c r="BT1" s="40"/>
      <c r="BU1" s="40">
        <f>'GS Released Pricing Prime Jumbo'!P1</f>
        <v>44313.373703935184</v>
      </c>
      <c r="BV1" s="40"/>
      <c r="BW1" s="40"/>
      <c r="BX1" s="40"/>
      <c r="BY1" s="40"/>
    </row>
    <row r="2" spans="1:128" s="5" customFormat="1" ht="15.75" customHeight="1">
      <c r="F2" s="6"/>
      <c r="U2" s="6"/>
      <c r="V2" s="6"/>
      <c r="W2" s="6"/>
      <c r="X2" s="6"/>
      <c r="Y2" s="3"/>
      <c r="Z2" s="3"/>
      <c r="AA2" s="3"/>
      <c r="AB2" s="3"/>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M2" s="4"/>
      <c r="BN2" s="4"/>
      <c r="BO2" s="4"/>
      <c r="BP2" s="40"/>
      <c r="BQ2" s="40"/>
      <c r="BR2" s="40"/>
      <c r="BS2" s="40"/>
      <c r="BT2" s="40"/>
      <c r="BU2" s="40"/>
      <c r="BV2" s="40"/>
      <c r="BW2" s="40"/>
      <c r="BX2" s="40"/>
      <c r="BY2" s="40"/>
    </row>
    <row r="3" spans="1:128" s="5" customFormat="1" ht="15.75" customHeight="1">
      <c r="F3" s="6"/>
      <c r="U3" s="6"/>
      <c r="V3" s="6"/>
      <c r="W3" s="6"/>
      <c r="X3" s="6"/>
      <c r="Y3" s="3"/>
      <c r="Z3" s="3"/>
      <c r="AA3" s="3"/>
      <c r="AB3" s="3"/>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M3" s="4"/>
      <c r="BN3" s="4"/>
      <c r="BO3" s="4"/>
      <c r="BP3" s="28"/>
      <c r="BQ3" s="28"/>
      <c r="BR3" s="28"/>
      <c r="BS3" s="28"/>
      <c r="BT3" s="28"/>
      <c r="BU3" s="40" t="s">
        <v>152</v>
      </c>
      <c r="BV3" s="40"/>
      <c r="BW3" s="40"/>
      <c r="BX3" s="40"/>
      <c r="BY3" s="40"/>
    </row>
    <row r="4" spans="1:128" s="5" customFormat="1" ht="15.75" customHeight="1">
      <c r="F4" s="6"/>
      <c r="G4" s="7"/>
      <c r="H4" s="7"/>
      <c r="I4" s="7"/>
      <c r="J4" s="7"/>
      <c r="K4" s="7"/>
      <c r="L4" s="7"/>
      <c r="M4" s="7"/>
      <c r="N4" s="7"/>
      <c r="O4" s="6"/>
      <c r="P4" s="6"/>
      <c r="Q4" s="6"/>
      <c r="R4" s="6"/>
      <c r="S4" s="6"/>
      <c r="T4" s="6"/>
      <c r="U4" s="6"/>
      <c r="V4" s="6"/>
      <c r="W4" s="6"/>
      <c r="X4" s="6"/>
      <c r="Y4" s="3"/>
      <c r="Z4" s="3"/>
      <c r="AA4" s="3"/>
      <c r="AB4" s="3"/>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M4" s="4"/>
      <c r="BN4" s="4"/>
      <c r="BO4" s="4"/>
      <c r="BP4" s="28"/>
      <c r="BQ4" s="28"/>
      <c r="BR4" s="28"/>
      <c r="BS4" s="28"/>
      <c r="BT4" s="28"/>
      <c r="BU4" s="28"/>
      <c r="BV4" s="28"/>
      <c r="BW4" s="28"/>
      <c r="BX4" s="28"/>
      <c r="BY4" s="28" t="s">
        <v>151</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M5" s="4"/>
      <c r="BN5" s="4"/>
      <c r="BO5" s="4"/>
      <c r="BP5" s="28"/>
      <c r="BQ5" s="28"/>
      <c r="BR5" s="28"/>
      <c r="BS5" s="28"/>
      <c r="BT5" s="28"/>
      <c r="BU5" s="28"/>
      <c r="BV5" s="28"/>
      <c r="BW5" s="28"/>
      <c r="BX5" s="28"/>
      <c r="BY5" s="28"/>
      <c r="CC5" s="5" t="s">
        <v>61</v>
      </c>
    </row>
    <row r="6" spans="1:128" s="5" customFormat="1" ht="15.75" customHeight="1" thickBot="1">
      <c r="F6" s="6"/>
      <c r="G6" s="7"/>
      <c r="H6" s="7"/>
      <c r="I6" s="7"/>
      <c r="J6" s="7"/>
      <c r="K6" s="7"/>
      <c r="L6" s="7"/>
      <c r="M6" s="7"/>
      <c r="N6" s="7"/>
      <c r="O6" s="6"/>
      <c r="P6" s="6"/>
      <c r="Q6" s="6"/>
      <c r="R6" s="6"/>
      <c r="S6" s="6"/>
      <c r="T6" s="6"/>
      <c r="U6" s="6"/>
      <c r="V6" s="6"/>
      <c r="W6" s="6"/>
      <c r="X6" s="6"/>
      <c r="AH6" s="27"/>
      <c r="AI6" s="27"/>
      <c r="AJ6" s="27"/>
      <c r="AK6" s="27"/>
      <c r="AL6" s="27"/>
      <c r="AM6" s="27"/>
      <c r="AN6" s="27"/>
      <c r="AO6" s="27"/>
      <c r="AP6" s="27"/>
      <c r="AQ6" s="27"/>
      <c r="AR6" s="27"/>
      <c r="AS6" s="27"/>
      <c r="AT6" s="27"/>
      <c r="AU6" s="27"/>
      <c r="AV6" s="27"/>
      <c r="AW6" s="27"/>
      <c r="AX6" s="27"/>
      <c r="AY6" s="27"/>
      <c r="AZ6" s="27"/>
      <c r="BA6" s="27"/>
      <c r="BB6" s="27"/>
      <c r="BC6" s="27"/>
      <c r="BD6" s="27"/>
      <c r="BE6" s="27"/>
      <c r="BF6" s="27"/>
    </row>
    <row r="7" spans="1:128" s="5" customFormat="1" ht="15.75" customHeight="1" thickBot="1">
      <c r="F7" s="6"/>
      <c r="G7" s="7"/>
      <c r="H7" s="7"/>
      <c r="I7" s="7"/>
      <c r="J7" s="7"/>
      <c r="K7" s="7"/>
      <c r="L7" s="7"/>
      <c r="M7" s="7"/>
      <c r="N7" s="7"/>
      <c r="O7" s="6"/>
      <c r="P7" s="6"/>
      <c r="Q7" s="6"/>
      <c r="R7" s="6"/>
      <c r="S7" s="6"/>
      <c r="T7" s="6"/>
      <c r="U7" s="6"/>
      <c r="V7" s="6"/>
      <c r="W7" s="6"/>
      <c r="X7" s="6"/>
      <c r="BG7" s="8" t="s">
        <v>48</v>
      </c>
      <c r="BH7" s="9"/>
      <c r="BI7" s="9"/>
      <c r="BJ7" s="9"/>
      <c r="BK7" s="9"/>
      <c r="BL7" s="9"/>
      <c r="BM7" s="9"/>
      <c r="BN7" s="9"/>
      <c r="BO7" s="9"/>
      <c r="BP7" s="9"/>
      <c r="BQ7" s="9"/>
      <c r="BR7" s="9"/>
      <c r="BS7" s="9"/>
      <c r="BT7" s="9"/>
      <c r="BU7" s="9"/>
      <c r="BV7" s="9"/>
      <c r="BW7" s="9"/>
      <c r="BX7" s="9"/>
      <c r="BY7" s="9"/>
      <c r="CC7" s="33" t="s">
        <v>13</v>
      </c>
      <c r="CD7" s="33"/>
      <c r="CE7" s="33"/>
      <c r="CF7" s="33"/>
      <c r="CG7" s="33"/>
      <c r="CH7" s="33" t="str">
        <f>'GS Released Pricing Prime Jumbo'!D11</f>
        <v>45 DAY</v>
      </c>
      <c r="CI7" s="33"/>
      <c r="CJ7" s="33"/>
      <c r="CK7" s="33"/>
      <c r="CL7" s="33"/>
      <c r="CM7" s="33" t="str">
        <f>'GS Released Pricing Prime Jumbo'!E11</f>
        <v>60 DAY</v>
      </c>
      <c r="CN7" s="33"/>
      <c r="CO7" s="33"/>
      <c r="CP7" s="33"/>
      <c r="CQ7" s="33"/>
      <c r="CR7" s="33" t="str">
        <f>'GS Released Pricing Prime Jumbo'!F11</f>
        <v>75 DAY</v>
      </c>
      <c r="CS7" s="33"/>
      <c r="CT7" s="33"/>
      <c r="CU7" s="33"/>
      <c r="CV7" s="33"/>
      <c r="CZ7" s="34"/>
      <c r="DA7" s="35"/>
      <c r="DB7" s="36"/>
      <c r="DC7" s="37"/>
      <c r="DD7" s="38" t="s">
        <v>72</v>
      </c>
      <c r="DE7" s="31"/>
      <c r="DF7" s="31"/>
      <c r="DG7" s="31" t="s">
        <v>73</v>
      </c>
      <c r="DH7" s="31"/>
      <c r="DI7" s="31"/>
      <c r="DJ7" s="31" t="s">
        <v>74</v>
      </c>
      <c r="DK7" s="31"/>
      <c r="DL7" s="31"/>
      <c r="DM7" s="31" t="s">
        <v>75</v>
      </c>
      <c r="DN7" s="31"/>
      <c r="DO7" s="31"/>
      <c r="DP7" s="31" t="s">
        <v>76</v>
      </c>
      <c r="DQ7" s="31"/>
      <c r="DR7" s="31"/>
      <c r="DS7" s="31" t="s">
        <v>77</v>
      </c>
      <c r="DT7" s="31"/>
      <c r="DU7" s="31"/>
      <c r="DV7" s="31" t="s">
        <v>78</v>
      </c>
      <c r="DW7" s="31"/>
      <c r="DX7" s="32"/>
    </row>
    <row r="8" spans="1:128" s="5" customFormat="1" ht="15.75" customHeight="1" thickBot="1">
      <c r="BG8" s="2"/>
      <c r="BH8" s="2"/>
      <c r="BI8" s="2"/>
      <c r="BJ8" s="2"/>
      <c r="BK8" s="2"/>
      <c r="BL8" s="2"/>
      <c r="BM8" s="2"/>
      <c r="BN8" s="2"/>
      <c r="BO8" s="2"/>
      <c r="BP8" s="2"/>
      <c r="BQ8" s="2"/>
      <c r="BR8" s="2"/>
      <c r="BS8" s="2"/>
      <c r="BT8" s="2"/>
      <c r="BU8" s="2"/>
      <c r="BV8" s="2"/>
      <c r="BW8" s="2"/>
      <c r="BX8" s="2"/>
      <c r="BY8" s="2"/>
      <c r="CC8" s="43">
        <f>('GS Released Pricing Prime Jumbo'!A29)/100</f>
        <v>2.375E-2</v>
      </c>
      <c r="CD8" s="43"/>
      <c r="CE8" s="43"/>
      <c r="CF8" s="43"/>
      <c r="CG8" s="43"/>
      <c r="CH8" s="44">
        <f>('GS Released Pricing Prime Jumbo'!D29)</f>
        <v>97.991619437499992</v>
      </c>
      <c r="CI8" s="44"/>
      <c r="CJ8" s="44"/>
      <c r="CK8" s="44"/>
      <c r="CL8" s="44"/>
      <c r="CM8" s="44">
        <f>'GS Released Pricing Prime Jumbo'!E29</f>
        <v>97.897869437499992</v>
      </c>
      <c r="CN8" s="44"/>
      <c r="CO8" s="44"/>
      <c r="CP8" s="44"/>
      <c r="CQ8" s="44"/>
      <c r="CR8" s="44">
        <f>'GS Released Pricing Prime Jumbo'!F29</f>
        <v>97.772869437499992</v>
      </c>
      <c r="CS8" s="44"/>
      <c r="CT8" s="44"/>
      <c r="CU8" s="44"/>
      <c r="CV8" s="44"/>
      <c r="CZ8" s="52" t="s">
        <v>66</v>
      </c>
      <c r="DA8" s="53"/>
      <c r="DB8" s="54"/>
      <c r="DC8" s="55"/>
      <c r="DD8" s="56">
        <f>'GS Released Pricing Prime Jumbo'!L12</f>
        <v>0.55000000000000004</v>
      </c>
      <c r="DE8" s="41"/>
      <c r="DF8" s="41"/>
      <c r="DG8" s="41">
        <f>'GS Released Pricing Prime Jumbo'!M12</f>
        <v>0.5</v>
      </c>
      <c r="DH8" s="41"/>
      <c r="DI8" s="41"/>
      <c r="DJ8" s="41">
        <f>'GS Released Pricing Prime Jumbo'!N12</f>
        <v>0.45</v>
      </c>
      <c r="DK8" s="41"/>
      <c r="DL8" s="41"/>
      <c r="DM8" s="41">
        <f>'GS Released Pricing Prime Jumbo'!O12</f>
        <v>0.25</v>
      </c>
      <c r="DN8" s="41"/>
      <c r="DO8" s="41"/>
      <c r="DP8" s="41">
        <f>'GS Released Pricing Prime Jumbo'!P12</f>
        <v>0.15</v>
      </c>
      <c r="DQ8" s="41"/>
      <c r="DR8" s="41"/>
      <c r="DS8" s="41">
        <f>'GS Released Pricing Prime Jumbo'!Q12</f>
        <v>-1.5</v>
      </c>
      <c r="DT8" s="41"/>
      <c r="DU8" s="41"/>
      <c r="DV8" s="41">
        <f>'GS Released Pricing Prime Jumbo'!R12</f>
        <v>-1.7</v>
      </c>
      <c r="DW8" s="41"/>
      <c r="DX8" s="42"/>
    </row>
    <row r="9" spans="1:128" s="5" customFormat="1" ht="15.75" customHeight="1" thickBot="1">
      <c r="B9" s="9" t="s">
        <v>79</v>
      </c>
      <c r="C9" s="9"/>
      <c r="D9" s="9"/>
      <c r="E9" s="9"/>
      <c r="F9" s="9"/>
      <c r="G9" s="9"/>
      <c r="H9" s="9"/>
      <c r="I9" s="9"/>
      <c r="J9" s="9"/>
      <c r="K9" s="9"/>
      <c r="L9" s="9"/>
      <c r="M9" s="9"/>
      <c r="N9" s="9"/>
      <c r="O9" s="9"/>
      <c r="P9" s="9"/>
      <c r="Q9" s="9"/>
      <c r="R9" s="9"/>
      <c r="S9" s="9"/>
      <c r="T9" s="9"/>
      <c r="U9" s="9"/>
      <c r="AB9" s="9" t="s">
        <v>134</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3" t="s">
        <v>123</v>
      </c>
      <c r="BH9" s="64"/>
      <c r="BI9" s="64"/>
      <c r="BJ9" s="64"/>
      <c r="BK9" s="64"/>
      <c r="BL9" s="64"/>
      <c r="BM9" s="64"/>
      <c r="BN9" s="64"/>
      <c r="BO9" s="64"/>
      <c r="BP9" s="64"/>
      <c r="BQ9" s="64"/>
      <c r="BR9" s="64"/>
      <c r="BS9" s="64"/>
      <c r="BT9" s="64"/>
      <c r="BU9" s="64"/>
      <c r="BV9" s="64"/>
      <c r="BW9" s="64"/>
      <c r="BX9" s="64"/>
      <c r="BY9" s="65"/>
      <c r="CC9" s="43">
        <f>('GS Released Pricing Prime Jumbo'!A28)/100</f>
        <v>2.5000000000000001E-2</v>
      </c>
      <c r="CD9" s="43"/>
      <c r="CE9" s="43"/>
      <c r="CF9" s="43"/>
      <c r="CG9" s="43"/>
      <c r="CH9" s="44">
        <f>('GS Released Pricing Prime Jumbo'!D28)</f>
        <v>98.6042221875</v>
      </c>
      <c r="CI9" s="44"/>
      <c r="CJ9" s="44"/>
      <c r="CK9" s="44"/>
      <c r="CL9" s="44"/>
      <c r="CM9" s="44">
        <f>'GS Released Pricing Prime Jumbo'!E28</f>
        <v>98.5104721875</v>
      </c>
      <c r="CN9" s="44"/>
      <c r="CO9" s="44"/>
      <c r="CP9" s="44"/>
      <c r="CQ9" s="44"/>
      <c r="CR9" s="44">
        <f>'GS Released Pricing Prime Jumbo'!F28</f>
        <v>98.3854721875</v>
      </c>
      <c r="CS9" s="44"/>
      <c r="CT9" s="44"/>
      <c r="CU9" s="44"/>
      <c r="CV9" s="44"/>
      <c r="CZ9" s="45" t="s">
        <v>67</v>
      </c>
      <c r="DA9" s="46"/>
      <c r="DB9" s="47"/>
      <c r="DC9" s="48"/>
      <c r="DD9" s="51">
        <f>'GS Released Pricing Prime Jumbo'!L13</f>
        <v>0.5</v>
      </c>
      <c r="DE9" s="49"/>
      <c r="DF9" s="49"/>
      <c r="DG9" s="49">
        <f>'GS Released Pricing Prime Jumbo'!M13</f>
        <v>0.45</v>
      </c>
      <c r="DH9" s="49"/>
      <c r="DI9" s="49"/>
      <c r="DJ9" s="49">
        <f>'GS Released Pricing Prime Jumbo'!N13</f>
        <v>0.4</v>
      </c>
      <c r="DK9" s="49"/>
      <c r="DL9" s="49"/>
      <c r="DM9" s="49">
        <f>'GS Released Pricing Prime Jumbo'!O13</f>
        <v>0.2</v>
      </c>
      <c r="DN9" s="49"/>
      <c r="DO9" s="49"/>
      <c r="DP9" s="49">
        <f>'GS Released Pricing Prime Jumbo'!P13</f>
        <v>0.1</v>
      </c>
      <c r="DQ9" s="49"/>
      <c r="DR9" s="49"/>
      <c r="DS9" s="49">
        <f>'GS Released Pricing Prime Jumbo'!Q13</f>
        <v>-1.6</v>
      </c>
      <c r="DT9" s="49"/>
      <c r="DU9" s="49"/>
      <c r="DV9" s="49">
        <f>'GS Released Pricing Prime Jumbo'!R13</f>
        <v>-1.85</v>
      </c>
      <c r="DW9" s="49"/>
      <c r="DX9" s="50"/>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5" t="s">
        <v>125</v>
      </c>
      <c r="BI10" s="85"/>
      <c r="BJ10" s="85"/>
      <c r="BK10" s="85"/>
      <c r="BL10" s="85"/>
      <c r="BM10" s="85"/>
      <c r="BN10" s="85"/>
      <c r="BO10" s="85"/>
      <c r="BP10" s="85"/>
      <c r="BQ10" s="85"/>
      <c r="BR10" s="85"/>
      <c r="BS10" s="85"/>
      <c r="BT10" s="85"/>
      <c r="BU10" s="85"/>
      <c r="BV10" s="85"/>
      <c r="BW10" s="85"/>
      <c r="BX10" s="85"/>
      <c r="BY10" s="86"/>
      <c r="CC10" s="43">
        <f>('GS Released Pricing Prime Jumbo'!A27)/100</f>
        <v>2.6249999999999999E-2</v>
      </c>
      <c r="CD10" s="43"/>
      <c r="CE10" s="43"/>
      <c r="CF10" s="43"/>
      <c r="CG10" s="43"/>
      <c r="CH10" s="44">
        <f>('GS Released Pricing Prime Jumbo'!D27)</f>
        <v>99.161755437500005</v>
      </c>
      <c r="CI10" s="44"/>
      <c r="CJ10" s="44"/>
      <c r="CK10" s="44"/>
      <c r="CL10" s="44"/>
      <c r="CM10" s="44">
        <f>'GS Released Pricing Prime Jumbo'!E27</f>
        <v>99.068005437500005</v>
      </c>
      <c r="CN10" s="44"/>
      <c r="CO10" s="44"/>
      <c r="CP10" s="44"/>
      <c r="CQ10" s="44"/>
      <c r="CR10" s="44">
        <f>'GS Released Pricing Prime Jumbo'!F27</f>
        <v>98.943005437500005</v>
      </c>
      <c r="CS10" s="44"/>
      <c r="CT10" s="44"/>
      <c r="CU10" s="44"/>
      <c r="CV10" s="44"/>
      <c r="CZ10" s="57" t="s">
        <v>68</v>
      </c>
      <c r="DA10" s="58"/>
      <c r="DB10" s="59"/>
      <c r="DC10" s="60"/>
      <c r="DD10" s="61">
        <f>'GS Released Pricing Prime Jumbo'!L14</f>
        <v>0.45</v>
      </c>
      <c r="DE10" s="62"/>
      <c r="DF10" s="62"/>
      <c r="DG10" s="62">
        <f>'GS Released Pricing Prime Jumbo'!M14</f>
        <v>0.4</v>
      </c>
      <c r="DH10" s="62"/>
      <c r="DI10" s="62"/>
      <c r="DJ10" s="62">
        <f>'GS Released Pricing Prime Jumbo'!N14</f>
        <v>0.35</v>
      </c>
      <c r="DK10" s="62"/>
      <c r="DL10" s="62"/>
      <c r="DM10" s="62">
        <f>'GS Released Pricing Prime Jumbo'!O14</f>
        <v>0.15</v>
      </c>
      <c r="DN10" s="62"/>
      <c r="DO10" s="62"/>
      <c r="DP10" s="62">
        <f>'GS Released Pricing Prime Jumbo'!P14</f>
        <v>0</v>
      </c>
      <c r="DQ10" s="62"/>
      <c r="DR10" s="62"/>
      <c r="DS10" s="62">
        <f>'GS Released Pricing Prime Jumbo'!Q14</f>
        <v>-1.7</v>
      </c>
      <c r="DT10" s="62"/>
      <c r="DU10" s="62"/>
      <c r="DV10" s="62">
        <f>'GS Released Pricing Prime Jumbo'!R14</f>
        <v>-2</v>
      </c>
      <c r="DW10" s="62"/>
      <c r="DX10" s="66"/>
    </row>
    <row r="11" spans="1:128" s="5" customFormat="1" ht="15.75" customHeight="1" thickBot="1">
      <c r="A11" s="2"/>
      <c r="B11" s="67" t="s">
        <v>13</v>
      </c>
      <c r="C11" s="68"/>
      <c r="D11" s="68"/>
      <c r="E11" s="68"/>
      <c r="F11" s="69"/>
      <c r="G11" s="70" t="s">
        <v>58</v>
      </c>
      <c r="H11" s="68"/>
      <c r="I11" s="68"/>
      <c r="J11" s="68"/>
      <c r="K11" s="68"/>
      <c r="L11" s="68" t="s">
        <v>59</v>
      </c>
      <c r="M11" s="68"/>
      <c r="N11" s="68"/>
      <c r="O11" s="68"/>
      <c r="P11" s="68"/>
      <c r="Q11" s="68" t="s">
        <v>60</v>
      </c>
      <c r="R11" s="68"/>
      <c r="S11" s="68"/>
      <c r="T11" s="68"/>
      <c r="U11" s="69"/>
      <c r="V11" s="2"/>
      <c r="W11" s="2"/>
      <c r="X11" s="2"/>
      <c r="Y11" s="2"/>
      <c r="Z11" s="2"/>
      <c r="AB11" s="71" t="s">
        <v>86</v>
      </c>
      <c r="AC11" s="72"/>
      <c r="AD11" s="72"/>
      <c r="AE11" s="72"/>
      <c r="AF11" s="73"/>
      <c r="AG11" s="77" t="s">
        <v>50</v>
      </c>
      <c r="AH11" s="72"/>
      <c r="AI11" s="72"/>
      <c r="AJ11" s="72"/>
      <c r="AK11" s="72"/>
      <c r="AL11" s="73"/>
      <c r="AM11" s="77" t="s">
        <v>87</v>
      </c>
      <c r="AN11" s="72"/>
      <c r="AO11" s="72"/>
      <c r="AP11" s="72"/>
      <c r="AQ11" s="72"/>
      <c r="AR11" s="73"/>
      <c r="AS11" s="77" t="s">
        <v>88</v>
      </c>
      <c r="AT11" s="72"/>
      <c r="AU11" s="72"/>
      <c r="AV11" s="73"/>
      <c r="AW11" s="87" t="s">
        <v>12</v>
      </c>
      <c r="AX11" s="88"/>
      <c r="AY11" s="89"/>
      <c r="AZ11" s="87" t="s">
        <v>89</v>
      </c>
      <c r="BA11" s="88"/>
      <c r="BB11" s="89"/>
      <c r="BC11" s="87" t="s">
        <v>90</v>
      </c>
      <c r="BD11" s="88"/>
      <c r="BE11" s="93"/>
      <c r="BG11" s="95" t="s">
        <v>116</v>
      </c>
      <c r="BH11" s="96"/>
      <c r="BI11" s="96"/>
      <c r="BJ11" s="96"/>
      <c r="BK11" s="96"/>
      <c r="BL11" s="96"/>
      <c r="BM11" s="96"/>
      <c r="BN11" s="96"/>
      <c r="BO11" s="96"/>
      <c r="BP11" s="96"/>
      <c r="BQ11" s="96"/>
      <c r="BR11" s="96"/>
      <c r="BS11" s="96"/>
      <c r="BT11" s="96"/>
      <c r="BU11" s="96"/>
      <c r="BV11" s="96"/>
      <c r="BW11" s="96"/>
      <c r="BX11" s="96"/>
      <c r="BY11" s="97"/>
      <c r="CC11" s="43">
        <f>('GS Released Pricing Prime Jumbo'!A26)/100</f>
        <v>2.75E-2</v>
      </c>
      <c r="CD11" s="43"/>
      <c r="CE11" s="43"/>
      <c r="CF11" s="43"/>
      <c r="CG11" s="43"/>
      <c r="CH11" s="44">
        <f>('GS Released Pricing Prime Jumbo'!D26)</f>
        <v>99.662214437500012</v>
      </c>
      <c r="CI11" s="44"/>
      <c r="CJ11" s="44"/>
      <c r="CK11" s="44"/>
      <c r="CL11" s="44"/>
      <c r="CM11" s="44">
        <f>'GS Released Pricing Prime Jumbo'!E26</f>
        <v>99.568464437500012</v>
      </c>
      <c r="CN11" s="44"/>
      <c r="CO11" s="44"/>
      <c r="CP11" s="44"/>
      <c r="CQ11" s="44"/>
      <c r="CR11" s="44">
        <f>'GS Released Pricing Prime Jumbo'!F26</f>
        <v>99.443464437500012</v>
      </c>
      <c r="CS11" s="44"/>
      <c r="CT11" s="44"/>
      <c r="CU11" s="44"/>
      <c r="CV11" s="44"/>
      <c r="CZ11" s="45" t="s">
        <v>69</v>
      </c>
      <c r="DA11" s="46"/>
      <c r="DB11" s="47"/>
      <c r="DC11" s="48"/>
      <c r="DD11" s="51">
        <f>'GS Released Pricing Prime Jumbo'!L15</f>
        <v>0.4</v>
      </c>
      <c r="DE11" s="49"/>
      <c r="DF11" s="49"/>
      <c r="DG11" s="49">
        <f>'GS Released Pricing Prime Jumbo'!M15</f>
        <v>0.35</v>
      </c>
      <c r="DH11" s="49"/>
      <c r="DI11" s="49"/>
      <c r="DJ11" s="49">
        <f>'GS Released Pricing Prime Jumbo'!N15</f>
        <v>0.25</v>
      </c>
      <c r="DK11" s="49"/>
      <c r="DL11" s="49"/>
      <c r="DM11" s="49">
        <f>'GS Released Pricing Prime Jumbo'!O15</f>
        <v>0</v>
      </c>
      <c r="DN11" s="49"/>
      <c r="DO11" s="49"/>
      <c r="DP11" s="49">
        <f>'GS Released Pricing Prime Jumbo'!P15</f>
        <v>-0.1</v>
      </c>
      <c r="DQ11" s="49"/>
      <c r="DR11" s="49"/>
      <c r="DS11" s="49">
        <f>'GS Released Pricing Prime Jumbo'!Q15</f>
        <v>-1.8</v>
      </c>
      <c r="DT11" s="49"/>
      <c r="DU11" s="49"/>
      <c r="DV11" s="49">
        <f>'GS Released Pricing Prime Jumbo'!R15</f>
        <v>-2.2000000000000002</v>
      </c>
      <c r="DW11" s="49"/>
      <c r="DX11" s="50"/>
    </row>
    <row r="12" spans="1:128" s="5" customFormat="1" ht="15.75" customHeight="1" thickBot="1">
      <c r="A12" s="2"/>
      <c r="B12" s="79">
        <f t="shared" ref="B12:B29" si="0">CC34</f>
        <v>2.375E-2</v>
      </c>
      <c r="C12" s="80"/>
      <c r="D12" s="80"/>
      <c r="E12" s="80"/>
      <c r="F12" s="81"/>
      <c r="G12" s="82">
        <f t="shared" ref="G12:G29" si="1">CH34</f>
        <v>96.491619437499992</v>
      </c>
      <c r="H12" s="83"/>
      <c r="I12" s="83"/>
      <c r="J12" s="83"/>
      <c r="K12" s="83"/>
      <c r="L12" s="83">
        <f t="shared" ref="L12:L29" si="2">CM34</f>
        <v>96.397869437499992</v>
      </c>
      <c r="M12" s="83"/>
      <c r="N12" s="83"/>
      <c r="O12" s="83"/>
      <c r="P12" s="83"/>
      <c r="Q12" s="83">
        <f t="shared" ref="Q12:Q29" si="3">CR34</f>
        <v>96.272869437499992</v>
      </c>
      <c r="R12" s="83"/>
      <c r="S12" s="83"/>
      <c r="T12" s="83"/>
      <c r="U12" s="84"/>
      <c r="V12" s="2"/>
      <c r="W12" s="2"/>
      <c r="X12" s="2"/>
      <c r="Y12" s="2"/>
      <c r="Z12" s="2"/>
      <c r="AB12" s="74"/>
      <c r="AC12" s="75"/>
      <c r="AD12" s="75"/>
      <c r="AE12" s="75"/>
      <c r="AF12" s="76"/>
      <c r="AG12" s="78"/>
      <c r="AH12" s="75"/>
      <c r="AI12" s="75"/>
      <c r="AJ12" s="75"/>
      <c r="AK12" s="75"/>
      <c r="AL12" s="76"/>
      <c r="AM12" s="78"/>
      <c r="AN12" s="75"/>
      <c r="AO12" s="75"/>
      <c r="AP12" s="75"/>
      <c r="AQ12" s="75"/>
      <c r="AR12" s="76"/>
      <c r="AS12" s="78"/>
      <c r="AT12" s="75"/>
      <c r="AU12" s="75"/>
      <c r="AV12" s="76"/>
      <c r="AW12" s="90"/>
      <c r="AX12" s="91"/>
      <c r="AY12" s="92"/>
      <c r="AZ12" s="90"/>
      <c r="BA12" s="91"/>
      <c r="BB12" s="92"/>
      <c r="BC12" s="90"/>
      <c r="BD12" s="91"/>
      <c r="BE12" s="94"/>
      <c r="BG12" s="15"/>
      <c r="BH12" s="103" t="s">
        <v>113</v>
      </c>
      <c r="BI12" s="103"/>
      <c r="BJ12" s="103"/>
      <c r="BK12" s="103"/>
      <c r="BL12" s="103"/>
      <c r="BM12" s="103"/>
      <c r="BN12" s="103"/>
      <c r="BO12" s="103"/>
      <c r="BP12" s="103"/>
      <c r="BQ12" s="103"/>
      <c r="BR12" s="103"/>
      <c r="BS12" s="103"/>
      <c r="BT12" s="103"/>
      <c r="BU12" s="103"/>
      <c r="BV12" s="103"/>
      <c r="BW12" s="103"/>
      <c r="BX12" s="103"/>
      <c r="BY12" s="104"/>
      <c r="CC12" s="43">
        <f>('GS Released Pricing Prime Jumbo'!A25)/100</f>
        <v>2.8750000000000001E-2</v>
      </c>
      <c r="CD12" s="43"/>
      <c r="CE12" s="43"/>
      <c r="CF12" s="43"/>
      <c r="CG12" s="43"/>
      <c r="CH12" s="44">
        <f>('GS Released Pricing Prime Jumbo'!D25)</f>
        <v>100.23669418750001</v>
      </c>
      <c r="CI12" s="44"/>
      <c r="CJ12" s="44"/>
      <c r="CK12" s="44"/>
      <c r="CL12" s="44"/>
      <c r="CM12" s="44">
        <f>'GS Released Pricing Prime Jumbo'!E25</f>
        <v>100.14294418750001</v>
      </c>
      <c r="CN12" s="44"/>
      <c r="CO12" s="44"/>
      <c r="CP12" s="44"/>
      <c r="CQ12" s="44"/>
      <c r="CR12" s="44">
        <f>'GS Released Pricing Prime Jumbo'!F25</f>
        <v>100.01794418750001</v>
      </c>
      <c r="CS12" s="44"/>
      <c r="CT12" s="44"/>
      <c r="CU12" s="44"/>
      <c r="CV12" s="44"/>
      <c r="CZ12" s="57" t="s">
        <v>49</v>
      </c>
      <c r="DA12" s="58"/>
      <c r="DB12" s="59"/>
      <c r="DC12" s="60"/>
      <c r="DD12" s="61">
        <f>'GS Released Pricing Prime Jumbo'!L16</f>
        <v>0.35</v>
      </c>
      <c r="DE12" s="62"/>
      <c r="DF12" s="62"/>
      <c r="DG12" s="62">
        <f>'GS Released Pricing Prime Jumbo'!M16</f>
        <v>0.25</v>
      </c>
      <c r="DH12" s="62"/>
      <c r="DI12" s="62"/>
      <c r="DJ12" s="62">
        <f>'GS Released Pricing Prime Jumbo'!N16</f>
        <v>0.15</v>
      </c>
      <c r="DK12" s="62"/>
      <c r="DL12" s="62"/>
      <c r="DM12" s="62">
        <f>'GS Released Pricing Prime Jumbo'!O16</f>
        <v>-0.15</v>
      </c>
      <c r="DN12" s="62"/>
      <c r="DO12" s="62"/>
      <c r="DP12" s="62">
        <f>'GS Released Pricing Prime Jumbo'!P16</f>
        <v>-0.45</v>
      </c>
      <c r="DQ12" s="62"/>
      <c r="DR12" s="62"/>
      <c r="DS12" s="62">
        <f>'GS Released Pricing Prime Jumbo'!Q16</f>
        <v>-1.9</v>
      </c>
      <c r="DT12" s="62"/>
      <c r="DU12" s="62"/>
      <c r="DV12" s="62">
        <f>'GS Released Pricing Prime Jumbo'!R16</f>
        <v>-2.5</v>
      </c>
      <c r="DW12" s="62"/>
      <c r="DX12" s="66"/>
    </row>
    <row r="13" spans="1:128" s="5" customFormat="1" ht="15.75" customHeight="1">
      <c r="A13" s="2"/>
      <c r="B13" s="127">
        <f t="shared" si="0"/>
        <v>2.5000000000000001E-2</v>
      </c>
      <c r="C13" s="128"/>
      <c r="D13" s="128"/>
      <c r="E13" s="128"/>
      <c r="F13" s="129"/>
      <c r="G13" s="130">
        <f t="shared" si="1"/>
        <v>97.1042221875</v>
      </c>
      <c r="H13" s="131"/>
      <c r="I13" s="131"/>
      <c r="J13" s="131"/>
      <c r="K13" s="131"/>
      <c r="L13" s="131">
        <f t="shared" si="2"/>
        <v>97.0104721875</v>
      </c>
      <c r="M13" s="131"/>
      <c r="N13" s="131"/>
      <c r="O13" s="131"/>
      <c r="P13" s="131"/>
      <c r="Q13" s="131">
        <f t="shared" si="3"/>
        <v>96.8854721875</v>
      </c>
      <c r="R13" s="131"/>
      <c r="S13" s="131"/>
      <c r="T13" s="131"/>
      <c r="U13" s="132"/>
      <c r="AB13" s="133" t="s">
        <v>91</v>
      </c>
      <c r="AC13" s="105"/>
      <c r="AD13" s="105"/>
      <c r="AE13" s="105"/>
      <c r="AF13" s="105"/>
      <c r="AG13" s="105" t="s">
        <v>92</v>
      </c>
      <c r="AH13" s="105"/>
      <c r="AI13" s="105"/>
      <c r="AJ13" s="105"/>
      <c r="AK13" s="105"/>
      <c r="AL13" s="105"/>
      <c r="AM13" s="105" t="s">
        <v>31</v>
      </c>
      <c r="AN13" s="105"/>
      <c r="AO13" s="105"/>
      <c r="AP13" s="105"/>
      <c r="AQ13" s="105"/>
      <c r="AR13" s="105"/>
      <c r="AS13" s="106">
        <v>1000000</v>
      </c>
      <c r="AT13" s="106"/>
      <c r="AU13" s="106"/>
      <c r="AV13" s="106"/>
      <c r="AW13" s="107">
        <v>0.9</v>
      </c>
      <c r="AX13" s="107"/>
      <c r="AY13" s="107"/>
      <c r="AZ13" s="107">
        <v>0.9</v>
      </c>
      <c r="BA13" s="107"/>
      <c r="BB13" s="107"/>
      <c r="BC13" s="108">
        <v>700</v>
      </c>
      <c r="BD13" s="109"/>
      <c r="BE13" s="110"/>
      <c r="BG13" s="15"/>
      <c r="BH13" s="103" t="s">
        <v>127</v>
      </c>
      <c r="BI13" s="103"/>
      <c r="BJ13" s="103"/>
      <c r="BK13" s="103"/>
      <c r="BL13" s="103"/>
      <c r="BM13" s="103"/>
      <c r="BN13" s="103"/>
      <c r="BO13" s="103"/>
      <c r="BP13" s="103"/>
      <c r="BQ13" s="103"/>
      <c r="BR13" s="103"/>
      <c r="BS13" s="103"/>
      <c r="BT13" s="103"/>
      <c r="BU13" s="103"/>
      <c r="BV13" s="103"/>
      <c r="BW13" s="103"/>
      <c r="BX13" s="103"/>
      <c r="BY13" s="104"/>
      <c r="CC13" s="43">
        <f>('GS Released Pricing Prime Jumbo'!A24)/100</f>
        <v>0.03</v>
      </c>
      <c r="CD13" s="43"/>
      <c r="CE13" s="43"/>
      <c r="CF13" s="43"/>
      <c r="CG13" s="43"/>
      <c r="CH13" s="44">
        <f>('GS Released Pricing Prime Jumbo'!D24)</f>
        <v>100.6228761875</v>
      </c>
      <c r="CI13" s="44"/>
      <c r="CJ13" s="44"/>
      <c r="CK13" s="44"/>
      <c r="CL13" s="44"/>
      <c r="CM13" s="44">
        <f>'GS Released Pricing Prime Jumbo'!E24</f>
        <v>100.5291261875</v>
      </c>
      <c r="CN13" s="44"/>
      <c r="CO13" s="44"/>
      <c r="CP13" s="44"/>
      <c r="CQ13" s="44"/>
      <c r="CR13" s="44">
        <f>'GS Released Pricing Prime Jumbo'!F24</f>
        <v>100.4041261875</v>
      </c>
      <c r="CS13" s="44"/>
      <c r="CT13" s="44"/>
      <c r="CU13" s="44"/>
      <c r="CV13" s="44"/>
      <c r="CZ13" s="45" t="s">
        <v>70</v>
      </c>
      <c r="DA13" s="46"/>
      <c r="DB13" s="47"/>
      <c r="DC13" s="48"/>
      <c r="DD13" s="51">
        <f>'GS Released Pricing Prime Jumbo'!L17</f>
        <v>0.25</v>
      </c>
      <c r="DE13" s="49"/>
      <c r="DF13" s="49"/>
      <c r="DG13" s="49">
        <f>'GS Released Pricing Prime Jumbo'!M17</f>
        <v>0.15</v>
      </c>
      <c r="DH13" s="49"/>
      <c r="DI13" s="49"/>
      <c r="DJ13" s="49">
        <f>'GS Released Pricing Prime Jumbo'!N17</f>
        <v>0.05</v>
      </c>
      <c r="DK13" s="49"/>
      <c r="DL13" s="49"/>
      <c r="DM13" s="49">
        <f>'GS Released Pricing Prime Jumbo'!O17</f>
        <v>-0.5</v>
      </c>
      <c r="DN13" s="49"/>
      <c r="DO13" s="49"/>
      <c r="DP13" s="49">
        <f>'GS Released Pricing Prime Jumbo'!P17</f>
        <v>-0.85</v>
      </c>
      <c r="DQ13" s="49"/>
      <c r="DR13" s="49"/>
      <c r="DS13" s="49">
        <f>'GS Released Pricing Prime Jumbo'!Q17</f>
        <v>-2.35</v>
      </c>
      <c r="DT13" s="49"/>
      <c r="DU13" s="49"/>
      <c r="DV13" s="98"/>
      <c r="DW13" s="98"/>
      <c r="DX13" s="99"/>
    </row>
    <row r="14" spans="1:128" s="5" customFormat="1" ht="15.75" customHeight="1" thickBot="1">
      <c r="A14" s="2"/>
      <c r="B14" s="117">
        <f t="shared" si="0"/>
        <v>2.6249999999999999E-2</v>
      </c>
      <c r="C14" s="118"/>
      <c r="D14" s="118"/>
      <c r="E14" s="118"/>
      <c r="F14" s="119"/>
      <c r="G14" s="120">
        <f t="shared" si="1"/>
        <v>97.661755437500005</v>
      </c>
      <c r="H14" s="121"/>
      <c r="I14" s="121"/>
      <c r="J14" s="121"/>
      <c r="K14" s="121"/>
      <c r="L14" s="121">
        <f t="shared" si="2"/>
        <v>97.568005437500005</v>
      </c>
      <c r="M14" s="121"/>
      <c r="N14" s="121"/>
      <c r="O14" s="121"/>
      <c r="P14" s="121"/>
      <c r="Q14" s="121">
        <f t="shared" si="3"/>
        <v>97.443005437500005</v>
      </c>
      <c r="R14" s="121"/>
      <c r="S14" s="121"/>
      <c r="T14" s="121"/>
      <c r="U14" s="122"/>
      <c r="AB14" s="123" t="s">
        <v>93</v>
      </c>
      <c r="AC14" s="102"/>
      <c r="AD14" s="102"/>
      <c r="AE14" s="102"/>
      <c r="AF14" s="102"/>
      <c r="AG14" s="124" t="s">
        <v>92</v>
      </c>
      <c r="AH14" s="124"/>
      <c r="AI14" s="124"/>
      <c r="AJ14" s="124"/>
      <c r="AK14" s="124"/>
      <c r="AL14" s="124"/>
      <c r="AM14" s="102" t="s">
        <v>94</v>
      </c>
      <c r="AN14" s="102"/>
      <c r="AO14" s="102"/>
      <c r="AP14" s="102"/>
      <c r="AQ14" s="102"/>
      <c r="AR14" s="102"/>
      <c r="AS14" s="125">
        <v>1000000</v>
      </c>
      <c r="AT14" s="125"/>
      <c r="AU14" s="125"/>
      <c r="AV14" s="125"/>
      <c r="AW14" s="126">
        <v>0.8</v>
      </c>
      <c r="AX14" s="126"/>
      <c r="AY14" s="126"/>
      <c r="AZ14" s="126">
        <v>0.8</v>
      </c>
      <c r="BA14" s="126"/>
      <c r="BB14" s="126"/>
      <c r="BC14" s="138">
        <v>660</v>
      </c>
      <c r="BD14" s="139"/>
      <c r="BE14" s="140"/>
      <c r="BG14" s="15"/>
      <c r="BH14" s="103" t="s">
        <v>115</v>
      </c>
      <c r="BI14" s="103"/>
      <c r="BJ14" s="103"/>
      <c r="BK14" s="103"/>
      <c r="BL14" s="103"/>
      <c r="BM14" s="103"/>
      <c r="BN14" s="103"/>
      <c r="BO14" s="103"/>
      <c r="BP14" s="103"/>
      <c r="BQ14" s="103"/>
      <c r="BR14" s="103"/>
      <c r="BS14" s="103"/>
      <c r="BT14" s="103"/>
      <c r="BU14" s="103"/>
      <c r="BV14" s="103"/>
      <c r="BW14" s="103"/>
      <c r="BX14" s="103"/>
      <c r="BY14" s="104"/>
      <c r="CC14" s="43">
        <f>('GS Released Pricing Prime Jumbo'!A23)/100</f>
        <v>3.125E-2</v>
      </c>
      <c r="CD14" s="43"/>
      <c r="CE14" s="43"/>
      <c r="CF14" s="43"/>
      <c r="CG14" s="43"/>
      <c r="CH14" s="44">
        <f>('GS Released Pricing Prime Jumbo'!D23)</f>
        <v>101.0522511875</v>
      </c>
      <c r="CI14" s="44"/>
      <c r="CJ14" s="44"/>
      <c r="CK14" s="44"/>
      <c r="CL14" s="44"/>
      <c r="CM14" s="44">
        <f>'GS Released Pricing Prime Jumbo'!E23</f>
        <v>100.9585011875</v>
      </c>
      <c r="CN14" s="44"/>
      <c r="CO14" s="44"/>
      <c r="CP14" s="44"/>
      <c r="CQ14" s="44"/>
      <c r="CR14" s="44">
        <f>'GS Released Pricing Prime Jumbo'!F23</f>
        <v>100.8335011875</v>
      </c>
      <c r="CS14" s="44"/>
      <c r="CT14" s="44"/>
      <c r="CU14" s="44"/>
      <c r="CV14" s="44"/>
      <c r="CZ14" s="134" t="s">
        <v>71</v>
      </c>
      <c r="DA14" s="135"/>
      <c r="DB14" s="136"/>
      <c r="DC14" s="137"/>
      <c r="DD14" s="146">
        <f>'GS Released Pricing Prime Jumbo'!L18</f>
        <v>0.15</v>
      </c>
      <c r="DE14" s="111"/>
      <c r="DF14" s="111"/>
      <c r="DG14" s="111">
        <f>'GS Released Pricing Prime Jumbo'!M18</f>
        <v>-0.05</v>
      </c>
      <c r="DH14" s="111"/>
      <c r="DI14" s="111"/>
      <c r="DJ14" s="111">
        <f>'GS Released Pricing Prime Jumbo'!N18</f>
        <v>-0.15</v>
      </c>
      <c r="DK14" s="111"/>
      <c r="DL14" s="111"/>
      <c r="DM14" s="111">
        <f>'GS Released Pricing Prime Jumbo'!O18</f>
        <v>-1.25</v>
      </c>
      <c r="DN14" s="111"/>
      <c r="DO14" s="111"/>
      <c r="DP14" s="111">
        <f>'GS Released Pricing Prime Jumbo'!P18</f>
        <v>-1.85</v>
      </c>
      <c r="DQ14" s="111"/>
      <c r="DR14" s="111"/>
      <c r="DS14" s="144"/>
      <c r="DT14" s="144"/>
      <c r="DU14" s="144"/>
      <c r="DV14" s="144"/>
      <c r="DW14" s="144"/>
      <c r="DX14" s="145"/>
    </row>
    <row r="15" spans="1:128" s="5" customFormat="1" ht="15.75" customHeight="1">
      <c r="A15" s="2"/>
      <c r="B15" s="112">
        <f t="shared" si="0"/>
        <v>2.75E-2</v>
      </c>
      <c r="C15" s="43"/>
      <c r="D15" s="43"/>
      <c r="E15" s="43"/>
      <c r="F15" s="113"/>
      <c r="G15" s="114">
        <f t="shared" si="1"/>
        <v>98.162214437500012</v>
      </c>
      <c r="H15" s="100"/>
      <c r="I15" s="100"/>
      <c r="J15" s="100"/>
      <c r="K15" s="100"/>
      <c r="L15" s="100">
        <f t="shared" si="2"/>
        <v>98.068464437500012</v>
      </c>
      <c r="M15" s="100"/>
      <c r="N15" s="100"/>
      <c r="O15" s="100"/>
      <c r="P15" s="100"/>
      <c r="Q15" s="100">
        <f t="shared" si="3"/>
        <v>97.943464437500012</v>
      </c>
      <c r="R15" s="100"/>
      <c r="S15" s="100"/>
      <c r="T15" s="100"/>
      <c r="U15" s="101"/>
      <c r="AB15" s="123"/>
      <c r="AC15" s="102"/>
      <c r="AD15" s="102"/>
      <c r="AE15" s="102"/>
      <c r="AF15" s="102"/>
      <c r="AG15" s="124"/>
      <c r="AH15" s="124"/>
      <c r="AI15" s="124"/>
      <c r="AJ15" s="124"/>
      <c r="AK15" s="124"/>
      <c r="AL15" s="124"/>
      <c r="AM15" s="102"/>
      <c r="AN15" s="102"/>
      <c r="AO15" s="102"/>
      <c r="AP15" s="102"/>
      <c r="AQ15" s="102"/>
      <c r="AR15" s="102"/>
      <c r="AS15" s="115">
        <v>1500000</v>
      </c>
      <c r="AT15" s="115"/>
      <c r="AU15" s="115"/>
      <c r="AV15" s="115"/>
      <c r="AW15" s="116">
        <v>0.85</v>
      </c>
      <c r="AX15" s="116"/>
      <c r="AY15" s="116"/>
      <c r="AZ15" s="116">
        <v>0.85</v>
      </c>
      <c r="BA15" s="116"/>
      <c r="BB15" s="116"/>
      <c r="BC15" s="141">
        <v>680</v>
      </c>
      <c r="BD15" s="142"/>
      <c r="BE15" s="143"/>
      <c r="BG15" s="95" t="s">
        <v>117</v>
      </c>
      <c r="BH15" s="96"/>
      <c r="BI15" s="96"/>
      <c r="BJ15" s="96"/>
      <c r="BK15" s="96"/>
      <c r="BL15" s="96"/>
      <c r="BM15" s="96"/>
      <c r="BN15" s="96"/>
      <c r="BO15" s="96"/>
      <c r="BP15" s="96"/>
      <c r="BQ15" s="96"/>
      <c r="BR15" s="96"/>
      <c r="BS15" s="96"/>
      <c r="BT15" s="96"/>
      <c r="BU15" s="96"/>
      <c r="BV15" s="96"/>
      <c r="BW15" s="96"/>
      <c r="BX15" s="96"/>
      <c r="BY15" s="97"/>
      <c r="CC15" s="43">
        <f>('GS Released Pricing Prime Jumbo'!A22)/100</f>
        <v>3.2500000000000001E-2</v>
      </c>
      <c r="CD15" s="43"/>
      <c r="CE15" s="43"/>
      <c r="CF15" s="43"/>
      <c r="CG15" s="43"/>
      <c r="CH15" s="44">
        <f>('GS Released Pricing Prime Jumbo'!D22)</f>
        <v>101.3124081875</v>
      </c>
      <c r="CI15" s="44"/>
      <c r="CJ15" s="44"/>
      <c r="CK15" s="44"/>
      <c r="CL15" s="44"/>
      <c r="CM15" s="44">
        <f>'GS Released Pricing Prime Jumbo'!E22</f>
        <v>101.2186581875</v>
      </c>
      <c r="CN15" s="44"/>
      <c r="CO15" s="44"/>
      <c r="CP15" s="44"/>
      <c r="CQ15" s="44"/>
      <c r="CR15" s="44">
        <f>'GS Released Pricing Prime Jumbo'!F22</f>
        <v>101.0936581875</v>
      </c>
      <c r="CS15" s="44"/>
      <c r="CT15" s="44"/>
      <c r="CU15" s="44"/>
      <c r="CV15" s="44"/>
      <c r="DB15" s="29"/>
      <c r="DC15" s="29"/>
      <c r="DD15" s="29"/>
      <c r="DE15" s="29"/>
      <c r="DF15" s="29"/>
      <c r="DG15" s="29"/>
      <c r="DH15" s="29"/>
      <c r="DI15" s="29"/>
      <c r="DJ15" s="29"/>
      <c r="DK15" s="29"/>
      <c r="DL15" s="29"/>
      <c r="DM15" s="29"/>
      <c r="DN15" s="29"/>
      <c r="DO15" s="29"/>
      <c r="DP15" s="29"/>
      <c r="DQ15" s="29"/>
      <c r="DR15" s="29"/>
    </row>
    <row r="16" spans="1:128" s="5" customFormat="1" ht="15.75" customHeight="1">
      <c r="A16" s="2"/>
      <c r="B16" s="117">
        <f t="shared" si="0"/>
        <v>2.8750000000000001E-2</v>
      </c>
      <c r="C16" s="118"/>
      <c r="D16" s="118"/>
      <c r="E16" s="118"/>
      <c r="F16" s="119"/>
      <c r="G16" s="120">
        <f t="shared" si="1"/>
        <v>98.736694187500007</v>
      </c>
      <c r="H16" s="121"/>
      <c r="I16" s="121"/>
      <c r="J16" s="121"/>
      <c r="K16" s="121"/>
      <c r="L16" s="121">
        <f t="shared" si="2"/>
        <v>98.642944187500007</v>
      </c>
      <c r="M16" s="121"/>
      <c r="N16" s="121"/>
      <c r="O16" s="121"/>
      <c r="P16" s="121"/>
      <c r="Q16" s="121">
        <f t="shared" si="3"/>
        <v>98.517944187500007</v>
      </c>
      <c r="R16" s="121"/>
      <c r="S16" s="121"/>
      <c r="T16" s="121"/>
      <c r="U16" s="122"/>
      <c r="AB16" s="123"/>
      <c r="AC16" s="102"/>
      <c r="AD16" s="102"/>
      <c r="AE16" s="102"/>
      <c r="AF16" s="102"/>
      <c r="AG16" s="124"/>
      <c r="AH16" s="124"/>
      <c r="AI16" s="124"/>
      <c r="AJ16" s="124"/>
      <c r="AK16" s="124"/>
      <c r="AL16" s="124"/>
      <c r="AM16" s="102"/>
      <c r="AN16" s="102"/>
      <c r="AO16" s="102"/>
      <c r="AP16" s="102"/>
      <c r="AQ16" s="102"/>
      <c r="AR16" s="102"/>
      <c r="AS16" s="125">
        <v>2500000</v>
      </c>
      <c r="AT16" s="125"/>
      <c r="AU16" s="125"/>
      <c r="AV16" s="125"/>
      <c r="AW16" s="126">
        <v>0.75</v>
      </c>
      <c r="AX16" s="126"/>
      <c r="AY16" s="126"/>
      <c r="AZ16" s="126">
        <v>0.75</v>
      </c>
      <c r="BA16" s="126"/>
      <c r="BB16" s="126"/>
      <c r="BC16" s="138">
        <v>720</v>
      </c>
      <c r="BD16" s="139"/>
      <c r="BE16" s="140"/>
      <c r="BG16" s="15"/>
      <c r="BH16" s="103" t="s">
        <v>114</v>
      </c>
      <c r="BI16" s="103"/>
      <c r="BJ16" s="103"/>
      <c r="BK16" s="103"/>
      <c r="BL16" s="103"/>
      <c r="BM16" s="103"/>
      <c r="BN16" s="103"/>
      <c r="BO16" s="103"/>
      <c r="BP16" s="103"/>
      <c r="BQ16" s="103"/>
      <c r="BR16" s="103"/>
      <c r="BS16" s="103"/>
      <c r="BT16" s="103"/>
      <c r="BU16" s="103"/>
      <c r="BV16" s="103"/>
      <c r="BW16" s="103"/>
      <c r="BX16" s="103"/>
      <c r="BY16" s="104"/>
      <c r="CC16" s="43">
        <f>('GS Released Pricing Prime Jumbo'!A21)/100</f>
        <v>3.3750000000000002E-2</v>
      </c>
      <c r="CD16" s="43"/>
      <c r="CE16" s="43"/>
      <c r="CF16" s="43"/>
      <c r="CG16" s="43"/>
      <c r="CH16" s="44">
        <f>('GS Released Pricing Prime Jumbo'!D21)</f>
        <v>101.56857768750001</v>
      </c>
      <c r="CI16" s="44"/>
      <c r="CJ16" s="44"/>
      <c r="CK16" s="44"/>
      <c r="CL16" s="44"/>
      <c r="CM16" s="44">
        <f>'GS Released Pricing Prime Jumbo'!E21</f>
        <v>101.47482768750001</v>
      </c>
      <c r="CN16" s="44"/>
      <c r="CO16" s="44"/>
      <c r="CP16" s="44"/>
      <c r="CQ16" s="44"/>
      <c r="CR16" s="44">
        <f>'GS Released Pricing Prime Jumbo'!F21</f>
        <v>101.34982768750001</v>
      </c>
      <c r="CS16" s="44"/>
      <c r="CT16" s="44"/>
      <c r="CU16" s="44"/>
      <c r="CV16" s="44"/>
      <c r="DB16" s="29"/>
      <c r="DC16" s="29"/>
      <c r="DD16" s="29"/>
      <c r="DE16" s="29"/>
      <c r="DF16" s="29"/>
      <c r="DG16" s="29"/>
      <c r="DH16" s="29"/>
      <c r="DI16" s="29"/>
      <c r="DJ16" s="29"/>
      <c r="DK16" s="29"/>
      <c r="DL16" s="29"/>
      <c r="DM16" s="29"/>
      <c r="DN16" s="29"/>
      <c r="DO16" s="29"/>
      <c r="DP16" s="29"/>
      <c r="DQ16" s="29"/>
      <c r="DR16" s="29"/>
    </row>
    <row r="17" spans="1:128" s="5" customFormat="1" ht="15.75" customHeight="1">
      <c r="A17" s="2"/>
      <c r="B17" s="112">
        <f t="shared" si="0"/>
        <v>0.03</v>
      </c>
      <c r="C17" s="43"/>
      <c r="D17" s="43"/>
      <c r="E17" s="43"/>
      <c r="F17" s="113"/>
      <c r="G17" s="114">
        <f t="shared" si="1"/>
        <v>99.122876187499998</v>
      </c>
      <c r="H17" s="100"/>
      <c r="I17" s="100"/>
      <c r="J17" s="100"/>
      <c r="K17" s="100"/>
      <c r="L17" s="100">
        <f t="shared" si="2"/>
        <v>99.029126187499998</v>
      </c>
      <c r="M17" s="100"/>
      <c r="N17" s="100"/>
      <c r="O17" s="100"/>
      <c r="P17" s="100"/>
      <c r="Q17" s="100">
        <f t="shared" si="3"/>
        <v>98.904126187499998</v>
      </c>
      <c r="R17" s="100"/>
      <c r="S17" s="100"/>
      <c r="T17" s="100"/>
      <c r="U17" s="101"/>
      <c r="AB17" s="123"/>
      <c r="AC17" s="102"/>
      <c r="AD17" s="102"/>
      <c r="AE17" s="102"/>
      <c r="AF17" s="102"/>
      <c r="AG17" s="124"/>
      <c r="AH17" s="124"/>
      <c r="AI17" s="124"/>
      <c r="AJ17" s="124"/>
      <c r="AK17" s="124"/>
      <c r="AL17" s="124"/>
      <c r="AM17" s="102"/>
      <c r="AN17" s="102"/>
      <c r="AO17" s="102"/>
      <c r="AP17" s="102"/>
      <c r="AQ17" s="102"/>
      <c r="AR17" s="102"/>
      <c r="AS17" s="115">
        <v>3000000</v>
      </c>
      <c r="AT17" s="115"/>
      <c r="AU17" s="115"/>
      <c r="AV17" s="115"/>
      <c r="AW17" s="116">
        <v>0.7</v>
      </c>
      <c r="AX17" s="116"/>
      <c r="AY17" s="116"/>
      <c r="AZ17" s="116">
        <v>0.7</v>
      </c>
      <c r="BA17" s="116"/>
      <c r="BB17" s="116"/>
      <c r="BC17" s="141">
        <v>740</v>
      </c>
      <c r="BD17" s="142"/>
      <c r="BE17" s="143"/>
      <c r="BG17" s="15"/>
      <c r="BH17" s="147" t="s">
        <v>144</v>
      </c>
      <c r="BI17" s="147"/>
      <c r="BJ17" s="147"/>
      <c r="BK17" s="147"/>
      <c r="BL17" s="147"/>
      <c r="BM17" s="147"/>
      <c r="BN17" s="147"/>
      <c r="BO17" s="147"/>
      <c r="BP17" s="147"/>
      <c r="BQ17" s="147"/>
      <c r="BR17" s="147"/>
      <c r="BS17" s="147"/>
      <c r="BT17" s="147"/>
      <c r="BU17" s="147"/>
      <c r="BV17" s="147"/>
      <c r="BW17" s="147"/>
      <c r="BX17" s="147"/>
      <c r="BY17" s="148"/>
      <c r="CC17" s="43">
        <f>('GS Released Pricing Prime Jumbo'!A20)/100</f>
        <v>3.5000000000000003E-2</v>
      </c>
      <c r="CD17" s="43"/>
      <c r="CE17" s="43"/>
      <c r="CF17" s="43"/>
      <c r="CG17" s="43"/>
      <c r="CH17" s="44">
        <f>('GS Released Pricing Prime Jumbo'!D20)</f>
        <v>101.85619718750002</v>
      </c>
      <c r="CI17" s="44"/>
      <c r="CJ17" s="44"/>
      <c r="CK17" s="44"/>
      <c r="CL17" s="44"/>
      <c r="CM17" s="44">
        <f>'GS Released Pricing Prime Jumbo'!E20</f>
        <v>101.76244718750002</v>
      </c>
      <c r="CN17" s="44"/>
      <c r="CO17" s="44"/>
      <c r="CP17" s="44"/>
      <c r="CQ17" s="44"/>
      <c r="CR17" s="44">
        <f>'GS Released Pricing Prime Jumbo'!F20</f>
        <v>101.63744718750002</v>
      </c>
      <c r="CS17" s="44"/>
      <c r="CT17" s="44"/>
      <c r="CU17" s="44"/>
      <c r="CV17" s="44"/>
      <c r="DB17" s="29"/>
      <c r="DC17" s="29"/>
      <c r="DD17" s="29"/>
      <c r="DE17" s="29"/>
      <c r="DF17" s="29"/>
      <c r="DG17" s="29"/>
      <c r="DH17" s="29"/>
      <c r="DI17" s="29"/>
      <c r="DJ17" s="29"/>
      <c r="DK17" s="29"/>
      <c r="DL17" s="29"/>
      <c r="DM17" s="29"/>
      <c r="DN17" s="29"/>
      <c r="DO17" s="29"/>
      <c r="DP17" s="29"/>
      <c r="DQ17" s="29"/>
      <c r="DR17" s="29"/>
    </row>
    <row r="18" spans="1:128" s="5" customFormat="1" ht="15.75" customHeight="1">
      <c r="A18" s="2"/>
      <c r="B18" s="117">
        <f t="shared" si="0"/>
        <v>3.125E-2</v>
      </c>
      <c r="C18" s="118"/>
      <c r="D18" s="118"/>
      <c r="E18" s="118"/>
      <c r="F18" s="119"/>
      <c r="G18" s="120">
        <f t="shared" si="1"/>
        <v>99.552251187500005</v>
      </c>
      <c r="H18" s="121"/>
      <c r="I18" s="121"/>
      <c r="J18" s="121"/>
      <c r="K18" s="121"/>
      <c r="L18" s="121">
        <f t="shared" si="2"/>
        <v>99.458501187500005</v>
      </c>
      <c r="M18" s="121"/>
      <c r="N18" s="121"/>
      <c r="O18" s="121"/>
      <c r="P18" s="121"/>
      <c r="Q18" s="121">
        <f t="shared" si="3"/>
        <v>99.333501187500005</v>
      </c>
      <c r="R18" s="121"/>
      <c r="S18" s="121"/>
      <c r="T18" s="121"/>
      <c r="U18" s="122"/>
      <c r="AB18" s="123"/>
      <c r="AC18" s="102"/>
      <c r="AD18" s="102"/>
      <c r="AE18" s="102"/>
      <c r="AF18" s="102"/>
      <c r="AG18" s="124"/>
      <c r="AH18" s="124"/>
      <c r="AI18" s="124"/>
      <c r="AJ18" s="124"/>
      <c r="AK18" s="124"/>
      <c r="AL18" s="124"/>
      <c r="AM18" s="124" t="s">
        <v>95</v>
      </c>
      <c r="AN18" s="124"/>
      <c r="AO18" s="124"/>
      <c r="AP18" s="124"/>
      <c r="AQ18" s="124"/>
      <c r="AR18" s="124"/>
      <c r="AS18" s="125">
        <v>1000000</v>
      </c>
      <c r="AT18" s="125"/>
      <c r="AU18" s="125"/>
      <c r="AV18" s="125"/>
      <c r="AW18" s="126">
        <v>0.8</v>
      </c>
      <c r="AX18" s="126"/>
      <c r="AY18" s="126"/>
      <c r="AZ18" s="126">
        <v>0.8</v>
      </c>
      <c r="BA18" s="126"/>
      <c r="BB18" s="126"/>
      <c r="BC18" s="138">
        <v>680</v>
      </c>
      <c r="BD18" s="139"/>
      <c r="BE18" s="140"/>
      <c r="BG18" s="15"/>
      <c r="BH18" s="147"/>
      <c r="BI18" s="147"/>
      <c r="BJ18" s="147"/>
      <c r="BK18" s="147"/>
      <c r="BL18" s="147"/>
      <c r="BM18" s="147"/>
      <c r="BN18" s="147"/>
      <c r="BO18" s="147"/>
      <c r="BP18" s="147"/>
      <c r="BQ18" s="147"/>
      <c r="BR18" s="147"/>
      <c r="BS18" s="147"/>
      <c r="BT18" s="147"/>
      <c r="BU18" s="147"/>
      <c r="BV18" s="147"/>
      <c r="BW18" s="147"/>
      <c r="BX18" s="147"/>
      <c r="BY18" s="148"/>
      <c r="CC18" s="43">
        <f>('GS Released Pricing Prime Jumbo'!A19)/100</f>
        <v>3.6249999999999998E-2</v>
      </c>
      <c r="CD18" s="43"/>
      <c r="CE18" s="43"/>
      <c r="CF18" s="43"/>
      <c r="CG18" s="43"/>
      <c r="CH18" s="44">
        <f>('GS Released Pricing Prime Jumbo'!D19)</f>
        <v>102.0001724375</v>
      </c>
      <c r="CI18" s="44"/>
      <c r="CJ18" s="44"/>
      <c r="CK18" s="44"/>
      <c r="CL18" s="44"/>
      <c r="CM18" s="44">
        <f>'GS Released Pricing Prime Jumbo'!E19</f>
        <v>101.9064224375</v>
      </c>
      <c r="CN18" s="44"/>
      <c r="CO18" s="44"/>
      <c r="CP18" s="44"/>
      <c r="CQ18" s="44"/>
      <c r="CR18" s="44">
        <f>'GS Released Pricing Prime Jumbo'!F19</f>
        <v>101.7814224375</v>
      </c>
      <c r="CS18" s="44"/>
      <c r="CT18" s="44"/>
      <c r="CU18" s="44"/>
      <c r="CV18" s="44"/>
      <c r="DB18" s="29"/>
      <c r="DC18" s="29"/>
      <c r="DD18" s="29"/>
      <c r="DE18" s="29"/>
      <c r="DF18" s="29"/>
      <c r="DG18" s="29"/>
      <c r="DH18" s="29"/>
      <c r="DI18" s="29"/>
      <c r="DJ18" s="29"/>
      <c r="DK18" s="29"/>
      <c r="DL18" s="29"/>
      <c r="DM18" s="29"/>
      <c r="DN18" s="29"/>
      <c r="DO18" s="29"/>
      <c r="DP18" s="29"/>
      <c r="DQ18" s="29"/>
      <c r="DR18" s="29"/>
    </row>
    <row r="19" spans="1:128" s="5" customFormat="1" ht="15.75" customHeight="1">
      <c r="A19" s="2"/>
      <c r="B19" s="112">
        <f t="shared" si="0"/>
        <v>3.2500000000000001E-2</v>
      </c>
      <c r="C19" s="43"/>
      <c r="D19" s="43"/>
      <c r="E19" s="43"/>
      <c r="F19" s="113"/>
      <c r="G19" s="114">
        <f t="shared" si="1"/>
        <v>99.812408187499997</v>
      </c>
      <c r="H19" s="100"/>
      <c r="I19" s="100"/>
      <c r="J19" s="100"/>
      <c r="K19" s="100"/>
      <c r="L19" s="100">
        <f t="shared" si="2"/>
        <v>99.718658187499997</v>
      </c>
      <c r="M19" s="100"/>
      <c r="N19" s="100"/>
      <c r="O19" s="100"/>
      <c r="P19" s="100"/>
      <c r="Q19" s="100">
        <f t="shared" si="3"/>
        <v>99.593658187499997</v>
      </c>
      <c r="R19" s="100"/>
      <c r="S19" s="100"/>
      <c r="T19" s="100"/>
      <c r="U19" s="101"/>
      <c r="AB19" s="123"/>
      <c r="AC19" s="102"/>
      <c r="AD19" s="102"/>
      <c r="AE19" s="102"/>
      <c r="AF19" s="102"/>
      <c r="AG19" s="124"/>
      <c r="AH19" s="124"/>
      <c r="AI19" s="124"/>
      <c r="AJ19" s="124"/>
      <c r="AK19" s="124"/>
      <c r="AL19" s="124"/>
      <c r="AM19" s="124"/>
      <c r="AN19" s="124"/>
      <c r="AO19" s="124"/>
      <c r="AP19" s="124"/>
      <c r="AQ19" s="124"/>
      <c r="AR19" s="124"/>
      <c r="AS19" s="115">
        <v>1500000</v>
      </c>
      <c r="AT19" s="115"/>
      <c r="AU19" s="115"/>
      <c r="AV19" s="115"/>
      <c r="AW19" s="116">
        <v>0.75</v>
      </c>
      <c r="AX19" s="116"/>
      <c r="AY19" s="116"/>
      <c r="AZ19" s="116">
        <v>0.75</v>
      </c>
      <c r="BA19" s="116"/>
      <c r="BB19" s="116"/>
      <c r="BC19" s="149">
        <v>700</v>
      </c>
      <c r="BD19" s="150"/>
      <c r="BE19" s="151"/>
      <c r="BG19" s="15"/>
      <c r="BH19" s="147" t="s">
        <v>145</v>
      </c>
      <c r="BI19" s="147"/>
      <c r="BJ19" s="147"/>
      <c r="BK19" s="147"/>
      <c r="BL19" s="147"/>
      <c r="BM19" s="147"/>
      <c r="BN19" s="147"/>
      <c r="BO19" s="147"/>
      <c r="BP19" s="147"/>
      <c r="BQ19" s="147"/>
      <c r="BR19" s="147"/>
      <c r="BS19" s="147"/>
      <c r="BT19" s="147"/>
      <c r="BU19" s="147"/>
      <c r="BV19" s="147"/>
      <c r="BW19" s="147"/>
      <c r="BX19" s="147"/>
      <c r="BY19" s="148"/>
      <c r="CC19" s="43">
        <f>('GS Released Pricing Prime Jumbo'!A18)/100</f>
        <v>3.7499999999999999E-2</v>
      </c>
      <c r="CD19" s="43"/>
      <c r="CE19" s="43"/>
      <c r="CF19" s="43"/>
      <c r="CG19" s="43"/>
      <c r="CH19" s="44">
        <f>('GS Released Pricing Prime Jumbo'!D18)</f>
        <v>102.1085461875</v>
      </c>
      <c r="CI19" s="44"/>
      <c r="CJ19" s="44"/>
      <c r="CK19" s="44"/>
      <c r="CL19" s="44"/>
      <c r="CM19" s="44">
        <f>'GS Released Pricing Prime Jumbo'!E18</f>
        <v>102.0147961875</v>
      </c>
      <c r="CN19" s="44"/>
      <c r="CO19" s="44"/>
      <c r="CP19" s="44"/>
      <c r="CQ19" s="44"/>
      <c r="CR19" s="44">
        <f>'GS Released Pricing Prime Jumbo'!F18</f>
        <v>101.8897961875</v>
      </c>
      <c r="CS19" s="44"/>
      <c r="CT19" s="44"/>
      <c r="CU19" s="44"/>
      <c r="CV19" s="44"/>
      <c r="DB19" s="29"/>
      <c r="DC19" s="29"/>
      <c r="DD19" s="29"/>
      <c r="DE19" s="29"/>
      <c r="DF19" s="29"/>
      <c r="DG19" s="29"/>
      <c r="DH19" s="29"/>
      <c r="DI19" s="29"/>
      <c r="DJ19" s="29"/>
      <c r="DK19" s="29"/>
      <c r="DL19" s="29"/>
      <c r="DM19" s="29"/>
      <c r="DN19" s="29"/>
      <c r="DO19" s="29"/>
      <c r="DP19" s="29"/>
      <c r="DQ19" s="29"/>
      <c r="DR19" s="29"/>
    </row>
    <row r="20" spans="1:128" s="5" customFormat="1" ht="15.75" customHeight="1">
      <c r="A20" s="2"/>
      <c r="B20" s="117">
        <f t="shared" si="0"/>
        <v>3.3750000000000002E-2</v>
      </c>
      <c r="C20" s="118"/>
      <c r="D20" s="118"/>
      <c r="E20" s="118"/>
      <c r="F20" s="119"/>
      <c r="G20" s="120">
        <f t="shared" si="1"/>
        <v>100.06857768750001</v>
      </c>
      <c r="H20" s="121"/>
      <c r="I20" s="121"/>
      <c r="J20" s="121"/>
      <c r="K20" s="121"/>
      <c r="L20" s="121">
        <f t="shared" si="2"/>
        <v>99.97482768750001</v>
      </c>
      <c r="M20" s="121"/>
      <c r="N20" s="121"/>
      <c r="O20" s="121"/>
      <c r="P20" s="121"/>
      <c r="Q20" s="121">
        <f t="shared" si="3"/>
        <v>99.84982768750001</v>
      </c>
      <c r="R20" s="121"/>
      <c r="S20" s="121"/>
      <c r="T20" s="121"/>
      <c r="U20" s="122"/>
      <c r="AB20" s="123"/>
      <c r="AC20" s="102"/>
      <c r="AD20" s="102"/>
      <c r="AE20" s="102"/>
      <c r="AF20" s="102"/>
      <c r="AG20" s="124"/>
      <c r="AH20" s="124"/>
      <c r="AI20" s="124"/>
      <c r="AJ20" s="124"/>
      <c r="AK20" s="124"/>
      <c r="AL20" s="124"/>
      <c r="AM20" s="124"/>
      <c r="AN20" s="124"/>
      <c r="AO20" s="124"/>
      <c r="AP20" s="124"/>
      <c r="AQ20" s="124"/>
      <c r="AR20" s="124"/>
      <c r="AS20" s="125">
        <v>2000000</v>
      </c>
      <c r="AT20" s="125"/>
      <c r="AU20" s="125"/>
      <c r="AV20" s="125"/>
      <c r="AW20" s="126">
        <v>0.7</v>
      </c>
      <c r="AX20" s="126"/>
      <c r="AY20" s="126"/>
      <c r="AZ20" s="126">
        <v>0.7</v>
      </c>
      <c r="BA20" s="126"/>
      <c r="BB20" s="126"/>
      <c r="BC20" s="152"/>
      <c r="BD20" s="153"/>
      <c r="BE20" s="154"/>
      <c r="BG20" s="14"/>
      <c r="BH20" s="147"/>
      <c r="BI20" s="147"/>
      <c r="BJ20" s="147"/>
      <c r="BK20" s="147"/>
      <c r="BL20" s="147"/>
      <c r="BM20" s="147"/>
      <c r="BN20" s="147"/>
      <c r="BO20" s="147"/>
      <c r="BP20" s="147"/>
      <c r="BQ20" s="147"/>
      <c r="BR20" s="147"/>
      <c r="BS20" s="147"/>
      <c r="BT20" s="147"/>
      <c r="BU20" s="147"/>
      <c r="BV20" s="147"/>
      <c r="BW20" s="147"/>
      <c r="BX20" s="147"/>
      <c r="BY20" s="148"/>
      <c r="CC20" s="43">
        <f>('GS Released Pricing Prime Jumbo'!A17)/100</f>
        <v>3.875E-2</v>
      </c>
      <c r="CD20" s="43"/>
      <c r="CE20" s="43"/>
      <c r="CF20" s="43"/>
      <c r="CG20" s="43"/>
      <c r="CH20" s="44">
        <f>('GS Released Pricing Prime Jumbo'!D17)</f>
        <v>102.16176993750001</v>
      </c>
      <c r="CI20" s="44"/>
      <c r="CJ20" s="44"/>
      <c r="CK20" s="44"/>
      <c r="CL20" s="44"/>
      <c r="CM20" s="44">
        <f>'GS Released Pricing Prime Jumbo'!E17</f>
        <v>102.06801993750001</v>
      </c>
      <c r="CN20" s="44"/>
      <c r="CO20" s="44"/>
      <c r="CP20" s="44"/>
      <c r="CQ20" s="44"/>
      <c r="CR20" s="44">
        <f>'GS Released Pricing Prime Jumbo'!F17</f>
        <v>101.94301993750001</v>
      </c>
      <c r="CS20" s="44"/>
      <c r="CT20" s="44"/>
      <c r="CU20" s="44"/>
      <c r="CV20" s="44"/>
      <c r="DB20" s="29"/>
      <c r="DC20" s="29"/>
      <c r="DD20" s="29"/>
      <c r="DE20" s="29"/>
      <c r="DF20" s="29"/>
      <c r="DG20" s="29"/>
      <c r="DH20" s="29"/>
      <c r="DI20" s="29"/>
      <c r="DJ20" s="29"/>
      <c r="DK20" s="29"/>
      <c r="DL20" s="29"/>
      <c r="DM20" s="29"/>
      <c r="DN20" s="29"/>
      <c r="DO20" s="29"/>
      <c r="DP20" s="29"/>
      <c r="DQ20" s="29"/>
      <c r="DR20" s="29"/>
    </row>
    <row r="21" spans="1:128" s="5" customFormat="1" ht="15.75" customHeight="1">
      <c r="A21" s="2"/>
      <c r="B21" s="112">
        <f t="shared" si="0"/>
        <v>3.5000000000000003E-2</v>
      </c>
      <c r="C21" s="43"/>
      <c r="D21" s="43"/>
      <c r="E21" s="43"/>
      <c r="F21" s="113"/>
      <c r="G21" s="114">
        <f t="shared" si="1"/>
        <v>100.35619718750002</v>
      </c>
      <c r="H21" s="100"/>
      <c r="I21" s="100"/>
      <c r="J21" s="100"/>
      <c r="K21" s="100"/>
      <c r="L21" s="100">
        <f t="shared" si="2"/>
        <v>100.26244718750002</v>
      </c>
      <c r="M21" s="100"/>
      <c r="N21" s="100"/>
      <c r="O21" s="100"/>
      <c r="P21" s="100"/>
      <c r="Q21" s="100">
        <f t="shared" si="3"/>
        <v>100.13744718750002</v>
      </c>
      <c r="R21" s="100"/>
      <c r="S21" s="100"/>
      <c r="T21" s="100"/>
      <c r="U21" s="101"/>
      <c r="AB21" s="123"/>
      <c r="AC21" s="102"/>
      <c r="AD21" s="102"/>
      <c r="AE21" s="102"/>
      <c r="AF21" s="102"/>
      <c r="AG21" s="102" t="s">
        <v>33</v>
      </c>
      <c r="AH21" s="102"/>
      <c r="AI21" s="102"/>
      <c r="AJ21" s="102"/>
      <c r="AK21" s="102"/>
      <c r="AL21" s="102"/>
      <c r="AM21" s="102" t="s">
        <v>94</v>
      </c>
      <c r="AN21" s="102"/>
      <c r="AO21" s="102"/>
      <c r="AP21" s="102"/>
      <c r="AQ21" s="102"/>
      <c r="AR21" s="102"/>
      <c r="AS21" s="115">
        <v>1000000</v>
      </c>
      <c r="AT21" s="115"/>
      <c r="AU21" s="115"/>
      <c r="AV21" s="115"/>
      <c r="AW21" s="116">
        <v>0.8</v>
      </c>
      <c r="AX21" s="116"/>
      <c r="AY21" s="116"/>
      <c r="AZ21" s="116">
        <v>0.8</v>
      </c>
      <c r="BA21" s="116"/>
      <c r="BB21" s="116"/>
      <c r="BC21" s="155">
        <v>680</v>
      </c>
      <c r="BD21" s="156"/>
      <c r="BE21" s="157"/>
      <c r="BG21" s="15"/>
      <c r="BH21" s="103" t="s">
        <v>118</v>
      </c>
      <c r="BI21" s="103"/>
      <c r="BJ21" s="103"/>
      <c r="BK21" s="103"/>
      <c r="BL21" s="103"/>
      <c r="BM21" s="103"/>
      <c r="BN21" s="103"/>
      <c r="BO21" s="103"/>
      <c r="BP21" s="103"/>
      <c r="BQ21" s="103"/>
      <c r="BR21" s="103"/>
      <c r="BS21" s="103"/>
      <c r="BT21" s="103"/>
      <c r="BU21" s="103"/>
      <c r="BV21" s="103"/>
      <c r="BW21" s="103"/>
      <c r="BX21" s="103"/>
      <c r="BY21" s="104"/>
      <c r="CC21" s="43">
        <f>('GS Released Pricing Prime Jumbo'!A16)/100</f>
        <v>0.04</v>
      </c>
      <c r="CD21" s="43"/>
      <c r="CE21" s="43"/>
      <c r="CF21" s="43"/>
      <c r="CG21" s="43"/>
      <c r="CH21" s="44">
        <f>('GS Released Pricing Prime Jumbo'!D16)</f>
        <v>102.22281868750001</v>
      </c>
      <c r="CI21" s="44"/>
      <c r="CJ21" s="44"/>
      <c r="CK21" s="44"/>
      <c r="CL21" s="44"/>
      <c r="CM21" s="44">
        <f>'GS Released Pricing Prime Jumbo'!E16</f>
        <v>102.12906868750001</v>
      </c>
      <c r="CN21" s="44"/>
      <c r="CO21" s="44"/>
      <c r="CP21" s="44"/>
      <c r="CQ21" s="44"/>
      <c r="CR21" s="44">
        <f>'GS Released Pricing Prime Jumbo'!F16</f>
        <v>102.00406868750001</v>
      </c>
      <c r="CS21" s="44"/>
      <c r="CT21" s="44"/>
      <c r="CU21" s="44"/>
      <c r="CV21" s="44"/>
      <c r="DB21" s="29"/>
      <c r="DC21" s="29"/>
      <c r="DD21" s="29"/>
      <c r="DE21" s="29"/>
      <c r="DF21" s="29"/>
      <c r="DG21" s="29"/>
      <c r="DH21" s="29"/>
      <c r="DI21" s="29"/>
      <c r="DJ21" s="29"/>
      <c r="DK21" s="29"/>
      <c r="DL21" s="29"/>
      <c r="DM21" s="29"/>
      <c r="DN21" s="29"/>
      <c r="DO21" s="29"/>
      <c r="DP21" s="29"/>
      <c r="DQ21" s="29"/>
      <c r="DR21" s="29"/>
    </row>
    <row r="22" spans="1:128" s="5" customFormat="1" ht="15.75" customHeight="1">
      <c r="A22" s="2"/>
      <c r="B22" s="117">
        <f t="shared" si="0"/>
        <v>3.6249999999999998E-2</v>
      </c>
      <c r="C22" s="118"/>
      <c r="D22" s="118"/>
      <c r="E22" s="118"/>
      <c r="F22" s="119"/>
      <c r="G22" s="120">
        <f t="shared" si="1"/>
        <v>100.5001724375</v>
      </c>
      <c r="H22" s="121"/>
      <c r="I22" s="121"/>
      <c r="J22" s="121"/>
      <c r="K22" s="121"/>
      <c r="L22" s="121">
        <f t="shared" si="2"/>
        <v>100.4064224375</v>
      </c>
      <c r="M22" s="121"/>
      <c r="N22" s="121"/>
      <c r="O22" s="121"/>
      <c r="P22" s="121"/>
      <c r="Q22" s="121">
        <f t="shared" si="3"/>
        <v>100.2814224375</v>
      </c>
      <c r="R22" s="121"/>
      <c r="S22" s="121"/>
      <c r="T22" s="121"/>
      <c r="U22" s="122"/>
      <c r="AB22" s="123"/>
      <c r="AC22" s="102"/>
      <c r="AD22" s="102"/>
      <c r="AE22" s="102"/>
      <c r="AF22" s="102"/>
      <c r="AG22" s="102"/>
      <c r="AH22" s="102"/>
      <c r="AI22" s="102"/>
      <c r="AJ22" s="102"/>
      <c r="AK22" s="102"/>
      <c r="AL22" s="102"/>
      <c r="AM22" s="102"/>
      <c r="AN22" s="102"/>
      <c r="AO22" s="102"/>
      <c r="AP22" s="102"/>
      <c r="AQ22" s="102"/>
      <c r="AR22" s="102"/>
      <c r="AS22" s="125">
        <v>1500000</v>
      </c>
      <c r="AT22" s="125"/>
      <c r="AU22" s="125"/>
      <c r="AV22" s="125"/>
      <c r="AW22" s="126">
        <v>0.75</v>
      </c>
      <c r="AX22" s="126"/>
      <c r="AY22" s="126"/>
      <c r="AZ22" s="126">
        <v>0.75</v>
      </c>
      <c r="BA22" s="126"/>
      <c r="BB22" s="126"/>
      <c r="BC22" s="158"/>
      <c r="BD22" s="159"/>
      <c r="BE22" s="160"/>
      <c r="BG22" s="15"/>
      <c r="BH22" s="29"/>
      <c r="BI22" s="147" t="s">
        <v>104</v>
      </c>
      <c r="BJ22" s="147"/>
      <c r="BK22" s="147"/>
      <c r="BL22" s="147"/>
      <c r="BM22" s="147"/>
      <c r="BN22" s="147"/>
      <c r="BO22" s="147"/>
      <c r="BP22" s="147"/>
      <c r="BQ22" s="147"/>
      <c r="BR22" s="147"/>
      <c r="BS22" s="147"/>
      <c r="BT22" s="147"/>
      <c r="BU22" s="147"/>
      <c r="BV22" s="147"/>
      <c r="BW22" s="147"/>
      <c r="BX22" s="147"/>
      <c r="BY22" s="148"/>
      <c r="CC22" s="43">
        <f>('GS Released Pricing Prime Jumbo'!A15)/100</f>
        <v>4.1250000000000002E-2</v>
      </c>
      <c r="CD22" s="43"/>
      <c r="CE22" s="43"/>
      <c r="CF22" s="43"/>
      <c r="CG22" s="43"/>
      <c r="CH22" s="44">
        <f>('GS Released Pricing Prime Jumbo'!D15)</f>
        <v>102.2759729375</v>
      </c>
      <c r="CI22" s="44"/>
      <c r="CJ22" s="44"/>
      <c r="CK22" s="44"/>
      <c r="CL22" s="44"/>
      <c r="CM22" s="44">
        <f>'GS Released Pricing Prime Jumbo'!E15</f>
        <v>102.1822229375</v>
      </c>
      <c r="CN22" s="44"/>
      <c r="CO22" s="44"/>
      <c r="CP22" s="44"/>
      <c r="CQ22" s="44"/>
      <c r="CR22" s="44">
        <f>'GS Released Pricing Prime Jumbo'!F15</f>
        <v>102.0572229375</v>
      </c>
      <c r="CS22" s="44"/>
      <c r="CT22" s="44"/>
      <c r="CU22" s="44"/>
      <c r="CV22" s="44"/>
      <c r="DC22" s="29"/>
      <c r="DD22" s="29"/>
      <c r="DE22" s="29"/>
      <c r="DF22" s="29"/>
      <c r="DG22" s="29"/>
      <c r="DH22" s="29"/>
      <c r="DI22" s="29"/>
      <c r="DJ22" s="29"/>
      <c r="DK22" s="29"/>
      <c r="DL22" s="29"/>
      <c r="DM22" s="29"/>
      <c r="DN22" s="29"/>
      <c r="DO22" s="29"/>
      <c r="DP22" s="29"/>
      <c r="DQ22" s="29"/>
      <c r="DR22" s="29"/>
    </row>
    <row r="23" spans="1:128" s="5" customFormat="1" ht="15.75" customHeight="1">
      <c r="A23" s="2"/>
      <c r="B23" s="112">
        <f t="shared" si="0"/>
        <v>3.7499999999999999E-2</v>
      </c>
      <c r="C23" s="43"/>
      <c r="D23" s="43"/>
      <c r="E23" s="43"/>
      <c r="F23" s="113"/>
      <c r="G23" s="114">
        <f t="shared" si="1"/>
        <v>100.6085461875</v>
      </c>
      <c r="H23" s="100"/>
      <c r="I23" s="100"/>
      <c r="J23" s="100"/>
      <c r="K23" s="100"/>
      <c r="L23" s="100">
        <f t="shared" si="2"/>
        <v>100.5147961875</v>
      </c>
      <c r="M23" s="100"/>
      <c r="N23" s="100"/>
      <c r="O23" s="100"/>
      <c r="P23" s="100"/>
      <c r="Q23" s="100">
        <f t="shared" si="3"/>
        <v>100.3897961875</v>
      </c>
      <c r="R23" s="100"/>
      <c r="S23" s="100"/>
      <c r="T23" s="100"/>
      <c r="U23" s="101"/>
      <c r="AB23" s="163" t="s">
        <v>91</v>
      </c>
      <c r="AC23" s="164"/>
      <c r="AD23" s="164"/>
      <c r="AE23" s="164"/>
      <c r="AF23" s="164"/>
      <c r="AG23" s="164" t="s">
        <v>33</v>
      </c>
      <c r="AH23" s="164"/>
      <c r="AI23" s="164"/>
      <c r="AJ23" s="164"/>
      <c r="AK23" s="164"/>
      <c r="AL23" s="164"/>
      <c r="AM23" s="164" t="s">
        <v>95</v>
      </c>
      <c r="AN23" s="164"/>
      <c r="AO23" s="164"/>
      <c r="AP23" s="164"/>
      <c r="AQ23" s="164"/>
      <c r="AR23" s="164"/>
      <c r="AS23" s="115">
        <v>1500000</v>
      </c>
      <c r="AT23" s="115"/>
      <c r="AU23" s="115"/>
      <c r="AV23" s="115"/>
      <c r="AW23" s="116">
        <v>0.7</v>
      </c>
      <c r="AX23" s="116"/>
      <c r="AY23" s="116"/>
      <c r="AZ23" s="116">
        <v>0.7</v>
      </c>
      <c r="BA23" s="116"/>
      <c r="BB23" s="116"/>
      <c r="BC23" s="141">
        <v>700</v>
      </c>
      <c r="BD23" s="142"/>
      <c r="BE23" s="143"/>
      <c r="BG23" s="14"/>
      <c r="BH23" s="13"/>
      <c r="BI23" s="147"/>
      <c r="BJ23" s="147"/>
      <c r="BK23" s="147"/>
      <c r="BL23" s="147"/>
      <c r="BM23" s="147"/>
      <c r="BN23" s="147"/>
      <c r="BO23" s="147"/>
      <c r="BP23" s="147"/>
      <c r="BQ23" s="147"/>
      <c r="BR23" s="147"/>
      <c r="BS23" s="147"/>
      <c r="BT23" s="147"/>
      <c r="BU23" s="147"/>
      <c r="BV23" s="147"/>
      <c r="BW23" s="147"/>
      <c r="BX23" s="147"/>
      <c r="BY23" s="148"/>
      <c r="CC23" s="43">
        <f>('GS Released Pricing Prime Jumbo'!A14)/100</f>
        <v>4.2500000000000003E-2</v>
      </c>
      <c r="CD23" s="43"/>
      <c r="CE23" s="43"/>
      <c r="CF23" s="43"/>
      <c r="CG23" s="43"/>
      <c r="CH23" s="44">
        <f>('GS Released Pricing Prime Jumbo'!D14)</f>
        <v>102.3389404375</v>
      </c>
      <c r="CI23" s="44"/>
      <c r="CJ23" s="44"/>
      <c r="CK23" s="44"/>
      <c r="CL23" s="44"/>
      <c r="CM23" s="44">
        <f>'GS Released Pricing Prime Jumbo'!E14</f>
        <v>102.2451904375</v>
      </c>
      <c r="CN23" s="44"/>
      <c r="CO23" s="44"/>
      <c r="CP23" s="44"/>
      <c r="CQ23" s="44"/>
      <c r="CR23" s="44">
        <f>'GS Released Pricing Prime Jumbo'!F14</f>
        <v>102.1201904375</v>
      </c>
      <c r="CS23" s="44"/>
      <c r="CT23" s="44"/>
      <c r="CU23" s="44"/>
      <c r="CV23" s="44"/>
      <c r="CX23" s="2"/>
      <c r="DC23" s="29"/>
      <c r="DD23" s="29"/>
      <c r="DE23" s="29"/>
      <c r="DF23" s="29"/>
      <c r="DG23" s="29"/>
      <c r="DH23" s="29"/>
      <c r="DI23" s="29"/>
      <c r="DJ23" s="29"/>
      <c r="DK23" s="29"/>
      <c r="DL23" s="29"/>
      <c r="DM23" s="29"/>
      <c r="DN23" s="29"/>
      <c r="DO23" s="29"/>
      <c r="DP23" s="29"/>
      <c r="DQ23" s="29"/>
      <c r="DR23" s="29"/>
    </row>
    <row r="24" spans="1:128" s="5" customFormat="1" ht="15.75" customHeight="1">
      <c r="A24" s="2"/>
      <c r="B24" s="117">
        <f t="shared" si="0"/>
        <v>3.875E-2</v>
      </c>
      <c r="C24" s="118"/>
      <c r="D24" s="118"/>
      <c r="E24" s="118"/>
      <c r="F24" s="119"/>
      <c r="G24" s="120">
        <f t="shared" si="1"/>
        <v>100.66176993750001</v>
      </c>
      <c r="H24" s="121"/>
      <c r="I24" s="121"/>
      <c r="J24" s="121"/>
      <c r="K24" s="121"/>
      <c r="L24" s="121">
        <f t="shared" si="2"/>
        <v>100.56801993750001</v>
      </c>
      <c r="M24" s="121"/>
      <c r="N24" s="121"/>
      <c r="O24" s="121"/>
      <c r="P24" s="121"/>
      <c r="Q24" s="121">
        <f t="shared" si="3"/>
        <v>100.44301993750001</v>
      </c>
      <c r="R24" s="121"/>
      <c r="S24" s="121"/>
      <c r="T24" s="121"/>
      <c r="U24" s="122"/>
      <c r="AB24" s="162" t="s">
        <v>96</v>
      </c>
      <c r="AC24" s="161"/>
      <c r="AD24" s="161"/>
      <c r="AE24" s="161"/>
      <c r="AF24" s="161"/>
      <c r="AG24" s="161" t="s">
        <v>33</v>
      </c>
      <c r="AH24" s="161"/>
      <c r="AI24" s="161"/>
      <c r="AJ24" s="161"/>
      <c r="AK24" s="161"/>
      <c r="AL24" s="161"/>
      <c r="AM24" s="161" t="s">
        <v>95</v>
      </c>
      <c r="AN24" s="161"/>
      <c r="AO24" s="161"/>
      <c r="AP24" s="161"/>
      <c r="AQ24" s="161"/>
      <c r="AR24" s="161"/>
      <c r="AS24" s="125">
        <v>1500000</v>
      </c>
      <c r="AT24" s="125"/>
      <c r="AU24" s="125"/>
      <c r="AV24" s="125"/>
      <c r="AW24" s="126">
        <v>0.6</v>
      </c>
      <c r="AX24" s="126"/>
      <c r="AY24" s="126"/>
      <c r="AZ24" s="126">
        <v>0.6</v>
      </c>
      <c r="BA24" s="126"/>
      <c r="BB24" s="126"/>
      <c r="BC24" s="138">
        <v>720</v>
      </c>
      <c r="BD24" s="139"/>
      <c r="BE24" s="140"/>
      <c r="BG24" s="15"/>
      <c r="BH24" s="29"/>
      <c r="BI24" s="103" t="s">
        <v>105</v>
      </c>
      <c r="BJ24" s="103"/>
      <c r="BK24" s="103"/>
      <c r="BL24" s="103"/>
      <c r="BM24" s="103"/>
      <c r="BN24" s="103"/>
      <c r="BO24" s="103"/>
      <c r="BP24" s="103"/>
      <c r="BQ24" s="103"/>
      <c r="BR24" s="103"/>
      <c r="BS24" s="103"/>
      <c r="BT24" s="103"/>
      <c r="BU24" s="103"/>
      <c r="BV24" s="103"/>
      <c r="BW24" s="103"/>
      <c r="BX24" s="103"/>
      <c r="BY24" s="104"/>
      <c r="CC24" s="43">
        <f>('GS Released Pricing Prime Jumbo'!A13)/100</f>
        <v>4.3749999999999997E-2</v>
      </c>
      <c r="CD24" s="43"/>
      <c r="CE24" s="43"/>
      <c r="CF24" s="43"/>
      <c r="CG24" s="43"/>
      <c r="CH24" s="44">
        <f>('GS Released Pricing Prime Jumbo'!D13)</f>
        <v>102.4924204375</v>
      </c>
      <c r="CI24" s="44"/>
      <c r="CJ24" s="44"/>
      <c r="CK24" s="44"/>
      <c r="CL24" s="44"/>
      <c r="CM24" s="44">
        <f>'GS Released Pricing Prime Jumbo'!E13</f>
        <v>102.3986704375</v>
      </c>
      <c r="CN24" s="44"/>
      <c r="CO24" s="44"/>
      <c r="CP24" s="44"/>
      <c r="CQ24" s="44"/>
      <c r="CR24" s="44">
        <f>'GS Released Pricing Prime Jumbo'!F13</f>
        <v>102.2736704375</v>
      </c>
      <c r="CS24" s="44"/>
      <c r="CT24" s="44"/>
      <c r="CU24" s="44"/>
      <c r="CV24" s="44"/>
      <c r="CX24" s="2"/>
      <c r="DC24" s="29"/>
      <c r="DD24" s="29"/>
      <c r="DE24" s="29"/>
      <c r="DF24" s="29"/>
      <c r="DG24" s="29"/>
      <c r="DH24" s="29"/>
      <c r="DI24" s="29"/>
      <c r="DJ24" s="29"/>
      <c r="DK24" s="29"/>
      <c r="DL24" s="29"/>
      <c r="DM24" s="29"/>
      <c r="DN24" s="29"/>
      <c r="DO24" s="29"/>
      <c r="DP24" s="29"/>
      <c r="DQ24" s="29"/>
      <c r="DR24" s="29"/>
    </row>
    <row r="25" spans="1:128" ht="15.75" customHeight="1">
      <c r="B25" s="112">
        <f t="shared" si="0"/>
        <v>0.04</v>
      </c>
      <c r="C25" s="43"/>
      <c r="D25" s="43"/>
      <c r="E25" s="43"/>
      <c r="F25" s="113"/>
      <c r="G25" s="114">
        <f t="shared" si="1"/>
        <v>100.72281868750001</v>
      </c>
      <c r="H25" s="100"/>
      <c r="I25" s="100"/>
      <c r="J25" s="100"/>
      <c r="K25" s="100"/>
      <c r="L25" s="100">
        <f t="shared" si="2"/>
        <v>100.62906868750001</v>
      </c>
      <c r="M25" s="100"/>
      <c r="N25" s="100"/>
      <c r="O25" s="100"/>
      <c r="P25" s="100"/>
      <c r="Q25" s="100">
        <f t="shared" si="3"/>
        <v>100.50406868750001</v>
      </c>
      <c r="R25" s="100"/>
      <c r="S25" s="100"/>
      <c r="T25" s="100"/>
      <c r="U25" s="101"/>
      <c r="V25" s="5"/>
      <c r="W25" s="5"/>
      <c r="X25" s="5"/>
      <c r="Y25" s="5"/>
      <c r="Z25" s="5"/>
      <c r="AB25" s="165" t="s">
        <v>97</v>
      </c>
      <c r="AC25" s="124"/>
      <c r="AD25" s="124"/>
      <c r="AE25" s="124"/>
      <c r="AF25" s="124"/>
      <c r="AG25" s="124" t="s">
        <v>98</v>
      </c>
      <c r="AH25" s="124"/>
      <c r="AI25" s="124"/>
      <c r="AJ25" s="124"/>
      <c r="AK25" s="124"/>
      <c r="AL25" s="124"/>
      <c r="AM25" s="124" t="s">
        <v>94</v>
      </c>
      <c r="AN25" s="124"/>
      <c r="AO25" s="124"/>
      <c r="AP25" s="124"/>
      <c r="AQ25" s="124"/>
      <c r="AR25" s="124"/>
      <c r="AS25" s="115">
        <v>1000000</v>
      </c>
      <c r="AT25" s="115"/>
      <c r="AU25" s="115"/>
      <c r="AV25" s="115"/>
      <c r="AW25" s="116">
        <v>0.75</v>
      </c>
      <c r="AX25" s="116"/>
      <c r="AY25" s="116"/>
      <c r="AZ25" s="116">
        <v>0.75</v>
      </c>
      <c r="BA25" s="116"/>
      <c r="BB25" s="116"/>
      <c r="BC25" s="149">
        <v>700</v>
      </c>
      <c r="BD25" s="150"/>
      <c r="BE25" s="151"/>
      <c r="BG25" s="16"/>
      <c r="BH25" s="103" t="s">
        <v>107</v>
      </c>
      <c r="BI25" s="103"/>
      <c r="BJ25" s="103"/>
      <c r="BK25" s="103"/>
      <c r="BL25" s="103"/>
      <c r="BM25" s="103"/>
      <c r="BN25" s="103"/>
      <c r="BO25" s="103"/>
      <c r="BP25" s="103"/>
      <c r="BQ25" s="103"/>
      <c r="BR25" s="103"/>
      <c r="BS25" s="103"/>
      <c r="BT25" s="103"/>
      <c r="BU25" s="103"/>
      <c r="BV25" s="103"/>
      <c r="BW25" s="103"/>
      <c r="BX25" s="103"/>
      <c r="BY25" s="104"/>
      <c r="CC25" s="43">
        <f>('GS Released Pricing Prime Jumbo'!A12)/100</f>
        <v>4.4999999999999998E-2</v>
      </c>
      <c r="CD25" s="43"/>
      <c r="CE25" s="43"/>
      <c r="CF25" s="43"/>
      <c r="CG25" s="43"/>
      <c r="CH25" s="44">
        <f>('GS Released Pricing Prime Jumbo'!D12)</f>
        <v>102.6340879375</v>
      </c>
      <c r="CI25" s="44"/>
      <c r="CJ25" s="44"/>
      <c r="CK25" s="44"/>
      <c r="CL25" s="44"/>
      <c r="CM25" s="44">
        <f>'GS Released Pricing Prime Jumbo'!E12</f>
        <v>102.5403379375</v>
      </c>
      <c r="CN25" s="44"/>
      <c r="CO25" s="44"/>
      <c r="CP25" s="44"/>
      <c r="CQ25" s="44"/>
      <c r="CR25" s="44">
        <f>'GS Released Pricing Prime Jumbo'!F12</f>
        <v>102.4153379375</v>
      </c>
      <c r="CS25" s="44"/>
      <c r="CT25" s="44"/>
      <c r="CU25" s="44"/>
      <c r="CV25" s="44"/>
      <c r="CZ25" s="5"/>
      <c r="DA25" s="5"/>
      <c r="DB25" s="5"/>
      <c r="DC25" s="29"/>
      <c r="DD25" s="29"/>
      <c r="DE25" s="29"/>
      <c r="DF25" s="29"/>
      <c r="DG25" s="29"/>
      <c r="DH25" s="29"/>
      <c r="DI25" s="29"/>
      <c r="DJ25" s="29"/>
      <c r="DK25" s="29"/>
      <c r="DL25" s="29"/>
      <c r="DM25" s="29"/>
      <c r="DN25" s="29"/>
      <c r="DO25" s="29"/>
      <c r="DP25" s="29"/>
      <c r="DQ25" s="29"/>
      <c r="DR25" s="29"/>
      <c r="DS25" s="5"/>
      <c r="DT25" s="5"/>
      <c r="DU25" s="5"/>
      <c r="DV25" s="5"/>
      <c r="DW25" s="5"/>
      <c r="DX25" s="5"/>
    </row>
    <row r="26" spans="1:128" ht="15.75" customHeight="1">
      <c r="B26" s="117">
        <f t="shared" si="0"/>
        <v>4.1250000000000002E-2</v>
      </c>
      <c r="C26" s="118"/>
      <c r="D26" s="118"/>
      <c r="E26" s="118"/>
      <c r="F26" s="119"/>
      <c r="G26" s="120">
        <f t="shared" si="1"/>
        <v>100.7759729375</v>
      </c>
      <c r="H26" s="121"/>
      <c r="I26" s="121"/>
      <c r="J26" s="121"/>
      <c r="K26" s="121"/>
      <c r="L26" s="121">
        <f t="shared" si="2"/>
        <v>100.6822229375</v>
      </c>
      <c r="M26" s="121"/>
      <c r="N26" s="121"/>
      <c r="O26" s="121"/>
      <c r="P26" s="121"/>
      <c r="Q26" s="121">
        <f t="shared" si="3"/>
        <v>100.5572229375</v>
      </c>
      <c r="R26" s="121"/>
      <c r="S26" s="121"/>
      <c r="T26" s="121"/>
      <c r="U26" s="122"/>
      <c r="AB26" s="165"/>
      <c r="AC26" s="124"/>
      <c r="AD26" s="124"/>
      <c r="AE26" s="124"/>
      <c r="AF26" s="124"/>
      <c r="AG26" s="124"/>
      <c r="AH26" s="124"/>
      <c r="AI26" s="124"/>
      <c r="AJ26" s="124"/>
      <c r="AK26" s="124"/>
      <c r="AL26" s="124"/>
      <c r="AM26" s="124"/>
      <c r="AN26" s="124"/>
      <c r="AO26" s="124"/>
      <c r="AP26" s="124"/>
      <c r="AQ26" s="124"/>
      <c r="AR26" s="124"/>
      <c r="AS26" s="125">
        <v>1500000</v>
      </c>
      <c r="AT26" s="125"/>
      <c r="AU26" s="125"/>
      <c r="AV26" s="125"/>
      <c r="AW26" s="126">
        <v>0.7</v>
      </c>
      <c r="AX26" s="126"/>
      <c r="AY26" s="126"/>
      <c r="AZ26" s="126">
        <v>0.7</v>
      </c>
      <c r="BA26" s="126"/>
      <c r="BB26" s="126"/>
      <c r="BC26" s="152"/>
      <c r="BD26" s="153"/>
      <c r="BE26" s="154"/>
      <c r="BG26" s="17"/>
      <c r="BH26" s="29"/>
      <c r="BI26" s="103" t="s">
        <v>108</v>
      </c>
      <c r="BJ26" s="103"/>
      <c r="BK26" s="103"/>
      <c r="BL26" s="103"/>
      <c r="BM26" s="103"/>
      <c r="BN26" s="103"/>
      <c r="BO26" s="103"/>
      <c r="BP26" s="103"/>
      <c r="BQ26" s="103"/>
      <c r="BR26" s="103"/>
      <c r="BS26" s="103"/>
      <c r="BT26" s="103"/>
      <c r="BU26" s="103"/>
      <c r="BV26" s="103"/>
      <c r="BW26" s="103"/>
      <c r="BX26" s="103"/>
      <c r="BY26" s="104"/>
      <c r="CZ26" s="5"/>
      <c r="DA26" s="5"/>
      <c r="DB26" s="5"/>
      <c r="DC26" s="29"/>
      <c r="DD26" s="29"/>
      <c r="DE26" s="29"/>
      <c r="DF26" s="29"/>
      <c r="DG26" s="29"/>
      <c r="DH26" s="5"/>
      <c r="DI26" s="5"/>
      <c r="DJ26" s="5"/>
      <c r="DK26" s="5"/>
      <c r="DL26" s="5"/>
      <c r="DM26" s="5"/>
      <c r="DN26" s="5"/>
      <c r="DO26" s="5"/>
      <c r="DP26" s="5"/>
      <c r="DQ26" s="5"/>
      <c r="DR26" s="5"/>
      <c r="DS26" s="5"/>
      <c r="DT26" s="5"/>
      <c r="DU26" s="5"/>
      <c r="DV26" s="5"/>
      <c r="DW26" s="5"/>
      <c r="DX26" s="5"/>
    </row>
    <row r="27" spans="1:128" ht="15.75" customHeight="1">
      <c r="B27" s="112">
        <f t="shared" si="0"/>
        <v>4.2500000000000003E-2</v>
      </c>
      <c r="C27" s="43"/>
      <c r="D27" s="43"/>
      <c r="E27" s="43"/>
      <c r="F27" s="113"/>
      <c r="G27" s="114">
        <f t="shared" si="1"/>
        <v>100.8389404375</v>
      </c>
      <c r="H27" s="100"/>
      <c r="I27" s="100"/>
      <c r="J27" s="100"/>
      <c r="K27" s="100"/>
      <c r="L27" s="100">
        <f t="shared" si="2"/>
        <v>100.7451904375</v>
      </c>
      <c r="M27" s="100"/>
      <c r="N27" s="100"/>
      <c r="O27" s="100"/>
      <c r="P27" s="100"/>
      <c r="Q27" s="100">
        <f t="shared" si="3"/>
        <v>100.6201904375</v>
      </c>
      <c r="R27" s="100"/>
      <c r="S27" s="100"/>
      <c r="T27" s="100"/>
      <c r="U27" s="101"/>
      <c r="AB27" s="163" t="s">
        <v>99</v>
      </c>
      <c r="AC27" s="164"/>
      <c r="AD27" s="164"/>
      <c r="AE27" s="164"/>
      <c r="AF27" s="164"/>
      <c r="AG27" s="164" t="s">
        <v>98</v>
      </c>
      <c r="AH27" s="164"/>
      <c r="AI27" s="164"/>
      <c r="AJ27" s="164"/>
      <c r="AK27" s="164"/>
      <c r="AL27" s="164"/>
      <c r="AM27" s="164" t="s">
        <v>94</v>
      </c>
      <c r="AN27" s="164"/>
      <c r="AO27" s="164"/>
      <c r="AP27" s="164"/>
      <c r="AQ27" s="164"/>
      <c r="AR27" s="164"/>
      <c r="AS27" s="115">
        <v>1500000</v>
      </c>
      <c r="AT27" s="115"/>
      <c r="AU27" s="115"/>
      <c r="AV27" s="115"/>
      <c r="AW27" s="116">
        <v>0.6</v>
      </c>
      <c r="AX27" s="116"/>
      <c r="AY27" s="116"/>
      <c r="AZ27" s="116">
        <v>0.6</v>
      </c>
      <c r="BA27" s="116"/>
      <c r="BB27" s="116"/>
      <c r="BC27" s="141">
        <v>720</v>
      </c>
      <c r="BD27" s="142"/>
      <c r="BE27" s="143"/>
      <c r="BG27" s="17"/>
      <c r="BH27" s="29"/>
      <c r="BI27" s="103" t="s">
        <v>109</v>
      </c>
      <c r="BJ27" s="103"/>
      <c r="BK27" s="103"/>
      <c r="BL27" s="103"/>
      <c r="BM27" s="103"/>
      <c r="BN27" s="103"/>
      <c r="BO27" s="103"/>
      <c r="BP27" s="103"/>
      <c r="BQ27" s="103"/>
      <c r="BR27" s="103"/>
      <c r="BS27" s="103"/>
      <c r="BT27" s="103"/>
      <c r="BU27" s="103"/>
      <c r="BV27" s="103"/>
      <c r="BW27" s="103"/>
      <c r="BX27" s="103"/>
      <c r="BY27" s="104"/>
      <c r="DB27" s="5"/>
      <c r="DC27" s="29"/>
      <c r="DD27" s="29"/>
      <c r="DE27" s="29"/>
      <c r="DF27" s="29"/>
      <c r="DG27" s="29"/>
      <c r="DO27" s="5" t="s">
        <v>130</v>
      </c>
      <c r="DT27" s="44">
        <f>'GS Released Pricing Prime Jumbo'!L38</f>
        <v>103.75</v>
      </c>
      <c r="DU27" s="44"/>
      <c r="DV27" s="44"/>
      <c r="DW27" s="44"/>
      <c r="DX27" s="44"/>
    </row>
    <row r="28" spans="1:128" ht="15.75" customHeight="1">
      <c r="B28" s="117">
        <f t="shared" si="0"/>
        <v>4.3749999999999997E-2</v>
      </c>
      <c r="C28" s="118"/>
      <c r="D28" s="118"/>
      <c r="E28" s="118"/>
      <c r="F28" s="119"/>
      <c r="G28" s="120">
        <f t="shared" si="1"/>
        <v>100.9924204375</v>
      </c>
      <c r="H28" s="121"/>
      <c r="I28" s="121"/>
      <c r="J28" s="121"/>
      <c r="K28" s="121"/>
      <c r="L28" s="121">
        <f t="shared" si="2"/>
        <v>100.8986704375</v>
      </c>
      <c r="M28" s="121"/>
      <c r="N28" s="121"/>
      <c r="O28" s="121"/>
      <c r="P28" s="121"/>
      <c r="Q28" s="121">
        <f t="shared" si="3"/>
        <v>100.7736704375</v>
      </c>
      <c r="R28" s="121"/>
      <c r="S28" s="121"/>
      <c r="T28" s="121"/>
      <c r="U28" s="122"/>
      <c r="AA28" s="11"/>
      <c r="AB28" s="162" t="s">
        <v>91</v>
      </c>
      <c r="AC28" s="161"/>
      <c r="AD28" s="161"/>
      <c r="AE28" s="161"/>
      <c r="AF28" s="161"/>
      <c r="AG28" s="161" t="s">
        <v>98</v>
      </c>
      <c r="AH28" s="161"/>
      <c r="AI28" s="161"/>
      <c r="AJ28" s="161"/>
      <c r="AK28" s="161"/>
      <c r="AL28" s="161"/>
      <c r="AM28" s="161" t="s">
        <v>95</v>
      </c>
      <c r="AN28" s="161"/>
      <c r="AO28" s="161"/>
      <c r="AP28" s="161"/>
      <c r="AQ28" s="161"/>
      <c r="AR28" s="161"/>
      <c r="AS28" s="125">
        <v>1500000</v>
      </c>
      <c r="AT28" s="125"/>
      <c r="AU28" s="125"/>
      <c r="AV28" s="125"/>
      <c r="AW28" s="126">
        <v>0.6</v>
      </c>
      <c r="AX28" s="126"/>
      <c r="AY28" s="126"/>
      <c r="AZ28" s="126">
        <v>0.6</v>
      </c>
      <c r="BA28" s="126"/>
      <c r="BB28" s="126"/>
      <c r="BC28" s="138">
        <v>700</v>
      </c>
      <c r="BD28" s="139"/>
      <c r="BE28" s="140"/>
      <c r="BG28" s="17"/>
      <c r="BH28" s="29"/>
      <c r="BI28" s="103" t="s">
        <v>110</v>
      </c>
      <c r="BJ28" s="103"/>
      <c r="BK28" s="103"/>
      <c r="BL28" s="103"/>
      <c r="BM28" s="103"/>
      <c r="BN28" s="103"/>
      <c r="BO28" s="103"/>
      <c r="BP28" s="103"/>
      <c r="BQ28" s="103"/>
      <c r="BR28" s="103"/>
      <c r="BS28" s="103"/>
      <c r="BT28" s="103"/>
      <c r="BU28" s="103"/>
      <c r="BV28" s="103"/>
      <c r="BW28" s="103"/>
      <c r="BX28" s="103"/>
      <c r="BY28" s="104"/>
      <c r="CC28" s="5" t="s">
        <v>63</v>
      </c>
      <c r="CH28" s="44">
        <v>-1.5</v>
      </c>
      <c r="CI28" s="44"/>
      <c r="CJ28" s="44"/>
      <c r="CK28" s="44"/>
      <c r="CL28" s="44"/>
      <c r="CM28" s="44">
        <f>CH28</f>
        <v>-1.5</v>
      </c>
      <c r="CN28" s="44"/>
      <c r="CO28" s="44"/>
      <c r="CP28" s="44"/>
      <c r="CQ28" s="44"/>
      <c r="CR28" s="44">
        <f>CH28</f>
        <v>-1.5</v>
      </c>
      <c r="CS28" s="44"/>
      <c r="CT28" s="44"/>
      <c r="CU28" s="44"/>
      <c r="CV28" s="44"/>
      <c r="DB28" s="5"/>
    </row>
    <row r="29" spans="1:128" ht="15.75" customHeight="1" thickBot="1">
      <c r="B29" s="182">
        <f t="shared" si="0"/>
        <v>4.4999999999999998E-2</v>
      </c>
      <c r="C29" s="183"/>
      <c r="D29" s="183"/>
      <c r="E29" s="183"/>
      <c r="F29" s="184"/>
      <c r="G29" s="185">
        <f t="shared" si="1"/>
        <v>101.1340879375</v>
      </c>
      <c r="H29" s="186"/>
      <c r="I29" s="186"/>
      <c r="J29" s="186"/>
      <c r="K29" s="186"/>
      <c r="L29" s="186">
        <f t="shared" si="2"/>
        <v>101.0403379375</v>
      </c>
      <c r="M29" s="186"/>
      <c r="N29" s="186"/>
      <c r="O29" s="186"/>
      <c r="P29" s="186"/>
      <c r="Q29" s="186">
        <f t="shared" si="3"/>
        <v>100.9153379375</v>
      </c>
      <c r="R29" s="186"/>
      <c r="S29" s="186"/>
      <c r="T29" s="186"/>
      <c r="U29" s="187"/>
      <c r="AA29" s="11"/>
      <c r="AB29" s="166" t="s">
        <v>96</v>
      </c>
      <c r="AC29" s="167"/>
      <c r="AD29" s="167"/>
      <c r="AE29" s="167"/>
      <c r="AF29" s="167"/>
      <c r="AG29" s="167" t="s">
        <v>98</v>
      </c>
      <c r="AH29" s="167"/>
      <c r="AI29" s="167"/>
      <c r="AJ29" s="167"/>
      <c r="AK29" s="167"/>
      <c r="AL29" s="167"/>
      <c r="AM29" s="167" t="s">
        <v>95</v>
      </c>
      <c r="AN29" s="167"/>
      <c r="AO29" s="167"/>
      <c r="AP29" s="167"/>
      <c r="AQ29" s="167"/>
      <c r="AR29" s="167"/>
      <c r="AS29" s="177">
        <v>1500000</v>
      </c>
      <c r="AT29" s="177"/>
      <c r="AU29" s="177"/>
      <c r="AV29" s="177"/>
      <c r="AW29" s="178">
        <v>0.6</v>
      </c>
      <c r="AX29" s="178"/>
      <c r="AY29" s="178"/>
      <c r="AZ29" s="178">
        <v>0.6</v>
      </c>
      <c r="BA29" s="178"/>
      <c r="BB29" s="178"/>
      <c r="BC29" s="179">
        <v>720</v>
      </c>
      <c r="BD29" s="180"/>
      <c r="BE29" s="181"/>
      <c r="BG29" s="17"/>
      <c r="BH29" s="29"/>
      <c r="BI29" s="103" t="s">
        <v>111</v>
      </c>
      <c r="BJ29" s="103"/>
      <c r="BK29" s="103"/>
      <c r="BL29" s="103"/>
      <c r="BM29" s="103"/>
      <c r="BN29" s="103"/>
      <c r="BO29" s="103"/>
      <c r="BP29" s="103"/>
      <c r="BQ29" s="103"/>
      <c r="BR29" s="103"/>
      <c r="BS29" s="103"/>
      <c r="BT29" s="103"/>
      <c r="BU29" s="103"/>
      <c r="BV29" s="103"/>
      <c r="BW29" s="103"/>
      <c r="BX29" s="103"/>
      <c r="BY29" s="104"/>
      <c r="CH29" s="2" t="s">
        <v>65</v>
      </c>
      <c r="DD29" s="44">
        <v>-0.25</v>
      </c>
      <c r="DE29" s="44"/>
      <c r="DF29" s="44"/>
      <c r="DG29" s="44"/>
      <c r="DH29" s="44"/>
      <c r="DO29" s="5" t="s">
        <v>63</v>
      </c>
      <c r="DT29" s="44">
        <f>CH28+DD29</f>
        <v>-1.75</v>
      </c>
      <c r="DU29" s="44"/>
      <c r="DV29" s="44"/>
      <c r="DW29" s="44"/>
      <c r="DX29" s="44"/>
    </row>
    <row r="30" spans="1:128" ht="15.75" customHeight="1" thickBot="1">
      <c r="B30" s="168" t="s">
        <v>64</v>
      </c>
      <c r="C30" s="169"/>
      <c r="D30" s="169"/>
      <c r="E30" s="169"/>
      <c r="F30" s="170"/>
      <c r="G30" s="174">
        <f>'GS Released Pricing Prime Jumbo'!O5</f>
        <v>44343.373703935184</v>
      </c>
      <c r="H30" s="175"/>
      <c r="I30" s="175"/>
      <c r="J30" s="175"/>
      <c r="K30" s="175"/>
      <c r="L30" s="175">
        <f>'GS Released Pricing Prime Jumbo'!P5</f>
        <v>44358.373703935184</v>
      </c>
      <c r="M30" s="175"/>
      <c r="N30" s="175"/>
      <c r="O30" s="175"/>
      <c r="P30" s="175"/>
      <c r="Q30" s="175">
        <f>'GS Released Pricing Prime Jumbo'!Q5</f>
        <v>44373.373703935184</v>
      </c>
      <c r="R30" s="175"/>
      <c r="S30" s="175"/>
      <c r="T30" s="175"/>
      <c r="U30" s="17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5" t="s">
        <v>101</v>
      </c>
      <c r="BH30" s="96"/>
      <c r="BI30" s="96"/>
      <c r="BJ30" s="96"/>
      <c r="BK30" s="96"/>
      <c r="BL30" s="96"/>
      <c r="BM30" s="96"/>
      <c r="BN30" s="96"/>
      <c r="BO30" s="96"/>
      <c r="BP30" s="96"/>
      <c r="BQ30" s="96"/>
      <c r="BR30" s="96"/>
      <c r="BS30" s="96"/>
      <c r="BT30" s="96"/>
      <c r="BU30" s="96"/>
      <c r="BV30" s="96"/>
      <c r="BW30" s="96"/>
      <c r="BX30" s="96"/>
      <c r="BY30" s="97"/>
      <c r="DB30" s="5"/>
    </row>
    <row r="31" spans="1:128" ht="15.75" customHeight="1" thickBot="1">
      <c r="B31" s="193" t="s">
        <v>147</v>
      </c>
      <c r="C31" s="194"/>
      <c r="D31" s="194"/>
      <c r="E31" s="194"/>
      <c r="F31" s="194"/>
      <c r="G31" s="194"/>
      <c r="H31" s="194"/>
      <c r="I31" s="194"/>
      <c r="J31" s="194"/>
      <c r="K31" s="194"/>
      <c r="L31" s="194"/>
      <c r="M31" s="194"/>
      <c r="N31" s="194"/>
      <c r="O31" s="194"/>
      <c r="P31" s="194"/>
      <c r="Q31" s="194"/>
      <c r="R31" s="194"/>
      <c r="S31" s="194"/>
      <c r="T31" s="194"/>
      <c r="U31" s="195"/>
      <c r="V31" s="2"/>
      <c r="W31" s="2"/>
      <c r="X31" s="2"/>
      <c r="AA31" s="5"/>
      <c r="AB31" s="196" t="s">
        <v>52</v>
      </c>
      <c r="AC31" s="197"/>
      <c r="AD31" s="197"/>
      <c r="AE31" s="197"/>
      <c r="AF31" s="197"/>
      <c r="AG31" s="197"/>
      <c r="AH31" s="197"/>
      <c r="AI31" s="197"/>
      <c r="AJ31" s="197"/>
      <c r="AK31" s="197"/>
      <c r="AL31" s="197"/>
      <c r="AM31" s="197"/>
      <c r="AN31" s="197"/>
      <c r="AO31" s="197"/>
      <c r="AP31" s="197"/>
      <c r="AQ31" s="197"/>
      <c r="AR31" s="197"/>
      <c r="AS31" s="197"/>
      <c r="AT31" s="197"/>
      <c r="AU31" s="197"/>
      <c r="AV31" s="197"/>
      <c r="AW31" s="197"/>
      <c r="AX31" s="197"/>
      <c r="AY31" s="197"/>
      <c r="AZ31" s="197"/>
      <c r="BA31" s="197"/>
      <c r="BB31" s="197"/>
      <c r="BC31" s="197"/>
      <c r="BD31" s="197"/>
      <c r="BE31" s="198"/>
      <c r="BG31" s="15"/>
      <c r="BH31" s="103" t="s">
        <v>102</v>
      </c>
      <c r="BI31" s="103"/>
      <c r="BJ31" s="103"/>
      <c r="BK31" s="103"/>
      <c r="BL31" s="103"/>
      <c r="BM31" s="103"/>
      <c r="BN31" s="103"/>
      <c r="BO31" s="103"/>
      <c r="BP31" s="103"/>
      <c r="BQ31" s="103"/>
      <c r="BR31" s="103"/>
      <c r="BS31" s="103"/>
      <c r="BT31" s="103"/>
      <c r="BU31" s="103"/>
      <c r="BV31" s="103"/>
      <c r="BW31" s="103"/>
      <c r="BX31" s="103"/>
      <c r="BY31" s="104"/>
      <c r="CC31" s="5" t="s">
        <v>62</v>
      </c>
      <c r="CD31" s="5"/>
      <c r="CE31" s="5"/>
      <c r="CF31" s="5"/>
      <c r="CG31" s="5"/>
      <c r="CH31" s="5"/>
      <c r="CI31" s="5"/>
      <c r="CJ31" s="5"/>
      <c r="CK31" s="5"/>
      <c r="CL31" s="5"/>
      <c r="CM31" s="5"/>
      <c r="CN31" s="5"/>
      <c r="CO31" s="5"/>
      <c r="CP31" s="5"/>
      <c r="CQ31" s="5"/>
      <c r="DB31" s="5"/>
      <c r="DO31" s="5" t="s">
        <v>142</v>
      </c>
      <c r="DT31" s="44">
        <f>DT27+DT29</f>
        <v>102</v>
      </c>
      <c r="DU31" s="44"/>
      <c r="DV31" s="44"/>
      <c r="DW31" s="44"/>
      <c r="DX31" s="44"/>
    </row>
    <row r="32" spans="1:128" ht="15.75" customHeight="1" thickBot="1">
      <c r="B32" s="168" t="str">
        <f>CONCATENATE('GS Released Pricing Prime Jumbo'!J36," at cost of: ",'GS Released Pricing Prime Jumbo'!L36)</f>
        <v>15 Day Extension (max 2) at cost of: -0.125</v>
      </c>
      <c r="C32" s="169"/>
      <c r="D32" s="169"/>
      <c r="E32" s="169"/>
      <c r="F32" s="169"/>
      <c r="G32" s="169"/>
      <c r="H32" s="169"/>
      <c r="I32" s="169"/>
      <c r="J32" s="169"/>
      <c r="K32" s="169"/>
      <c r="L32" s="169"/>
      <c r="M32" s="169"/>
      <c r="N32" s="169"/>
      <c r="O32" s="169"/>
      <c r="P32" s="169"/>
      <c r="Q32" s="169"/>
      <c r="R32" s="169"/>
      <c r="S32" s="169"/>
      <c r="T32" s="169"/>
      <c r="U32" s="170"/>
      <c r="V32" s="2"/>
      <c r="W32" s="2"/>
      <c r="X32" s="2"/>
      <c r="AA32" s="5"/>
      <c r="AB32" s="199"/>
      <c r="AC32" s="200"/>
      <c r="AD32" s="200"/>
      <c r="AE32" s="200"/>
      <c r="AF32" s="200"/>
      <c r="AG32" s="200"/>
      <c r="AH32" s="200"/>
      <c r="AI32" s="200"/>
      <c r="AJ32" s="200"/>
      <c r="AK32" s="200"/>
      <c r="AL32" s="200"/>
      <c r="AM32" s="200"/>
      <c r="AN32" s="200"/>
      <c r="AO32" s="200"/>
      <c r="AP32" s="200"/>
      <c r="AQ32" s="200"/>
      <c r="AR32" s="200"/>
      <c r="AS32" s="200"/>
      <c r="AT32" s="200"/>
      <c r="AU32" s="200"/>
      <c r="AV32" s="200"/>
      <c r="AW32" s="200"/>
      <c r="AX32" s="200"/>
      <c r="AY32" s="200"/>
      <c r="AZ32" s="200"/>
      <c r="BA32" s="200"/>
      <c r="BB32" s="200"/>
      <c r="BC32" s="200"/>
      <c r="BD32" s="200"/>
      <c r="BE32" s="201"/>
      <c r="BG32" s="15"/>
      <c r="BH32" s="147" t="s">
        <v>135</v>
      </c>
      <c r="BI32" s="147"/>
      <c r="BJ32" s="147"/>
      <c r="BK32" s="147"/>
      <c r="BL32" s="147"/>
      <c r="BM32" s="147"/>
      <c r="BN32" s="147"/>
      <c r="BO32" s="147"/>
      <c r="BP32" s="147"/>
      <c r="BQ32" s="147"/>
      <c r="BR32" s="147"/>
      <c r="BS32" s="147"/>
      <c r="BT32" s="147"/>
      <c r="BU32" s="147"/>
      <c r="BV32" s="147"/>
      <c r="BW32" s="147"/>
      <c r="BX32" s="147"/>
      <c r="BY32" s="148"/>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171" t="s">
        <v>132</v>
      </c>
      <c r="C33" s="172"/>
      <c r="D33" s="172"/>
      <c r="E33" s="172"/>
      <c r="F33" s="172"/>
      <c r="G33" s="172"/>
      <c r="H33" s="172"/>
      <c r="I33" s="172"/>
      <c r="J33" s="172"/>
      <c r="K33" s="172"/>
      <c r="L33" s="172"/>
      <c r="M33" s="172"/>
      <c r="N33" s="172"/>
      <c r="O33" s="172"/>
      <c r="P33" s="172"/>
      <c r="Q33" s="172"/>
      <c r="R33" s="172"/>
      <c r="S33" s="172"/>
      <c r="T33" s="172"/>
      <c r="U33" s="173"/>
      <c r="V33" s="2"/>
      <c r="W33" s="2"/>
      <c r="X33" s="2"/>
      <c r="AA33" s="5"/>
      <c r="AB33" s="202"/>
      <c r="AC33" s="203"/>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4"/>
      <c r="BG33" s="15"/>
      <c r="BH33" s="147"/>
      <c r="BI33" s="147"/>
      <c r="BJ33" s="147"/>
      <c r="BK33" s="147"/>
      <c r="BL33" s="147"/>
      <c r="BM33" s="147"/>
      <c r="BN33" s="147"/>
      <c r="BO33" s="147"/>
      <c r="BP33" s="147"/>
      <c r="BQ33" s="147"/>
      <c r="BR33" s="147"/>
      <c r="BS33" s="147"/>
      <c r="BT33" s="147"/>
      <c r="BU33" s="147"/>
      <c r="BV33" s="147"/>
      <c r="BW33" s="147"/>
      <c r="BX33" s="147"/>
      <c r="BY33" s="148"/>
      <c r="CC33" s="33" t="s">
        <v>13</v>
      </c>
      <c r="CD33" s="33"/>
      <c r="CE33" s="33"/>
      <c r="CF33" s="33"/>
      <c r="CG33" s="33"/>
      <c r="CH33" s="33" t="s">
        <v>58</v>
      </c>
      <c r="CI33" s="33"/>
      <c r="CJ33" s="33"/>
      <c r="CK33" s="33"/>
      <c r="CL33" s="33"/>
      <c r="CM33" s="33" t="s">
        <v>59</v>
      </c>
      <c r="CN33" s="33"/>
      <c r="CO33" s="33"/>
      <c r="CP33" s="33"/>
      <c r="CQ33" s="33"/>
      <c r="CR33" s="33" t="s">
        <v>60</v>
      </c>
      <c r="CS33" s="33"/>
      <c r="CT33" s="33"/>
      <c r="CU33" s="33"/>
      <c r="CV33" s="33"/>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7" t="s">
        <v>136</v>
      </c>
      <c r="BI34" s="147"/>
      <c r="BJ34" s="147"/>
      <c r="BK34" s="147"/>
      <c r="BL34" s="147"/>
      <c r="BM34" s="147"/>
      <c r="BN34" s="147"/>
      <c r="BO34" s="147"/>
      <c r="BP34" s="147"/>
      <c r="BQ34" s="147"/>
      <c r="BR34" s="147"/>
      <c r="BS34" s="147"/>
      <c r="BT34" s="147"/>
      <c r="BU34" s="147"/>
      <c r="BV34" s="147"/>
      <c r="BW34" s="147"/>
      <c r="BX34" s="147"/>
      <c r="BY34" s="148"/>
      <c r="CC34" s="113">
        <f t="shared" ref="CC34:CC51" si="4">CC8</f>
        <v>2.375E-2</v>
      </c>
      <c r="CD34" s="188"/>
      <c r="CE34" s="188"/>
      <c r="CF34" s="188"/>
      <c r="CG34" s="189"/>
      <c r="CH34" s="190">
        <f t="shared" ref="CH34:CH51" si="5">CH8+CH$28</f>
        <v>96.491619437499992</v>
      </c>
      <c r="CI34" s="191"/>
      <c r="CJ34" s="191"/>
      <c r="CK34" s="191"/>
      <c r="CL34" s="192"/>
      <c r="CM34" s="190">
        <f t="shared" ref="CM34:CM51" si="6">CM8+CM$28</f>
        <v>96.397869437499992</v>
      </c>
      <c r="CN34" s="191"/>
      <c r="CO34" s="191"/>
      <c r="CP34" s="191"/>
      <c r="CQ34" s="192"/>
      <c r="CR34" s="190">
        <f t="shared" ref="CR34:CR51" si="7">CR8+CR$28</f>
        <v>96.272869437499992</v>
      </c>
      <c r="CS34" s="191"/>
      <c r="CT34" s="191"/>
      <c r="CU34" s="191"/>
      <c r="CV34" s="192"/>
      <c r="CZ34" s="34"/>
      <c r="DA34" s="35"/>
      <c r="DB34" s="36"/>
      <c r="DC34" s="37"/>
      <c r="DD34" s="38" t="s">
        <v>72</v>
      </c>
      <c r="DE34" s="31"/>
      <c r="DF34" s="31"/>
      <c r="DG34" s="31" t="s">
        <v>73</v>
      </c>
      <c r="DH34" s="31"/>
      <c r="DI34" s="31"/>
      <c r="DJ34" s="31" t="s">
        <v>74</v>
      </c>
      <c r="DK34" s="31"/>
      <c r="DL34" s="31"/>
      <c r="DM34" s="31" t="s">
        <v>75</v>
      </c>
      <c r="DN34" s="31"/>
      <c r="DO34" s="31"/>
      <c r="DP34" s="31" t="s">
        <v>76</v>
      </c>
      <c r="DQ34" s="31"/>
      <c r="DR34" s="31"/>
      <c r="DS34" s="31" t="s">
        <v>77</v>
      </c>
      <c r="DT34" s="31"/>
      <c r="DU34" s="31"/>
      <c r="DV34" s="31" t="s">
        <v>78</v>
      </c>
      <c r="DW34" s="31"/>
      <c r="DX34" s="32"/>
    </row>
    <row r="35" spans="2:128" ht="15.75" customHeight="1" thickBot="1">
      <c r="B35" s="9" t="s">
        <v>146</v>
      </c>
      <c r="C35" s="9"/>
      <c r="D35" s="9"/>
      <c r="E35" s="9"/>
      <c r="F35" s="9"/>
      <c r="G35" s="9"/>
      <c r="H35" s="9"/>
      <c r="I35" s="9"/>
      <c r="J35" s="9"/>
      <c r="K35" s="9"/>
      <c r="L35" s="9"/>
      <c r="M35" s="9"/>
      <c r="N35" s="9"/>
      <c r="O35" s="9"/>
      <c r="P35" s="9"/>
      <c r="Q35" s="9"/>
      <c r="R35" s="9"/>
      <c r="S35" s="9"/>
      <c r="T35" s="9"/>
      <c r="U35" s="9"/>
      <c r="V35" s="9"/>
      <c r="W35" s="9"/>
      <c r="X35" s="9"/>
      <c r="Y35" s="9"/>
      <c r="Z35" s="9"/>
      <c r="AB35" s="196" t="s">
        <v>128</v>
      </c>
      <c r="AC35" s="197"/>
      <c r="AD35" s="197"/>
      <c r="AE35" s="197"/>
      <c r="AF35" s="197"/>
      <c r="AG35" s="197"/>
      <c r="AH35" s="197"/>
      <c r="AI35" s="197"/>
      <c r="AJ35" s="197"/>
      <c r="AK35" s="197"/>
      <c r="AL35" s="197"/>
      <c r="AM35" s="197"/>
      <c r="AN35" s="197"/>
      <c r="AO35" s="197"/>
      <c r="AP35" s="197"/>
      <c r="AQ35" s="197"/>
      <c r="AR35" s="197"/>
      <c r="AS35" s="197"/>
      <c r="AT35" s="197"/>
      <c r="AU35" s="197"/>
      <c r="AV35" s="197"/>
      <c r="AW35" s="197"/>
      <c r="AX35" s="197"/>
      <c r="AY35" s="197"/>
      <c r="AZ35" s="197"/>
      <c r="BA35" s="197"/>
      <c r="BB35" s="197"/>
      <c r="BC35" s="197"/>
      <c r="BD35" s="197"/>
      <c r="BE35" s="198"/>
      <c r="BG35" s="18"/>
      <c r="BH35" s="147"/>
      <c r="BI35" s="147"/>
      <c r="BJ35" s="147"/>
      <c r="BK35" s="147"/>
      <c r="BL35" s="147"/>
      <c r="BM35" s="147"/>
      <c r="BN35" s="147"/>
      <c r="BO35" s="147"/>
      <c r="BP35" s="147"/>
      <c r="BQ35" s="147"/>
      <c r="BR35" s="147"/>
      <c r="BS35" s="147"/>
      <c r="BT35" s="147"/>
      <c r="BU35" s="147"/>
      <c r="BV35" s="147"/>
      <c r="BW35" s="147"/>
      <c r="BX35" s="147"/>
      <c r="BY35" s="148"/>
      <c r="CC35" s="113">
        <f t="shared" si="4"/>
        <v>2.5000000000000001E-2</v>
      </c>
      <c r="CD35" s="188"/>
      <c r="CE35" s="188"/>
      <c r="CF35" s="188"/>
      <c r="CG35" s="189"/>
      <c r="CH35" s="190">
        <f t="shared" si="5"/>
        <v>97.1042221875</v>
      </c>
      <c r="CI35" s="191"/>
      <c r="CJ35" s="191"/>
      <c r="CK35" s="191"/>
      <c r="CL35" s="192"/>
      <c r="CM35" s="190">
        <f t="shared" si="6"/>
        <v>97.0104721875</v>
      </c>
      <c r="CN35" s="191"/>
      <c r="CO35" s="191"/>
      <c r="CP35" s="191"/>
      <c r="CQ35" s="192"/>
      <c r="CR35" s="190">
        <f t="shared" si="7"/>
        <v>96.8854721875</v>
      </c>
      <c r="CS35" s="191"/>
      <c r="CT35" s="191"/>
      <c r="CU35" s="191"/>
      <c r="CV35" s="192"/>
      <c r="CZ35" s="52" t="s">
        <v>66</v>
      </c>
      <c r="DA35" s="53"/>
      <c r="DB35" s="54"/>
      <c r="DC35" s="55"/>
      <c r="DD35" s="56">
        <f t="shared" ref="DD35:DD41" si="8">DD8+$DD$29</f>
        <v>0.30000000000000004</v>
      </c>
      <c r="DE35" s="41"/>
      <c r="DF35" s="41"/>
      <c r="DG35" s="41">
        <f t="shared" ref="DG35:DG41" si="9">DG8+$DD$29</f>
        <v>0.25</v>
      </c>
      <c r="DH35" s="41"/>
      <c r="DI35" s="41"/>
      <c r="DJ35" s="41">
        <f t="shared" ref="DJ35:DJ41" si="10">DJ8+$DD$29</f>
        <v>0.2</v>
      </c>
      <c r="DK35" s="41"/>
      <c r="DL35" s="41"/>
      <c r="DM35" s="41">
        <f t="shared" ref="DM35:DM41" si="11">DM8+$DD$29</f>
        <v>0</v>
      </c>
      <c r="DN35" s="41"/>
      <c r="DO35" s="41"/>
      <c r="DP35" s="41">
        <f t="shared" ref="DP35:DP41" si="12">DP8+$DD$29</f>
        <v>-0.1</v>
      </c>
      <c r="DQ35" s="41"/>
      <c r="DR35" s="41"/>
      <c r="DS35" s="41">
        <f t="shared" ref="DS35:DS40" si="13">DS8+$DD$29</f>
        <v>-1.75</v>
      </c>
      <c r="DT35" s="41"/>
      <c r="DU35" s="41"/>
      <c r="DV35" s="41">
        <f>DV8+$DD$29</f>
        <v>-1.95</v>
      </c>
      <c r="DW35" s="41"/>
      <c r="DX35" s="42"/>
    </row>
    <row r="36" spans="2:128" ht="15.75" customHeight="1" thickBot="1">
      <c r="W36" s="2"/>
      <c r="X36" s="2"/>
      <c r="AB36" s="199"/>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1"/>
      <c r="BG36" s="18"/>
      <c r="BH36" s="147"/>
      <c r="BI36" s="147"/>
      <c r="BJ36" s="147"/>
      <c r="BK36" s="147"/>
      <c r="BL36" s="147"/>
      <c r="BM36" s="147"/>
      <c r="BN36" s="147"/>
      <c r="BO36" s="147"/>
      <c r="BP36" s="147"/>
      <c r="BQ36" s="147"/>
      <c r="BR36" s="147"/>
      <c r="BS36" s="147"/>
      <c r="BT36" s="147"/>
      <c r="BU36" s="147"/>
      <c r="BV36" s="147"/>
      <c r="BW36" s="147"/>
      <c r="BX36" s="147"/>
      <c r="BY36" s="148"/>
      <c r="CC36" s="113">
        <f t="shared" si="4"/>
        <v>2.6249999999999999E-2</v>
      </c>
      <c r="CD36" s="188"/>
      <c r="CE36" s="188"/>
      <c r="CF36" s="188"/>
      <c r="CG36" s="189"/>
      <c r="CH36" s="190">
        <f t="shared" si="5"/>
        <v>97.661755437500005</v>
      </c>
      <c r="CI36" s="191"/>
      <c r="CJ36" s="191"/>
      <c r="CK36" s="191"/>
      <c r="CL36" s="192"/>
      <c r="CM36" s="190">
        <f t="shared" si="6"/>
        <v>97.568005437500005</v>
      </c>
      <c r="CN36" s="191"/>
      <c r="CO36" s="191"/>
      <c r="CP36" s="191"/>
      <c r="CQ36" s="192"/>
      <c r="CR36" s="190">
        <f t="shared" si="7"/>
        <v>97.443005437500005</v>
      </c>
      <c r="CS36" s="191"/>
      <c r="CT36" s="191"/>
      <c r="CU36" s="191"/>
      <c r="CV36" s="192"/>
      <c r="CZ36" s="45" t="s">
        <v>67</v>
      </c>
      <c r="DA36" s="46"/>
      <c r="DB36" s="47"/>
      <c r="DC36" s="48"/>
      <c r="DD36" s="51">
        <f t="shared" si="8"/>
        <v>0.25</v>
      </c>
      <c r="DE36" s="49"/>
      <c r="DF36" s="49"/>
      <c r="DG36" s="49">
        <f t="shared" si="9"/>
        <v>0.2</v>
      </c>
      <c r="DH36" s="49"/>
      <c r="DI36" s="49"/>
      <c r="DJ36" s="49">
        <f t="shared" si="10"/>
        <v>0.15000000000000002</v>
      </c>
      <c r="DK36" s="49"/>
      <c r="DL36" s="49"/>
      <c r="DM36" s="49">
        <f t="shared" si="11"/>
        <v>-4.9999999999999989E-2</v>
      </c>
      <c r="DN36" s="49"/>
      <c r="DO36" s="49"/>
      <c r="DP36" s="49">
        <f t="shared" si="12"/>
        <v>-0.15</v>
      </c>
      <c r="DQ36" s="49"/>
      <c r="DR36" s="49"/>
      <c r="DS36" s="49">
        <f t="shared" si="13"/>
        <v>-1.85</v>
      </c>
      <c r="DT36" s="49"/>
      <c r="DU36" s="49"/>
      <c r="DV36" s="49">
        <f>DV9+$DD$29</f>
        <v>-2.1</v>
      </c>
      <c r="DW36" s="49"/>
      <c r="DX36" s="50"/>
    </row>
    <row r="37" spans="2:128" ht="15.75" customHeight="1" thickBot="1">
      <c r="B37" s="34"/>
      <c r="C37" s="35"/>
      <c r="D37" s="36"/>
      <c r="E37" s="37"/>
      <c r="F37" s="38" t="s">
        <v>72</v>
      </c>
      <c r="G37" s="31"/>
      <c r="H37" s="31"/>
      <c r="I37" s="31" t="s">
        <v>73</v>
      </c>
      <c r="J37" s="31"/>
      <c r="K37" s="31"/>
      <c r="L37" s="31" t="s">
        <v>74</v>
      </c>
      <c r="M37" s="31"/>
      <c r="N37" s="31"/>
      <c r="O37" s="31" t="s">
        <v>75</v>
      </c>
      <c r="P37" s="31"/>
      <c r="Q37" s="31"/>
      <c r="R37" s="31" t="s">
        <v>76</v>
      </c>
      <c r="S37" s="31"/>
      <c r="T37" s="31"/>
      <c r="U37" s="206" t="s">
        <v>77</v>
      </c>
      <c r="V37" s="169"/>
      <c r="W37" s="207"/>
      <c r="X37" s="31" t="s">
        <v>78</v>
      </c>
      <c r="Y37" s="31"/>
      <c r="Z37" s="32"/>
      <c r="AB37" s="202"/>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c r="BB37" s="203"/>
      <c r="BC37" s="203"/>
      <c r="BD37" s="203"/>
      <c r="BE37" s="204"/>
      <c r="BG37" s="18"/>
      <c r="BH37" s="147" t="s">
        <v>103</v>
      </c>
      <c r="BI37" s="147"/>
      <c r="BJ37" s="147"/>
      <c r="BK37" s="147"/>
      <c r="BL37" s="147"/>
      <c r="BM37" s="147"/>
      <c r="BN37" s="147"/>
      <c r="BO37" s="147"/>
      <c r="BP37" s="147"/>
      <c r="BQ37" s="147"/>
      <c r="BR37" s="147"/>
      <c r="BS37" s="147"/>
      <c r="BT37" s="147"/>
      <c r="BU37" s="147"/>
      <c r="BV37" s="147"/>
      <c r="BW37" s="147"/>
      <c r="BX37" s="147"/>
      <c r="BY37" s="148"/>
      <c r="CC37" s="113">
        <f t="shared" si="4"/>
        <v>2.75E-2</v>
      </c>
      <c r="CD37" s="188"/>
      <c r="CE37" s="188"/>
      <c r="CF37" s="188"/>
      <c r="CG37" s="189"/>
      <c r="CH37" s="190">
        <f t="shared" si="5"/>
        <v>98.162214437500012</v>
      </c>
      <c r="CI37" s="191"/>
      <c r="CJ37" s="191"/>
      <c r="CK37" s="191"/>
      <c r="CL37" s="192"/>
      <c r="CM37" s="190">
        <f t="shared" si="6"/>
        <v>98.068464437500012</v>
      </c>
      <c r="CN37" s="191"/>
      <c r="CO37" s="191"/>
      <c r="CP37" s="191"/>
      <c r="CQ37" s="192"/>
      <c r="CR37" s="190">
        <f t="shared" si="7"/>
        <v>97.943464437500012</v>
      </c>
      <c r="CS37" s="191"/>
      <c r="CT37" s="191"/>
      <c r="CU37" s="191"/>
      <c r="CV37" s="192"/>
      <c r="CZ37" s="57" t="s">
        <v>68</v>
      </c>
      <c r="DA37" s="58"/>
      <c r="DB37" s="59"/>
      <c r="DC37" s="60"/>
      <c r="DD37" s="61">
        <f t="shared" si="8"/>
        <v>0.2</v>
      </c>
      <c r="DE37" s="62"/>
      <c r="DF37" s="62"/>
      <c r="DG37" s="62">
        <f t="shared" si="9"/>
        <v>0.15000000000000002</v>
      </c>
      <c r="DH37" s="62"/>
      <c r="DI37" s="62"/>
      <c r="DJ37" s="62">
        <f t="shared" si="10"/>
        <v>9.9999999999999978E-2</v>
      </c>
      <c r="DK37" s="62"/>
      <c r="DL37" s="62"/>
      <c r="DM37" s="62">
        <f t="shared" si="11"/>
        <v>-0.1</v>
      </c>
      <c r="DN37" s="62"/>
      <c r="DO37" s="62"/>
      <c r="DP37" s="62">
        <f t="shared" si="12"/>
        <v>-0.25</v>
      </c>
      <c r="DQ37" s="62"/>
      <c r="DR37" s="62"/>
      <c r="DS37" s="62">
        <f t="shared" si="13"/>
        <v>-1.95</v>
      </c>
      <c r="DT37" s="62"/>
      <c r="DU37" s="62"/>
      <c r="DV37" s="62">
        <f>DV10+$DD$29</f>
        <v>-2.25</v>
      </c>
      <c r="DW37" s="62"/>
      <c r="DX37" s="66"/>
    </row>
    <row r="38" spans="2:128" ht="15.75" customHeight="1" thickBot="1">
      <c r="B38" s="52" t="s">
        <v>66</v>
      </c>
      <c r="C38" s="53"/>
      <c r="D38" s="54"/>
      <c r="E38" s="55"/>
      <c r="F38" s="56">
        <f t="shared" ref="F38:F44" si="14">DD35</f>
        <v>0.30000000000000004</v>
      </c>
      <c r="G38" s="41"/>
      <c r="H38" s="41"/>
      <c r="I38" s="41">
        <f t="shared" ref="I38:I44" si="15">DG35</f>
        <v>0.25</v>
      </c>
      <c r="J38" s="41"/>
      <c r="K38" s="41"/>
      <c r="L38" s="41">
        <f t="shared" ref="L38:L44" si="16">DJ35</f>
        <v>0.2</v>
      </c>
      <c r="M38" s="41"/>
      <c r="N38" s="41"/>
      <c r="O38" s="41">
        <f t="shared" ref="O38:O44" si="17">DM35</f>
        <v>0</v>
      </c>
      <c r="P38" s="41"/>
      <c r="Q38" s="41"/>
      <c r="R38" s="41">
        <f t="shared" ref="R38:R44" si="18">DP35</f>
        <v>-0.1</v>
      </c>
      <c r="S38" s="41"/>
      <c r="T38" s="41"/>
      <c r="U38" s="211">
        <f t="shared" ref="U38:U43" si="19">DS35</f>
        <v>-1.75</v>
      </c>
      <c r="V38" s="212"/>
      <c r="W38" s="213"/>
      <c r="X38" s="41">
        <f>DV35</f>
        <v>-1.95</v>
      </c>
      <c r="Y38" s="41"/>
      <c r="Z38" s="42"/>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7"/>
      <c r="BI38" s="147"/>
      <c r="BJ38" s="147"/>
      <c r="BK38" s="147"/>
      <c r="BL38" s="147"/>
      <c r="BM38" s="147"/>
      <c r="BN38" s="147"/>
      <c r="BO38" s="147"/>
      <c r="BP38" s="147"/>
      <c r="BQ38" s="147"/>
      <c r="BR38" s="147"/>
      <c r="BS38" s="147"/>
      <c r="BT38" s="147"/>
      <c r="BU38" s="147"/>
      <c r="BV38" s="147"/>
      <c r="BW38" s="147"/>
      <c r="BX38" s="147"/>
      <c r="BY38" s="148"/>
      <c r="CC38" s="113">
        <f t="shared" si="4"/>
        <v>2.8750000000000001E-2</v>
      </c>
      <c r="CD38" s="188"/>
      <c r="CE38" s="188"/>
      <c r="CF38" s="188"/>
      <c r="CG38" s="189"/>
      <c r="CH38" s="190">
        <f t="shared" si="5"/>
        <v>98.736694187500007</v>
      </c>
      <c r="CI38" s="191"/>
      <c r="CJ38" s="191"/>
      <c r="CK38" s="191"/>
      <c r="CL38" s="192"/>
      <c r="CM38" s="190">
        <f t="shared" si="6"/>
        <v>98.642944187500007</v>
      </c>
      <c r="CN38" s="191"/>
      <c r="CO38" s="191"/>
      <c r="CP38" s="191"/>
      <c r="CQ38" s="192"/>
      <c r="CR38" s="190">
        <f t="shared" si="7"/>
        <v>98.517944187500007</v>
      </c>
      <c r="CS38" s="191"/>
      <c r="CT38" s="191"/>
      <c r="CU38" s="191"/>
      <c r="CV38" s="192"/>
      <c r="CZ38" s="45" t="s">
        <v>69</v>
      </c>
      <c r="DA38" s="46"/>
      <c r="DB38" s="47"/>
      <c r="DC38" s="48"/>
      <c r="DD38" s="51">
        <f t="shared" si="8"/>
        <v>0.15000000000000002</v>
      </c>
      <c r="DE38" s="49"/>
      <c r="DF38" s="49"/>
      <c r="DG38" s="49">
        <f t="shared" si="9"/>
        <v>9.9999999999999978E-2</v>
      </c>
      <c r="DH38" s="49"/>
      <c r="DI38" s="49"/>
      <c r="DJ38" s="49">
        <f t="shared" si="10"/>
        <v>0</v>
      </c>
      <c r="DK38" s="49"/>
      <c r="DL38" s="49"/>
      <c r="DM38" s="49">
        <f t="shared" si="11"/>
        <v>-0.25</v>
      </c>
      <c r="DN38" s="49"/>
      <c r="DO38" s="49"/>
      <c r="DP38" s="49">
        <f t="shared" si="12"/>
        <v>-0.35</v>
      </c>
      <c r="DQ38" s="49"/>
      <c r="DR38" s="49"/>
      <c r="DS38" s="49">
        <f t="shared" si="13"/>
        <v>-2.0499999999999998</v>
      </c>
      <c r="DT38" s="49"/>
      <c r="DU38" s="49"/>
      <c r="DV38" s="49">
        <f>DV11+$DD$29</f>
        <v>-2.4500000000000002</v>
      </c>
      <c r="DW38" s="49"/>
      <c r="DX38" s="50"/>
    </row>
    <row r="39" spans="2:128" ht="15.75" customHeight="1">
      <c r="B39" s="45" t="s">
        <v>67</v>
      </c>
      <c r="C39" s="46"/>
      <c r="D39" s="47"/>
      <c r="E39" s="48"/>
      <c r="F39" s="51">
        <f t="shared" si="14"/>
        <v>0.25</v>
      </c>
      <c r="G39" s="49"/>
      <c r="H39" s="49"/>
      <c r="I39" s="49">
        <f t="shared" si="15"/>
        <v>0.2</v>
      </c>
      <c r="J39" s="49"/>
      <c r="K39" s="49"/>
      <c r="L39" s="49">
        <f t="shared" si="16"/>
        <v>0.15000000000000002</v>
      </c>
      <c r="M39" s="49"/>
      <c r="N39" s="49"/>
      <c r="O39" s="49">
        <f t="shared" si="17"/>
        <v>-4.9999999999999989E-2</v>
      </c>
      <c r="P39" s="49"/>
      <c r="Q39" s="49"/>
      <c r="R39" s="49">
        <f t="shared" si="18"/>
        <v>-0.15</v>
      </c>
      <c r="S39" s="49"/>
      <c r="T39" s="49"/>
      <c r="U39" s="208">
        <f t="shared" si="19"/>
        <v>-1.85</v>
      </c>
      <c r="V39" s="209"/>
      <c r="W39" s="210"/>
      <c r="X39" s="49">
        <f>DV36</f>
        <v>-2.1</v>
      </c>
      <c r="Y39" s="49"/>
      <c r="Z39" s="50"/>
      <c r="AB39" s="217" t="s">
        <v>56</v>
      </c>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9"/>
      <c r="BG39" s="95" t="s">
        <v>112</v>
      </c>
      <c r="BH39" s="96"/>
      <c r="BI39" s="96"/>
      <c r="BJ39" s="96"/>
      <c r="BK39" s="96"/>
      <c r="BL39" s="96"/>
      <c r="BM39" s="96"/>
      <c r="BN39" s="96"/>
      <c r="BO39" s="96"/>
      <c r="BP39" s="96"/>
      <c r="BQ39" s="96"/>
      <c r="BR39" s="96"/>
      <c r="BS39" s="96"/>
      <c r="BT39" s="96"/>
      <c r="BU39" s="96"/>
      <c r="BV39" s="96"/>
      <c r="BW39" s="96"/>
      <c r="BX39" s="96"/>
      <c r="BY39" s="97"/>
      <c r="CC39" s="113">
        <f t="shared" si="4"/>
        <v>0.03</v>
      </c>
      <c r="CD39" s="188"/>
      <c r="CE39" s="188"/>
      <c r="CF39" s="188"/>
      <c r="CG39" s="189"/>
      <c r="CH39" s="190">
        <f t="shared" si="5"/>
        <v>99.122876187499998</v>
      </c>
      <c r="CI39" s="191"/>
      <c r="CJ39" s="191"/>
      <c r="CK39" s="191"/>
      <c r="CL39" s="192"/>
      <c r="CM39" s="190">
        <f t="shared" si="6"/>
        <v>99.029126187499998</v>
      </c>
      <c r="CN39" s="191"/>
      <c r="CO39" s="191"/>
      <c r="CP39" s="191"/>
      <c r="CQ39" s="192"/>
      <c r="CR39" s="190">
        <f t="shared" si="7"/>
        <v>98.904126187499998</v>
      </c>
      <c r="CS39" s="191"/>
      <c r="CT39" s="191"/>
      <c r="CU39" s="191"/>
      <c r="CV39" s="192"/>
      <c r="CZ39" s="57" t="s">
        <v>49</v>
      </c>
      <c r="DA39" s="58"/>
      <c r="DB39" s="59"/>
      <c r="DC39" s="60"/>
      <c r="DD39" s="61">
        <f t="shared" si="8"/>
        <v>9.9999999999999978E-2</v>
      </c>
      <c r="DE39" s="62"/>
      <c r="DF39" s="62"/>
      <c r="DG39" s="62">
        <f t="shared" si="9"/>
        <v>0</v>
      </c>
      <c r="DH39" s="62"/>
      <c r="DI39" s="62"/>
      <c r="DJ39" s="62">
        <f t="shared" si="10"/>
        <v>-0.1</v>
      </c>
      <c r="DK39" s="62"/>
      <c r="DL39" s="62"/>
      <c r="DM39" s="62">
        <f t="shared" si="11"/>
        <v>-0.4</v>
      </c>
      <c r="DN39" s="62"/>
      <c r="DO39" s="62"/>
      <c r="DP39" s="62">
        <f t="shared" si="12"/>
        <v>-0.7</v>
      </c>
      <c r="DQ39" s="62"/>
      <c r="DR39" s="62"/>
      <c r="DS39" s="62">
        <f t="shared" si="13"/>
        <v>-2.15</v>
      </c>
      <c r="DT39" s="62"/>
      <c r="DU39" s="62"/>
      <c r="DV39" s="62">
        <f>DV12+$DD$29</f>
        <v>-2.75</v>
      </c>
      <c r="DW39" s="62"/>
      <c r="DX39" s="66"/>
    </row>
    <row r="40" spans="2:128" ht="15.75" customHeight="1">
      <c r="B40" s="57" t="s">
        <v>68</v>
      </c>
      <c r="C40" s="58"/>
      <c r="D40" s="59"/>
      <c r="E40" s="60"/>
      <c r="F40" s="61">
        <f t="shared" si="14"/>
        <v>0.2</v>
      </c>
      <c r="G40" s="62"/>
      <c r="H40" s="62"/>
      <c r="I40" s="62">
        <f t="shared" si="15"/>
        <v>0.15000000000000002</v>
      </c>
      <c r="J40" s="62"/>
      <c r="K40" s="62"/>
      <c r="L40" s="62">
        <f t="shared" si="16"/>
        <v>9.9999999999999978E-2</v>
      </c>
      <c r="M40" s="62"/>
      <c r="N40" s="62"/>
      <c r="O40" s="62">
        <f t="shared" si="17"/>
        <v>-0.1</v>
      </c>
      <c r="P40" s="62"/>
      <c r="Q40" s="62"/>
      <c r="R40" s="62">
        <f t="shared" si="18"/>
        <v>-0.25</v>
      </c>
      <c r="S40" s="62"/>
      <c r="T40" s="62"/>
      <c r="U40" s="214">
        <f t="shared" si="19"/>
        <v>-1.95</v>
      </c>
      <c r="V40" s="215"/>
      <c r="W40" s="216"/>
      <c r="X40" s="62">
        <f>DV37</f>
        <v>-2.25</v>
      </c>
      <c r="Y40" s="62"/>
      <c r="Z40" s="66"/>
      <c r="AB40" s="220"/>
      <c r="AC40" s="221"/>
      <c r="AD40" s="221"/>
      <c r="AE40" s="221"/>
      <c r="AF40" s="221"/>
      <c r="AG40" s="221"/>
      <c r="AH40" s="221"/>
      <c r="AI40" s="221"/>
      <c r="AJ40" s="221"/>
      <c r="AK40" s="221"/>
      <c r="AL40" s="221"/>
      <c r="AM40" s="221"/>
      <c r="AN40" s="221"/>
      <c r="AO40" s="221"/>
      <c r="AP40" s="221"/>
      <c r="AQ40" s="221"/>
      <c r="AR40" s="221"/>
      <c r="AS40" s="221"/>
      <c r="AT40" s="221"/>
      <c r="AU40" s="221"/>
      <c r="AV40" s="221"/>
      <c r="AW40" s="221"/>
      <c r="AX40" s="221"/>
      <c r="AY40" s="221"/>
      <c r="AZ40" s="221"/>
      <c r="BA40" s="221"/>
      <c r="BB40" s="221"/>
      <c r="BC40" s="221"/>
      <c r="BD40" s="221"/>
      <c r="BE40" s="222"/>
      <c r="BG40" s="15"/>
      <c r="BH40" s="103" t="s">
        <v>120</v>
      </c>
      <c r="BI40" s="103"/>
      <c r="BJ40" s="103"/>
      <c r="BK40" s="103"/>
      <c r="BL40" s="103"/>
      <c r="BM40" s="103"/>
      <c r="BN40" s="103"/>
      <c r="BO40" s="103"/>
      <c r="BP40" s="103"/>
      <c r="BQ40" s="103"/>
      <c r="BR40" s="103"/>
      <c r="BS40" s="103"/>
      <c r="BT40" s="103"/>
      <c r="BU40" s="103"/>
      <c r="BV40" s="103"/>
      <c r="BW40" s="103"/>
      <c r="BX40" s="103"/>
      <c r="BY40" s="104"/>
      <c r="CC40" s="113">
        <f t="shared" si="4"/>
        <v>3.125E-2</v>
      </c>
      <c r="CD40" s="188"/>
      <c r="CE40" s="188"/>
      <c r="CF40" s="188"/>
      <c r="CG40" s="189"/>
      <c r="CH40" s="190">
        <f t="shared" si="5"/>
        <v>99.552251187500005</v>
      </c>
      <c r="CI40" s="191"/>
      <c r="CJ40" s="191"/>
      <c r="CK40" s="191"/>
      <c r="CL40" s="192"/>
      <c r="CM40" s="190">
        <f t="shared" si="6"/>
        <v>99.458501187500005</v>
      </c>
      <c r="CN40" s="191"/>
      <c r="CO40" s="191"/>
      <c r="CP40" s="191"/>
      <c r="CQ40" s="192"/>
      <c r="CR40" s="190">
        <f t="shared" si="7"/>
        <v>99.333501187500005</v>
      </c>
      <c r="CS40" s="191"/>
      <c r="CT40" s="191"/>
      <c r="CU40" s="191"/>
      <c r="CV40" s="192"/>
      <c r="CZ40" s="45" t="s">
        <v>70</v>
      </c>
      <c r="DA40" s="46"/>
      <c r="DB40" s="47"/>
      <c r="DC40" s="48"/>
      <c r="DD40" s="51">
        <f t="shared" si="8"/>
        <v>0</v>
      </c>
      <c r="DE40" s="49"/>
      <c r="DF40" s="49"/>
      <c r="DG40" s="49">
        <f t="shared" si="9"/>
        <v>-0.1</v>
      </c>
      <c r="DH40" s="49"/>
      <c r="DI40" s="49"/>
      <c r="DJ40" s="49">
        <f t="shared" si="10"/>
        <v>-0.2</v>
      </c>
      <c r="DK40" s="49"/>
      <c r="DL40" s="49"/>
      <c r="DM40" s="49">
        <f t="shared" si="11"/>
        <v>-0.75</v>
      </c>
      <c r="DN40" s="49"/>
      <c r="DO40" s="49"/>
      <c r="DP40" s="49">
        <f t="shared" si="12"/>
        <v>-1.1000000000000001</v>
      </c>
      <c r="DQ40" s="49"/>
      <c r="DR40" s="49"/>
      <c r="DS40" s="49">
        <f t="shared" si="13"/>
        <v>-2.6</v>
      </c>
      <c r="DT40" s="49"/>
      <c r="DU40" s="49"/>
      <c r="DV40" s="98"/>
      <c r="DW40" s="98"/>
      <c r="DX40" s="99"/>
    </row>
    <row r="41" spans="2:128" ht="15.75" customHeight="1" thickBot="1">
      <c r="B41" s="45" t="s">
        <v>69</v>
      </c>
      <c r="C41" s="46"/>
      <c r="D41" s="47"/>
      <c r="E41" s="48"/>
      <c r="F41" s="51">
        <f t="shared" si="14"/>
        <v>0.15000000000000002</v>
      </c>
      <c r="G41" s="49"/>
      <c r="H41" s="49"/>
      <c r="I41" s="49">
        <f t="shared" si="15"/>
        <v>9.9999999999999978E-2</v>
      </c>
      <c r="J41" s="49"/>
      <c r="K41" s="49"/>
      <c r="L41" s="49">
        <f t="shared" si="16"/>
        <v>0</v>
      </c>
      <c r="M41" s="49"/>
      <c r="N41" s="49"/>
      <c r="O41" s="49">
        <f t="shared" si="17"/>
        <v>-0.25</v>
      </c>
      <c r="P41" s="49"/>
      <c r="Q41" s="49"/>
      <c r="R41" s="49">
        <f t="shared" si="18"/>
        <v>-0.35</v>
      </c>
      <c r="S41" s="49"/>
      <c r="T41" s="49"/>
      <c r="U41" s="208">
        <f t="shared" si="19"/>
        <v>-2.0499999999999998</v>
      </c>
      <c r="V41" s="209"/>
      <c r="W41" s="210"/>
      <c r="X41" s="49">
        <f>DV38</f>
        <v>-2.4500000000000002</v>
      </c>
      <c r="Y41" s="49"/>
      <c r="Z41" s="50"/>
      <c r="AB41" s="220"/>
      <c r="AC41" s="221"/>
      <c r="AD41" s="221"/>
      <c r="AE41" s="221"/>
      <c r="AF41" s="221"/>
      <c r="AG41" s="221"/>
      <c r="AH41" s="221"/>
      <c r="AI41" s="221"/>
      <c r="AJ41" s="221"/>
      <c r="AK41" s="221"/>
      <c r="AL41" s="221"/>
      <c r="AM41" s="221"/>
      <c r="AN41" s="221"/>
      <c r="AO41" s="221"/>
      <c r="AP41" s="221"/>
      <c r="AQ41" s="221"/>
      <c r="AR41" s="221"/>
      <c r="AS41" s="221"/>
      <c r="AT41" s="221"/>
      <c r="AU41" s="221"/>
      <c r="AV41" s="221"/>
      <c r="AW41" s="221"/>
      <c r="AX41" s="221"/>
      <c r="AY41" s="221"/>
      <c r="AZ41" s="221"/>
      <c r="BA41" s="221"/>
      <c r="BB41" s="221"/>
      <c r="BC41" s="221"/>
      <c r="BD41" s="221"/>
      <c r="BE41" s="222"/>
      <c r="BG41" s="15"/>
      <c r="BH41" s="103" t="s">
        <v>119</v>
      </c>
      <c r="BI41" s="103"/>
      <c r="BJ41" s="103"/>
      <c r="BK41" s="103"/>
      <c r="BL41" s="103"/>
      <c r="BM41" s="103"/>
      <c r="BN41" s="103"/>
      <c r="BO41" s="103"/>
      <c r="BP41" s="103"/>
      <c r="BQ41" s="103"/>
      <c r="BR41" s="103"/>
      <c r="BS41" s="103"/>
      <c r="BT41" s="103"/>
      <c r="BU41" s="103"/>
      <c r="BV41" s="103"/>
      <c r="BW41" s="103"/>
      <c r="BX41" s="103"/>
      <c r="BY41" s="104"/>
      <c r="CC41" s="113">
        <f t="shared" si="4"/>
        <v>3.2500000000000001E-2</v>
      </c>
      <c r="CD41" s="188"/>
      <c r="CE41" s="188"/>
      <c r="CF41" s="188"/>
      <c r="CG41" s="189"/>
      <c r="CH41" s="190">
        <f t="shared" si="5"/>
        <v>99.812408187499997</v>
      </c>
      <c r="CI41" s="191"/>
      <c r="CJ41" s="191"/>
      <c r="CK41" s="191"/>
      <c r="CL41" s="192"/>
      <c r="CM41" s="190">
        <f t="shared" si="6"/>
        <v>99.718658187499997</v>
      </c>
      <c r="CN41" s="191"/>
      <c r="CO41" s="191"/>
      <c r="CP41" s="191"/>
      <c r="CQ41" s="192"/>
      <c r="CR41" s="190">
        <f t="shared" si="7"/>
        <v>99.593658187499997</v>
      </c>
      <c r="CS41" s="191"/>
      <c r="CT41" s="191"/>
      <c r="CU41" s="191"/>
      <c r="CV41" s="192"/>
      <c r="CZ41" s="134" t="s">
        <v>71</v>
      </c>
      <c r="DA41" s="135"/>
      <c r="DB41" s="136"/>
      <c r="DC41" s="137"/>
      <c r="DD41" s="146">
        <f t="shared" si="8"/>
        <v>-0.1</v>
      </c>
      <c r="DE41" s="111"/>
      <c r="DF41" s="111"/>
      <c r="DG41" s="111">
        <f t="shared" si="9"/>
        <v>-0.3</v>
      </c>
      <c r="DH41" s="111"/>
      <c r="DI41" s="111"/>
      <c r="DJ41" s="111">
        <f t="shared" si="10"/>
        <v>-0.4</v>
      </c>
      <c r="DK41" s="111"/>
      <c r="DL41" s="111"/>
      <c r="DM41" s="111">
        <f t="shared" si="11"/>
        <v>-1.5</v>
      </c>
      <c r="DN41" s="111"/>
      <c r="DO41" s="111"/>
      <c r="DP41" s="111">
        <f t="shared" si="12"/>
        <v>-2.1</v>
      </c>
      <c r="DQ41" s="111"/>
      <c r="DR41" s="111"/>
      <c r="DS41" s="144"/>
      <c r="DT41" s="144"/>
      <c r="DU41" s="144"/>
      <c r="DV41" s="144"/>
      <c r="DW41" s="144"/>
      <c r="DX41" s="145"/>
    </row>
    <row r="42" spans="2:128" ht="15.75" customHeight="1">
      <c r="B42" s="57" t="s">
        <v>49</v>
      </c>
      <c r="C42" s="58"/>
      <c r="D42" s="59"/>
      <c r="E42" s="60"/>
      <c r="F42" s="61">
        <f t="shared" si="14"/>
        <v>9.9999999999999978E-2</v>
      </c>
      <c r="G42" s="62"/>
      <c r="H42" s="62"/>
      <c r="I42" s="62">
        <f t="shared" si="15"/>
        <v>0</v>
      </c>
      <c r="J42" s="62"/>
      <c r="K42" s="62"/>
      <c r="L42" s="62">
        <f t="shared" si="16"/>
        <v>-0.1</v>
      </c>
      <c r="M42" s="62"/>
      <c r="N42" s="62"/>
      <c r="O42" s="62">
        <f t="shared" si="17"/>
        <v>-0.4</v>
      </c>
      <c r="P42" s="62"/>
      <c r="Q42" s="62"/>
      <c r="R42" s="62">
        <f t="shared" si="18"/>
        <v>-0.7</v>
      </c>
      <c r="S42" s="62"/>
      <c r="T42" s="62"/>
      <c r="U42" s="214">
        <f t="shared" si="19"/>
        <v>-2.15</v>
      </c>
      <c r="V42" s="215"/>
      <c r="W42" s="216"/>
      <c r="X42" s="62">
        <f>DV39</f>
        <v>-2.75</v>
      </c>
      <c r="Y42" s="62"/>
      <c r="Z42" s="66"/>
      <c r="AB42" s="220"/>
      <c r="AC42" s="221"/>
      <c r="AD42" s="221"/>
      <c r="AE42" s="221"/>
      <c r="AF42" s="221"/>
      <c r="AG42" s="221"/>
      <c r="AH42" s="221"/>
      <c r="AI42" s="221"/>
      <c r="AJ42" s="221"/>
      <c r="AK42" s="221"/>
      <c r="AL42" s="221"/>
      <c r="AM42" s="221"/>
      <c r="AN42" s="221"/>
      <c r="AO42" s="221"/>
      <c r="AP42" s="221"/>
      <c r="AQ42" s="221"/>
      <c r="AR42" s="221"/>
      <c r="AS42" s="221"/>
      <c r="AT42" s="221"/>
      <c r="AU42" s="221"/>
      <c r="AV42" s="221"/>
      <c r="AW42" s="221"/>
      <c r="AX42" s="221"/>
      <c r="AY42" s="221"/>
      <c r="AZ42" s="221"/>
      <c r="BA42" s="221"/>
      <c r="BB42" s="221"/>
      <c r="BC42" s="221"/>
      <c r="BD42" s="221"/>
      <c r="BE42" s="222"/>
      <c r="BG42" s="95" t="s">
        <v>124</v>
      </c>
      <c r="BH42" s="96"/>
      <c r="BI42" s="96"/>
      <c r="BJ42" s="96"/>
      <c r="BK42" s="96"/>
      <c r="BL42" s="96"/>
      <c r="BM42" s="96"/>
      <c r="BN42" s="96"/>
      <c r="BO42" s="96"/>
      <c r="BP42" s="96"/>
      <c r="BQ42" s="96"/>
      <c r="BR42" s="96"/>
      <c r="BS42" s="96"/>
      <c r="BT42" s="96"/>
      <c r="BU42" s="96"/>
      <c r="BV42" s="96"/>
      <c r="BW42" s="96"/>
      <c r="BX42" s="96"/>
      <c r="BY42" s="97"/>
      <c r="CC42" s="113">
        <f t="shared" si="4"/>
        <v>3.3750000000000002E-2</v>
      </c>
      <c r="CD42" s="188"/>
      <c r="CE42" s="188"/>
      <c r="CF42" s="188"/>
      <c r="CG42" s="189"/>
      <c r="CH42" s="190">
        <f t="shared" si="5"/>
        <v>100.06857768750001</v>
      </c>
      <c r="CI42" s="191"/>
      <c r="CJ42" s="191"/>
      <c r="CK42" s="191"/>
      <c r="CL42" s="192"/>
      <c r="CM42" s="190">
        <f t="shared" si="6"/>
        <v>99.97482768750001</v>
      </c>
      <c r="CN42" s="191"/>
      <c r="CO42" s="191"/>
      <c r="CP42" s="191"/>
      <c r="CQ42" s="192"/>
      <c r="CR42" s="190">
        <f t="shared" si="7"/>
        <v>99.84982768750001</v>
      </c>
      <c r="CS42" s="191"/>
      <c r="CT42" s="191"/>
      <c r="CU42" s="191"/>
      <c r="CV42" s="192"/>
    </row>
    <row r="43" spans="2:128" ht="15.75" customHeight="1">
      <c r="B43" s="45" t="s">
        <v>70</v>
      </c>
      <c r="C43" s="46"/>
      <c r="D43" s="47"/>
      <c r="E43" s="48"/>
      <c r="F43" s="51">
        <f t="shared" si="14"/>
        <v>0</v>
      </c>
      <c r="G43" s="49"/>
      <c r="H43" s="49"/>
      <c r="I43" s="49">
        <f t="shared" si="15"/>
        <v>-0.1</v>
      </c>
      <c r="J43" s="49"/>
      <c r="K43" s="49"/>
      <c r="L43" s="49">
        <f t="shared" si="16"/>
        <v>-0.2</v>
      </c>
      <c r="M43" s="49"/>
      <c r="N43" s="49"/>
      <c r="O43" s="49">
        <f t="shared" si="17"/>
        <v>-0.75</v>
      </c>
      <c r="P43" s="49"/>
      <c r="Q43" s="49"/>
      <c r="R43" s="49">
        <f t="shared" si="18"/>
        <v>-1.1000000000000001</v>
      </c>
      <c r="S43" s="49"/>
      <c r="T43" s="49"/>
      <c r="U43" s="208">
        <f t="shared" si="19"/>
        <v>-2.6</v>
      </c>
      <c r="V43" s="209"/>
      <c r="W43" s="210"/>
      <c r="X43" s="98"/>
      <c r="Y43" s="98"/>
      <c r="Z43" s="99"/>
      <c r="AB43" s="220"/>
      <c r="AC43" s="221"/>
      <c r="AD43" s="221"/>
      <c r="AE43" s="221"/>
      <c r="AF43" s="221"/>
      <c r="AG43" s="221"/>
      <c r="AH43" s="221"/>
      <c r="AI43" s="221"/>
      <c r="AJ43" s="221"/>
      <c r="AK43" s="221"/>
      <c r="AL43" s="221"/>
      <c r="AM43" s="221"/>
      <c r="AN43" s="221"/>
      <c r="AO43" s="221"/>
      <c r="AP43" s="221"/>
      <c r="AQ43" s="221"/>
      <c r="AR43" s="221"/>
      <c r="AS43" s="221"/>
      <c r="AT43" s="221"/>
      <c r="AU43" s="221"/>
      <c r="AV43" s="221"/>
      <c r="AW43" s="221"/>
      <c r="AX43" s="221"/>
      <c r="AY43" s="221"/>
      <c r="AZ43" s="221"/>
      <c r="BA43" s="221"/>
      <c r="BB43" s="221"/>
      <c r="BC43" s="221"/>
      <c r="BD43" s="221"/>
      <c r="BE43" s="222"/>
      <c r="BG43" s="19"/>
      <c r="BH43" s="85" t="s">
        <v>100</v>
      </c>
      <c r="BI43" s="85"/>
      <c r="BJ43" s="85"/>
      <c r="BK43" s="85"/>
      <c r="BL43" s="85"/>
      <c r="BM43" s="85"/>
      <c r="BN43" s="85"/>
      <c r="BO43" s="85"/>
      <c r="BP43" s="85"/>
      <c r="BQ43" s="85"/>
      <c r="BR43" s="85"/>
      <c r="BS43" s="85"/>
      <c r="BT43" s="85"/>
      <c r="BU43" s="85"/>
      <c r="BV43" s="85"/>
      <c r="BW43" s="85"/>
      <c r="BX43" s="85"/>
      <c r="BY43" s="86"/>
      <c r="CC43" s="113">
        <f t="shared" si="4"/>
        <v>3.5000000000000003E-2</v>
      </c>
      <c r="CD43" s="188"/>
      <c r="CE43" s="188"/>
      <c r="CF43" s="188"/>
      <c r="CG43" s="189"/>
      <c r="CH43" s="190">
        <f t="shared" si="5"/>
        <v>100.35619718750002</v>
      </c>
      <c r="CI43" s="191"/>
      <c r="CJ43" s="191"/>
      <c r="CK43" s="191"/>
      <c r="CL43" s="192"/>
      <c r="CM43" s="190">
        <f t="shared" si="6"/>
        <v>100.26244718750002</v>
      </c>
      <c r="CN43" s="191"/>
      <c r="CO43" s="191"/>
      <c r="CP43" s="191"/>
      <c r="CQ43" s="192"/>
      <c r="CR43" s="190">
        <f t="shared" si="7"/>
        <v>100.13744718750002</v>
      </c>
      <c r="CS43" s="191"/>
      <c r="CT43" s="191"/>
      <c r="CU43" s="191"/>
      <c r="CV43" s="192"/>
    </row>
    <row r="44" spans="2:128" ht="15.75" customHeight="1" thickBot="1">
      <c r="B44" s="134" t="s">
        <v>71</v>
      </c>
      <c r="C44" s="135"/>
      <c r="D44" s="136"/>
      <c r="E44" s="137"/>
      <c r="F44" s="146">
        <f t="shared" si="14"/>
        <v>-0.1</v>
      </c>
      <c r="G44" s="111"/>
      <c r="H44" s="111"/>
      <c r="I44" s="111">
        <f t="shared" si="15"/>
        <v>-0.3</v>
      </c>
      <c r="J44" s="111"/>
      <c r="K44" s="111"/>
      <c r="L44" s="111">
        <f t="shared" si="16"/>
        <v>-0.4</v>
      </c>
      <c r="M44" s="111"/>
      <c r="N44" s="111"/>
      <c r="O44" s="111">
        <f t="shared" si="17"/>
        <v>-1.5</v>
      </c>
      <c r="P44" s="111"/>
      <c r="Q44" s="111"/>
      <c r="R44" s="111">
        <f t="shared" si="18"/>
        <v>-2.1</v>
      </c>
      <c r="S44" s="111"/>
      <c r="T44" s="111"/>
      <c r="U44" s="226"/>
      <c r="V44" s="227"/>
      <c r="W44" s="228"/>
      <c r="X44" s="144"/>
      <c r="Y44" s="144"/>
      <c r="Z44" s="145"/>
      <c r="AB44" s="220"/>
      <c r="AC44" s="221"/>
      <c r="AD44" s="221"/>
      <c r="AE44" s="221"/>
      <c r="AF44" s="221"/>
      <c r="AG44" s="221"/>
      <c r="AH44" s="221"/>
      <c r="AI44" s="221"/>
      <c r="AJ44" s="221"/>
      <c r="AK44" s="221"/>
      <c r="AL44" s="221"/>
      <c r="AM44" s="221"/>
      <c r="AN44" s="221"/>
      <c r="AO44" s="221"/>
      <c r="AP44" s="221"/>
      <c r="AQ44" s="221"/>
      <c r="AR44" s="221"/>
      <c r="AS44" s="221"/>
      <c r="AT44" s="221"/>
      <c r="AU44" s="221"/>
      <c r="AV44" s="221"/>
      <c r="AW44" s="221"/>
      <c r="AX44" s="221"/>
      <c r="AY44" s="221"/>
      <c r="AZ44" s="221"/>
      <c r="BA44" s="221"/>
      <c r="BB44" s="221"/>
      <c r="BC44" s="221"/>
      <c r="BD44" s="221"/>
      <c r="BE44" s="222"/>
      <c r="BG44" s="95" t="s">
        <v>106</v>
      </c>
      <c r="BH44" s="96"/>
      <c r="BI44" s="96"/>
      <c r="BJ44" s="96"/>
      <c r="BK44" s="96"/>
      <c r="BL44" s="96"/>
      <c r="BM44" s="96"/>
      <c r="BN44" s="96"/>
      <c r="BO44" s="96"/>
      <c r="BP44" s="96"/>
      <c r="BQ44" s="96"/>
      <c r="BR44" s="96"/>
      <c r="BS44" s="96"/>
      <c r="BT44" s="96"/>
      <c r="BU44" s="96"/>
      <c r="BV44" s="96"/>
      <c r="BW44" s="96"/>
      <c r="BX44" s="96"/>
      <c r="BY44" s="97"/>
      <c r="CC44" s="113">
        <f t="shared" si="4"/>
        <v>3.6249999999999998E-2</v>
      </c>
      <c r="CD44" s="188"/>
      <c r="CE44" s="188"/>
      <c r="CF44" s="188"/>
      <c r="CG44" s="189"/>
      <c r="CH44" s="190">
        <f t="shared" si="5"/>
        <v>100.5001724375</v>
      </c>
      <c r="CI44" s="191"/>
      <c r="CJ44" s="191"/>
      <c r="CK44" s="191"/>
      <c r="CL44" s="192"/>
      <c r="CM44" s="190">
        <f t="shared" si="6"/>
        <v>100.4064224375</v>
      </c>
      <c r="CN44" s="191"/>
      <c r="CO44" s="191"/>
      <c r="CP44" s="191"/>
      <c r="CQ44" s="192"/>
      <c r="CR44" s="190">
        <f t="shared" si="7"/>
        <v>100.2814224375</v>
      </c>
      <c r="CS44" s="191"/>
      <c r="CT44" s="191"/>
      <c r="CU44" s="191"/>
      <c r="CV44" s="192"/>
    </row>
    <row r="45" spans="2:128" ht="15.75" customHeight="1">
      <c r="W45" s="2"/>
      <c r="X45" s="2"/>
      <c r="AB45" s="220"/>
      <c r="AC45" s="221"/>
      <c r="AD45" s="221"/>
      <c r="AE45" s="221"/>
      <c r="AF45" s="221"/>
      <c r="AG45" s="221"/>
      <c r="AH45" s="221"/>
      <c r="AI45" s="221"/>
      <c r="AJ45" s="221"/>
      <c r="AK45" s="221"/>
      <c r="AL45" s="221"/>
      <c r="AM45" s="221"/>
      <c r="AN45" s="221"/>
      <c r="AO45" s="221"/>
      <c r="AP45" s="221"/>
      <c r="AQ45" s="221"/>
      <c r="AR45" s="221"/>
      <c r="AS45" s="221"/>
      <c r="AT45" s="221"/>
      <c r="AU45" s="221"/>
      <c r="AV45" s="221"/>
      <c r="AW45" s="221"/>
      <c r="AX45" s="221"/>
      <c r="AY45" s="221"/>
      <c r="AZ45" s="221"/>
      <c r="BA45" s="221"/>
      <c r="BB45" s="221"/>
      <c r="BC45" s="221"/>
      <c r="BD45" s="221"/>
      <c r="BE45" s="222"/>
      <c r="BG45" s="15"/>
      <c r="BH45" s="147" t="s">
        <v>126</v>
      </c>
      <c r="BI45" s="147"/>
      <c r="BJ45" s="147"/>
      <c r="BK45" s="147"/>
      <c r="BL45" s="147"/>
      <c r="BM45" s="147"/>
      <c r="BN45" s="147"/>
      <c r="BO45" s="147"/>
      <c r="BP45" s="147"/>
      <c r="BQ45" s="147"/>
      <c r="BR45" s="147"/>
      <c r="BS45" s="147"/>
      <c r="BT45" s="147"/>
      <c r="BU45" s="147"/>
      <c r="BV45" s="147"/>
      <c r="BW45" s="147"/>
      <c r="BX45" s="147"/>
      <c r="BY45" s="148"/>
      <c r="CC45" s="113">
        <f t="shared" si="4"/>
        <v>3.7499999999999999E-2</v>
      </c>
      <c r="CD45" s="188"/>
      <c r="CE45" s="188"/>
      <c r="CF45" s="188"/>
      <c r="CG45" s="189"/>
      <c r="CH45" s="190">
        <f t="shared" si="5"/>
        <v>100.6085461875</v>
      </c>
      <c r="CI45" s="191"/>
      <c r="CJ45" s="191"/>
      <c r="CK45" s="191"/>
      <c r="CL45" s="192"/>
      <c r="CM45" s="190">
        <f t="shared" si="6"/>
        <v>100.5147961875</v>
      </c>
      <c r="CN45" s="191"/>
      <c r="CO45" s="191"/>
      <c r="CP45" s="191"/>
      <c r="CQ45" s="192"/>
      <c r="CR45" s="190">
        <f t="shared" si="7"/>
        <v>100.3897961875</v>
      </c>
      <c r="CS45" s="191"/>
      <c r="CT45" s="191"/>
      <c r="CU45" s="191"/>
      <c r="CV45" s="192"/>
    </row>
    <row r="46" spans="2:128" ht="15.75" customHeight="1" thickBot="1">
      <c r="B46" s="9" t="s">
        <v>80</v>
      </c>
      <c r="C46" s="9"/>
      <c r="D46" s="9"/>
      <c r="E46" s="9"/>
      <c r="F46" s="9"/>
      <c r="G46" s="9"/>
      <c r="H46" s="9"/>
      <c r="I46" s="9"/>
      <c r="J46" s="9"/>
      <c r="K46" s="9"/>
      <c r="L46" s="9"/>
      <c r="M46" s="9"/>
      <c r="N46" s="9"/>
      <c r="O46" s="9"/>
      <c r="P46" s="9"/>
      <c r="Q46" s="9"/>
      <c r="R46" s="9"/>
      <c r="S46" s="9"/>
      <c r="T46" s="9"/>
      <c r="U46" s="9"/>
      <c r="V46" s="9"/>
      <c r="W46" s="9"/>
      <c r="X46" s="9"/>
      <c r="Y46" s="9"/>
      <c r="Z46" s="9"/>
      <c r="AB46" s="223"/>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5"/>
      <c r="BG46" s="18"/>
      <c r="BH46" s="147"/>
      <c r="BI46" s="147"/>
      <c r="BJ46" s="147"/>
      <c r="BK46" s="147"/>
      <c r="BL46" s="147"/>
      <c r="BM46" s="147"/>
      <c r="BN46" s="147"/>
      <c r="BO46" s="147"/>
      <c r="BP46" s="147"/>
      <c r="BQ46" s="147"/>
      <c r="BR46" s="147"/>
      <c r="BS46" s="147"/>
      <c r="BT46" s="147"/>
      <c r="BU46" s="147"/>
      <c r="BV46" s="147"/>
      <c r="BW46" s="147"/>
      <c r="BX46" s="147"/>
      <c r="BY46" s="148"/>
      <c r="CC46" s="113">
        <f t="shared" si="4"/>
        <v>3.875E-2</v>
      </c>
      <c r="CD46" s="188"/>
      <c r="CE46" s="188"/>
      <c r="CF46" s="188"/>
      <c r="CG46" s="189"/>
      <c r="CH46" s="190">
        <f t="shared" si="5"/>
        <v>100.66176993750001</v>
      </c>
      <c r="CI46" s="191"/>
      <c r="CJ46" s="191"/>
      <c r="CK46" s="191"/>
      <c r="CL46" s="192"/>
      <c r="CM46" s="190">
        <f t="shared" si="6"/>
        <v>100.56801993750001</v>
      </c>
      <c r="CN46" s="191"/>
      <c r="CO46" s="191"/>
      <c r="CP46" s="191"/>
      <c r="CQ46" s="192"/>
      <c r="CR46" s="190">
        <f t="shared" si="7"/>
        <v>100.44301993750001</v>
      </c>
      <c r="CS46" s="191"/>
      <c r="CT46" s="191"/>
      <c r="CU46" s="191"/>
      <c r="CV46" s="192"/>
    </row>
    <row r="47" spans="2:128" ht="15.75" customHeight="1" thickBot="1">
      <c r="W47" s="2"/>
      <c r="X47" s="2"/>
      <c r="BG47" s="95" t="s">
        <v>122</v>
      </c>
      <c r="BH47" s="96"/>
      <c r="BI47" s="96"/>
      <c r="BJ47" s="96"/>
      <c r="BK47" s="96"/>
      <c r="BL47" s="96"/>
      <c r="BM47" s="96"/>
      <c r="BN47" s="96"/>
      <c r="BO47" s="96"/>
      <c r="BP47" s="96"/>
      <c r="BQ47" s="96"/>
      <c r="BR47" s="96"/>
      <c r="BS47" s="96"/>
      <c r="BT47" s="96"/>
      <c r="BU47" s="96"/>
      <c r="BV47" s="96"/>
      <c r="BW47" s="96"/>
      <c r="BX47" s="96"/>
      <c r="BY47" s="97"/>
      <c r="CC47" s="113">
        <f t="shared" si="4"/>
        <v>0.04</v>
      </c>
      <c r="CD47" s="188"/>
      <c r="CE47" s="188"/>
      <c r="CF47" s="188"/>
      <c r="CG47" s="189"/>
      <c r="CH47" s="190">
        <f t="shared" si="5"/>
        <v>100.72281868750001</v>
      </c>
      <c r="CI47" s="191"/>
      <c r="CJ47" s="191"/>
      <c r="CK47" s="191"/>
      <c r="CL47" s="192"/>
      <c r="CM47" s="190">
        <f t="shared" si="6"/>
        <v>100.62906868750001</v>
      </c>
      <c r="CN47" s="191"/>
      <c r="CO47" s="191"/>
      <c r="CP47" s="191"/>
      <c r="CQ47" s="192"/>
      <c r="CR47" s="190">
        <f t="shared" si="7"/>
        <v>100.50406868750001</v>
      </c>
      <c r="CS47" s="191"/>
      <c r="CT47" s="191"/>
      <c r="CU47" s="191"/>
      <c r="CV47" s="192"/>
    </row>
    <row r="48" spans="2:128" ht="15.75" customHeight="1" thickBot="1">
      <c r="B48" s="34"/>
      <c r="C48" s="35"/>
      <c r="D48" s="36"/>
      <c r="E48" s="37"/>
      <c r="F48" s="38" t="s">
        <v>72</v>
      </c>
      <c r="G48" s="31"/>
      <c r="H48" s="31"/>
      <c r="I48" s="31" t="s">
        <v>73</v>
      </c>
      <c r="J48" s="31"/>
      <c r="K48" s="31"/>
      <c r="L48" s="31" t="s">
        <v>74</v>
      </c>
      <c r="M48" s="31"/>
      <c r="N48" s="31"/>
      <c r="O48" s="31" t="s">
        <v>75</v>
      </c>
      <c r="P48" s="31"/>
      <c r="Q48" s="31"/>
      <c r="R48" s="31" t="s">
        <v>76</v>
      </c>
      <c r="S48" s="31"/>
      <c r="T48" s="31"/>
      <c r="U48" s="206" t="s">
        <v>77</v>
      </c>
      <c r="V48" s="169"/>
      <c r="W48" s="207"/>
      <c r="X48" s="31" t="s">
        <v>78</v>
      </c>
      <c r="Y48" s="31"/>
      <c r="Z48" s="32"/>
      <c r="AB48" s="229" t="s">
        <v>133</v>
      </c>
      <c r="AC48" s="230"/>
      <c r="AD48" s="230"/>
      <c r="AE48" s="230"/>
      <c r="AF48" s="230"/>
      <c r="AG48" s="230"/>
      <c r="AH48" s="230"/>
      <c r="AI48" s="230"/>
      <c r="AJ48" s="230"/>
      <c r="AK48" s="230"/>
      <c r="AL48" s="230"/>
      <c r="AM48" s="230"/>
      <c r="AN48" s="230"/>
      <c r="AO48" s="230"/>
      <c r="AP48" s="230"/>
      <c r="AQ48" s="230"/>
      <c r="AR48" s="230"/>
      <c r="AS48" s="230"/>
      <c r="AT48" s="230"/>
      <c r="AU48" s="230"/>
      <c r="AV48" s="230"/>
      <c r="AW48" s="230"/>
      <c r="AX48" s="230"/>
      <c r="AY48" s="230"/>
      <c r="AZ48" s="230"/>
      <c r="BA48" s="230"/>
      <c r="BB48" s="230"/>
      <c r="BC48" s="230"/>
      <c r="BD48" s="230"/>
      <c r="BE48" s="231"/>
      <c r="BG48" s="15"/>
      <c r="BH48" s="147" t="s">
        <v>121</v>
      </c>
      <c r="BI48" s="147"/>
      <c r="BJ48" s="147"/>
      <c r="BK48" s="147"/>
      <c r="BL48" s="147"/>
      <c r="BM48" s="147"/>
      <c r="BN48" s="147"/>
      <c r="BO48" s="147"/>
      <c r="BP48" s="147"/>
      <c r="BQ48" s="147"/>
      <c r="BR48" s="147"/>
      <c r="BS48" s="147"/>
      <c r="BT48" s="147"/>
      <c r="BU48" s="147"/>
      <c r="BV48" s="147"/>
      <c r="BW48" s="147"/>
      <c r="BX48" s="147"/>
      <c r="BY48" s="148"/>
      <c r="CC48" s="113">
        <f t="shared" si="4"/>
        <v>4.1250000000000002E-2</v>
      </c>
      <c r="CD48" s="188"/>
      <c r="CE48" s="188"/>
      <c r="CF48" s="188"/>
      <c r="CG48" s="189"/>
      <c r="CH48" s="190">
        <f t="shared" si="5"/>
        <v>100.7759729375</v>
      </c>
      <c r="CI48" s="191"/>
      <c r="CJ48" s="191"/>
      <c r="CK48" s="191"/>
      <c r="CL48" s="192"/>
      <c r="CM48" s="190">
        <f t="shared" si="6"/>
        <v>100.6822229375</v>
      </c>
      <c r="CN48" s="191"/>
      <c r="CO48" s="191"/>
      <c r="CP48" s="191"/>
      <c r="CQ48" s="192"/>
      <c r="CR48" s="190">
        <f t="shared" si="7"/>
        <v>100.5572229375</v>
      </c>
      <c r="CS48" s="191"/>
      <c r="CT48" s="191"/>
      <c r="CU48" s="191"/>
      <c r="CV48" s="192"/>
      <c r="DN48" s="29"/>
      <c r="DO48" s="29"/>
      <c r="DP48" s="29"/>
      <c r="DQ48" s="29"/>
      <c r="DR48" s="29"/>
    </row>
    <row r="49" spans="2:122" ht="15.75" customHeight="1">
      <c r="B49" s="243" t="s">
        <v>82</v>
      </c>
      <c r="C49" s="244"/>
      <c r="D49" s="244"/>
      <c r="E49" s="245"/>
      <c r="F49" s="246">
        <f>'GS Released Pricing Prime Jumbo'!L32</f>
        <v>-0.05</v>
      </c>
      <c r="G49" s="247"/>
      <c r="H49" s="247"/>
      <c r="I49" s="247">
        <f>'GS Released Pricing Prime Jumbo'!M32</f>
        <v>-0.1</v>
      </c>
      <c r="J49" s="247"/>
      <c r="K49" s="247"/>
      <c r="L49" s="247">
        <f>'GS Released Pricing Prime Jumbo'!N32</f>
        <v>-0.15</v>
      </c>
      <c r="M49" s="247"/>
      <c r="N49" s="247"/>
      <c r="O49" s="247">
        <f>'GS Released Pricing Prime Jumbo'!O32</f>
        <v>-0.2</v>
      </c>
      <c r="P49" s="247"/>
      <c r="Q49" s="247"/>
      <c r="R49" s="247">
        <f>'GS Released Pricing Prime Jumbo'!P32</f>
        <v>-0.25</v>
      </c>
      <c r="S49" s="247"/>
      <c r="T49" s="247"/>
      <c r="U49" s="256">
        <f>'GS Released Pricing Prime Jumbo'!Q32</f>
        <v>-0.35</v>
      </c>
      <c r="V49" s="257"/>
      <c r="W49" s="258"/>
      <c r="X49" s="247">
        <f>'GS Released Pricing Prime Jumbo'!R32</f>
        <v>-0.5</v>
      </c>
      <c r="Y49" s="247"/>
      <c r="Z49" s="259"/>
      <c r="AB49" s="232"/>
      <c r="AC49" s="233"/>
      <c r="AD49" s="233"/>
      <c r="AE49" s="233"/>
      <c r="AF49" s="233"/>
      <c r="AG49" s="233"/>
      <c r="AH49" s="233"/>
      <c r="AI49" s="233"/>
      <c r="AJ49" s="233"/>
      <c r="AK49" s="233"/>
      <c r="AL49" s="233"/>
      <c r="AM49" s="233"/>
      <c r="AN49" s="233"/>
      <c r="AO49" s="233"/>
      <c r="AP49" s="233"/>
      <c r="AQ49" s="233"/>
      <c r="AR49" s="233"/>
      <c r="AS49" s="233"/>
      <c r="AT49" s="233"/>
      <c r="AU49" s="233"/>
      <c r="AV49" s="233"/>
      <c r="AW49" s="233"/>
      <c r="AX49" s="233"/>
      <c r="AY49" s="233"/>
      <c r="AZ49" s="233"/>
      <c r="BA49" s="233"/>
      <c r="BB49" s="233"/>
      <c r="BC49" s="233"/>
      <c r="BD49" s="233"/>
      <c r="BE49" s="234"/>
      <c r="BG49" s="251" t="s">
        <v>51</v>
      </c>
      <c r="BH49" s="252"/>
      <c r="BI49" s="252"/>
      <c r="BJ49" s="252"/>
      <c r="BK49" s="252"/>
      <c r="BL49" s="252"/>
      <c r="BM49" s="252"/>
      <c r="BN49" s="252"/>
      <c r="BO49" s="252"/>
      <c r="BP49" s="252"/>
      <c r="BQ49" s="252"/>
      <c r="BR49" s="252"/>
      <c r="BS49" s="252"/>
      <c r="BT49" s="252"/>
      <c r="BU49" s="252"/>
      <c r="BV49" s="252"/>
      <c r="BW49" s="252"/>
      <c r="BX49" s="252"/>
      <c r="BY49" s="253"/>
      <c r="CC49" s="113">
        <f t="shared" si="4"/>
        <v>4.2500000000000003E-2</v>
      </c>
      <c r="CD49" s="188"/>
      <c r="CE49" s="188"/>
      <c r="CF49" s="188"/>
      <c r="CG49" s="189"/>
      <c r="CH49" s="190">
        <f t="shared" si="5"/>
        <v>100.8389404375</v>
      </c>
      <c r="CI49" s="191"/>
      <c r="CJ49" s="191"/>
      <c r="CK49" s="191"/>
      <c r="CL49" s="192"/>
      <c r="CM49" s="190">
        <f t="shared" si="6"/>
        <v>100.7451904375</v>
      </c>
      <c r="CN49" s="191"/>
      <c r="CO49" s="191"/>
      <c r="CP49" s="191"/>
      <c r="CQ49" s="192"/>
      <c r="CR49" s="190">
        <f t="shared" si="7"/>
        <v>100.6201904375</v>
      </c>
      <c r="CS49" s="191"/>
      <c r="CT49" s="191"/>
      <c r="CU49" s="191"/>
      <c r="CV49" s="192"/>
      <c r="DR49" s="29"/>
    </row>
    <row r="50" spans="2:122" ht="15.75" customHeight="1">
      <c r="B50" s="248" t="s">
        <v>31</v>
      </c>
      <c r="C50" s="249"/>
      <c r="D50" s="249"/>
      <c r="E50" s="250"/>
      <c r="F50" s="51">
        <f>'GS Released Pricing Prime Jumbo'!L24</f>
        <v>0.125</v>
      </c>
      <c r="G50" s="49"/>
      <c r="H50" s="49"/>
      <c r="I50" s="49">
        <f>'GS Released Pricing Prime Jumbo'!M24</f>
        <v>0.125</v>
      </c>
      <c r="J50" s="49"/>
      <c r="K50" s="49"/>
      <c r="L50" s="49">
        <f>'GS Released Pricing Prime Jumbo'!N24</f>
        <v>0.125</v>
      </c>
      <c r="M50" s="49"/>
      <c r="N50" s="49"/>
      <c r="O50" s="49">
        <f>'GS Released Pricing Prime Jumbo'!O24</f>
        <v>0.125</v>
      </c>
      <c r="P50" s="49"/>
      <c r="Q50" s="49"/>
      <c r="R50" s="49">
        <f>'GS Released Pricing Prime Jumbo'!P24</f>
        <v>0.125</v>
      </c>
      <c r="S50" s="49"/>
      <c r="T50" s="49"/>
      <c r="U50" s="208">
        <f>'GS Released Pricing Prime Jumbo'!Q24</f>
        <v>0</v>
      </c>
      <c r="V50" s="209"/>
      <c r="W50" s="210"/>
      <c r="X50" s="49">
        <f>'GS Released Pricing Prime Jumbo'!R24</f>
        <v>0</v>
      </c>
      <c r="Y50" s="49"/>
      <c r="Z50" s="50"/>
      <c r="AB50" s="232"/>
      <c r="AC50" s="233"/>
      <c r="AD50" s="233"/>
      <c r="AE50" s="233"/>
      <c r="AF50" s="233"/>
      <c r="AG50" s="233"/>
      <c r="AH50" s="233"/>
      <c r="AI50" s="233"/>
      <c r="AJ50" s="233"/>
      <c r="AK50" s="233"/>
      <c r="AL50" s="233"/>
      <c r="AM50" s="233"/>
      <c r="AN50" s="233"/>
      <c r="AO50" s="233"/>
      <c r="AP50" s="233"/>
      <c r="AQ50" s="233"/>
      <c r="AR50" s="233"/>
      <c r="AS50" s="233"/>
      <c r="AT50" s="233"/>
      <c r="AU50" s="233"/>
      <c r="AV50" s="233"/>
      <c r="AW50" s="233"/>
      <c r="AX50" s="233"/>
      <c r="AY50" s="233"/>
      <c r="AZ50" s="233"/>
      <c r="BA50" s="233"/>
      <c r="BB50" s="233"/>
      <c r="BC50" s="233"/>
      <c r="BD50" s="233"/>
      <c r="BE50" s="234"/>
      <c r="BG50" s="17"/>
      <c r="BH50" s="254" t="s">
        <v>137</v>
      </c>
      <c r="BI50" s="254"/>
      <c r="BJ50" s="254"/>
      <c r="BK50" s="254"/>
      <c r="BL50" s="254"/>
      <c r="BM50" s="254"/>
      <c r="BN50" s="254"/>
      <c r="BO50" s="254"/>
      <c r="BP50" s="254"/>
      <c r="BQ50" s="254"/>
      <c r="BR50" s="254"/>
      <c r="BS50" s="254"/>
      <c r="BT50" s="254"/>
      <c r="BU50" s="254"/>
      <c r="BV50" s="254"/>
      <c r="BW50" s="254"/>
      <c r="BX50" s="254"/>
      <c r="BY50" s="255"/>
      <c r="CC50" s="113">
        <f t="shared" si="4"/>
        <v>4.3749999999999997E-2</v>
      </c>
      <c r="CD50" s="188"/>
      <c r="CE50" s="188"/>
      <c r="CF50" s="188"/>
      <c r="CG50" s="189"/>
      <c r="CH50" s="190">
        <f t="shared" si="5"/>
        <v>100.9924204375</v>
      </c>
      <c r="CI50" s="191"/>
      <c r="CJ50" s="191"/>
      <c r="CK50" s="191"/>
      <c r="CL50" s="192"/>
      <c r="CM50" s="190">
        <f t="shared" si="6"/>
        <v>100.8986704375</v>
      </c>
      <c r="CN50" s="191"/>
      <c r="CO50" s="191"/>
      <c r="CP50" s="191"/>
      <c r="CQ50" s="192"/>
      <c r="CR50" s="190">
        <f t="shared" si="7"/>
        <v>100.7736704375</v>
      </c>
      <c r="CS50" s="191"/>
      <c r="CT50" s="191"/>
      <c r="CU50" s="191"/>
      <c r="CV50" s="192"/>
      <c r="DR50" s="29"/>
    </row>
    <row r="51" spans="2:122" ht="15.75" customHeight="1">
      <c r="B51" s="238" t="s">
        <v>81</v>
      </c>
      <c r="C51" s="239"/>
      <c r="D51" s="239"/>
      <c r="E51" s="240"/>
      <c r="F51" s="241">
        <f>'GS Released Pricing Prime Jumbo'!L26</f>
        <v>-0.65</v>
      </c>
      <c r="G51" s="242"/>
      <c r="H51" s="242"/>
      <c r="I51" s="242">
        <f>'GS Released Pricing Prime Jumbo'!M26</f>
        <v>-0.75</v>
      </c>
      <c r="J51" s="242"/>
      <c r="K51" s="242"/>
      <c r="L51" s="242">
        <f>'GS Released Pricing Prime Jumbo'!N26</f>
        <v>-1.2</v>
      </c>
      <c r="M51" s="242"/>
      <c r="N51" s="242"/>
      <c r="O51" s="242">
        <f>'GS Released Pricing Prime Jumbo'!O26</f>
        <v>-1.5</v>
      </c>
      <c r="P51" s="242"/>
      <c r="Q51" s="242"/>
      <c r="R51" s="242">
        <f>'GS Released Pricing Prime Jumbo'!P26</f>
        <v>-1.95</v>
      </c>
      <c r="S51" s="242"/>
      <c r="T51" s="242"/>
      <c r="U51" s="260"/>
      <c r="V51" s="261"/>
      <c r="W51" s="262"/>
      <c r="X51" s="98"/>
      <c r="Y51" s="98"/>
      <c r="Z51" s="99"/>
      <c r="AB51" s="232"/>
      <c r="AC51" s="233"/>
      <c r="AD51" s="233"/>
      <c r="AE51" s="233"/>
      <c r="AF51" s="233"/>
      <c r="AG51" s="233"/>
      <c r="AH51" s="233"/>
      <c r="AI51" s="233"/>
      <c r="AJ51" s="233"/>
      <c r="AK51" s="233"/>
      <c r="AL51" s="233"/>
      <c r="AM51" s="233"/>
      <c r="AN51" s="233"/>
      <c r="AO51" s="233"/>
      <c r="AP51" s="233"/>
      <c r="AQ51" s="233"/>
      <c r="AR51" s="233"/>
      <c r="AS51" s="233"/>
      <c r="AT51" s="233"/>
      <c r="AU51" s="233"/>
      <c r="AV51" s="233"/>
      <c r="AW51" s="233"/>
      <c r="AX51" s="233"/>
      <c r="AY51" s="233"/>
      <c r="AZ51" s="233"/>
      <c r="BA51" s="233"/>
      <c r="BB51" s="233"/>
      <c r="BC51" s="233"/>
      <c r="BD51" s="233"/>
      <c r="BE51" s="234"/>
      <c r="BG51" s="251" t="s">
        <v>53</v>
      </c>
      <c r="BH51" s="252"/>
      <c r="BI51" s="252"/>
      <c r="BJ51" s="252"/>
      <c r="BK51" s="252"/>
      <c r="BL51" s="252"/>
      <c r="BM51" s="252"/>
      <c r="BN51" s="252"/>
      <c r="BO51" s="252"/>
      <c r="BP51" s="252"/>
      <c r="BQ51" s="252"/>
      <c r="BR51" s="252"/>
      <c r="BS51" s="252"/>
      <c r="BT51" s="252"/>
      <c r="BU51" s="252"/>
      <c r="BV51" s="252"/>
      <c r="BW51" s="252"/>
      <c r="BX51" s="252"/>
      <c r="BY51" s="253"/>
      <c r="CC51" s="113">
        <f t="shared" si="4"/>
        <v>4.4999999999999998E-2</v>
      </c>
      <c r="CD51" s="188"/>
      <c r="CE51" s="188"/>
      <c r="CF51" s="188"/>
      <c r="CG51" s="189"/>
      <c r="CH51" s="190">
        <f t="shared" si="5"/>
        <v>101.1340879375</v>
      </c>
      <c r="CI51" s="191"/>
      <c r="CJ51" s="191"/>
      <c r="CK51" s="191"/>
      <c r="CL51" s="192"/>
      <c r="CM51" s="190">
        <f t="shared" si="6"/>
        <v>101.0403379375</v>
      </c>
      <c r="CN51" s="191"/>
      <c r="CO51" s="191"/>
      <c r="CP51" s="191"/>
      <c r="CQ51" s="192"/>
      <c r="CR51" s="190">
        <f t="shared" si="7"/>
        <v>100.9153379375</v>
      </c>
      <c r="CS51" s="191"/>
      <c r="CT51" s="191"/>
      <c r="CU51" s="191"/>
      <c r="CV51" s="192"/>
    </row>
    <row r="52" spans="2:122" ht="15.75" customHeight="1">
      <c r="B52" s="248" t="s">
        <v>33</v>
      </c>
      <c r="C52" s="249"/>
      <c r="D52" s="249"/>
      <c r="E52" s="250"/>
      <c r="F52" s="51">
        <f>'GS Released Pricing Prime Jumbo'!L28</f>
        <v>-0.4</v>
      </c>
      <c r="G52" s="49"/>
      <c r="H52" s="49"/>
      <c r="I52" s="49">
        <f>'GS Released Pricing Prime Jumbo'!M28</f>
        <v>-0.5</v>
      </c>
      <c r="J52" s="49"/>
      <c r="K52" s="49"/>
      <c r="L52" s="49">
        <f>'GS Released Pricing Prime Jumbo'!N28</f>
        <v>-0.6</v>
      </c>
      <c r="M52" s="49"/>
      <c r="N52" s="49"/>
      <c r="O52" s="49">
        <f>'GS Released Pricing Prime Jumbo'!O28</f>
        <v>-0.8</v>
      </c>
      <c r="P52" s="49"/>
      <c r="Q52" s="49"/>
      <c r="R52" s="49">
        <f>'GS Released Pricing Prime Jumbo'!P28</f>
        <v>-1</v>
      </c>
      <c r="S52" s="49"/>
      <c r="T52" s="49"/>
      <c r="U52" s="260"/>
      <c r="V52" s="261"/>
      <c r="W52" s="262"/>
      <c r="X52" s="98"/>
      <c r="Y52" s="98"/>
      <c r="Z52" s="99"/>
      <c r="AB52" s="232"/>
      <c r="AC52" s="233"/>
      <c r="AD52" s="233"/>
      <c r="AE52" s="233"/>
      <c r="AF52" s="233"/>
      <c r="AG52" s="233"/>
      <c r="AH52" s="233"/>
      <c r="AI52" s="233"/>
      <c r="AJ52" s="233"/>
      <c r="AK52" s="233"/>
      <c r="AL52" s="233"/>
      <c r="AM52" s="233"/>
      <c r="AN52" s="233"/>
      <c r="AO52" s="233"/>
      <c r="AP52" s="233"/>
      <c r="AQ52" s="233"/>
      <c r="AR52" s="233"/>
      <c r="AS52" s="233"/>
      <c r="AT52" s="233"/>
      <c r="AU52" s="233"/>
      <c r="AV52" s="233"/>
      <c r="AW52" s="233"/>
      <c r="AX52" s="233"/>
      <c r="AY52" s="233"/>
      <c r="AZ52" s="233"/>
      <c r="BA52" s="233"/>
      <c r="BB52" s="233"/>
      <c r="BC52" s="233"/>
      <c r="BD52" s="233"/>
      <c r="BE52" s="234"/>
      <c r="BG52" s="17"/>
      <c r="BH52" s="254" t="s">
        <v>54</v>
      </c>
      <c r="BI52" s="254"/>
      <c r="BJ52" s="254"/>
      <c r="BK52" s="254"/>
      <c r="BL52" s="254"/>
      <c r="BM52" s="254"/>
      <c r="BN52" s="254"/>
      <c r="BO52" s="254"/>
      <c r="BP52" s="254"/>
      <c r="BQ52" s="254"/>
      <c r="BR52" s="254"/>
      <c r="BS52" s="254"/>
      <c r="BT52" s="254"/>
      <c r="BU52" s="254"/>
      <c r="BV52" s="254"/>
      <c r="BW52" s="254"/>
      <c r="BX52" s="254"/>
      <c r="BY52" s="255"/>
    </row>
    <row r="53" spans="2:122" ht="15.75" customHeight="1">
      <c r="B53" s="238" t="s">
        <v>83</v>
      </c>
      <c r="C53" s="239"/>
      <c r="D53" s="239"/>
      <c r="E53" s="240"/>
      <c r="F53" s="241">
        <f>'GS Released Pricing Prime Jumbo'!L22</f>
        <v>-1.2</v>
      </c>
      <c r="G53" s="242"/>
      <c r="H53" s="242"/>
      <c r="I53" s="242">
        <f>'GS Released Pricing Prime Jumbo'!M22</f>
        <v>-1.35</v>
      </c>
      <c r="J53" s="242"/>
      <c r="K53" s="242"/>
      <c r="L53" s="242">
        <f>'GS Released Pricing Prime Jumbo'!N22</f>
        <v>-1.5</v>
      </c>
      <c r="M53" s="242"/>
      <c r="N53" s="242"/>
      <c r="O53" s="242">
        <f>'GS Released Pricing Prime Jumbo'!O22</f>
        <v>-2</v>
      </c>
      <c r="P53" s="242"/>
      <c r="Q53" s="242"/>
      <c r="R53" s="98"/>
      <c r="S53" s="98"/>
      <c r="T53" s="98"/>
      <c r="U53" s="260"/>
      <c r="V53" s="261"/>
      <c r="W53" s="262"/>
      <c r="X53" s="98"/>
      <c r="Y53" s="98"/>
      <c r="Z53" s="99"/>
      <c r="AB53" s="232"/>
      <c r="AC53" s="233"/>
      <c r="AD53" s="233"/>
      <c r="AE53" s="233"/>
      <c r="AF53" s="233"/>
      <c r="AG53" s="233"/>
      <c r="AH53" s="233"/>
      <c r="AI53" s="233"/>
      <c r="AJ53" s="233"/>
      <c r="AK53" s="233"/>
      <c r="AL53" s="233"/>
      <c r="AM53" s="233"/>
      <c r="AN53" s="233"/>
      <c r="AO53" s="233"/>
      <c r="AP53" s="233"/>
      <c r="AQ53" s="233"/>
      <c r="AR53" s="233"/>
      <c r="AS53" s="233"/>
      <c r="AT53" s="233"/>
      <c r="AU53" s="233"/>
      <c r="AV53" s="233"/>
      <c r="AW53" s="233"/>
      <c r="AX53" s="233"/>
      <c r="AY53" s="233"/>
      <c r="AZ53" s="233"/>
      <c r="BA53" s="233"/>
      <c r="BB53" s="233"/>
      <c r="BC53" s="233"/>
      <c r="BD53" s="233"/>
      <c r="BE53" s="234"/>
      <c r="BG53" s="17"/>
      <c r="BH53" s="254"/>
      <c r="BI53" s="254"/>
      <c r="BJ53" s="254"/>
      <c r="BK53" s="254"/>
      <c r="BL53" s="254"/>
      <c r="BM53" s="254"/>
      <c r="BN53" s="254"/>
      <c r="BO53" s="254"/>
      <c r="BP53" s="254"/>
      <c r="BQ53" s="254"/>
      <c r="BR53" s="254"/>
      <c r="BS53" s="254"/>
      <c r="BT53" s="254"/>
      <c r="BU53" s="254"/>
      <c r="BV53" s="254"/>
      <c r="BW53" s="254"/>
      <c r="BX53" s="254"/>
      <c r="BY53" s="255"/>
    </row>
    <row r="54" spans="2:122" ht="15.75" customHeight="1" thickBot="1">
      <c r="B54" s="248" t="s">
        <v>84</v>
      </c>
      <c r="C54" s="249"/>
      <c r="D54" s="249"/>
      <c r="E54" s="250"/>
      <c r="F54" s="51">
        <f>'GS Released Pricing Prime Jumbo'!L30</f>
        <v>0</v>
      </c>
      <c r="G54" s="49"/>
      <c r="H54" s="49"/>
      <c r="I54" s="49">
        <f>'GS Released Pricing Prime Jumbo'!M30</f>
        <v>0</v>
      </c>
      <c r="J54" s="49"/>
      <c r="K54" s="49"/>
      <c r="L54" s="49">
        <f>'GS Released Pricing Prime Jumbo'!N30</f>
        <v>-0.1</v>
      </c>
      <c r="M54" s="49"/>
      <c r="N54" s="49"/>
      <c r="O54" s="49">
        <f>'GS Released Pricing Prime Jumbo'!O30</f>
        <v>-0.2</v>
      </c>
      <c r="P54" s="49"/>
      <c r="Q54" s="49"/>
      <c r="R54" s="49">
        <f>'GS Released Pricing Prime Jumbo'!P30</f>
        <v>-0.3</v>
      </c>
      <c r="S54" s="49"/>
      <c r="T54" s="49"/>
      <c r="U54" s="208">
        <f>'GS Released Pricing Prime Jumbo'!Q30</f>
        <v>-0.5</v>
      </c>
      <c r="V54" s="209"/>
      <c r="W54" s="210"/>
      <c r="X54" s="98"/>
      <c r="Y54" s="98"/>
      <c r="Z54" s="99"/>
      <c r="AB54" s="232"/>
      <c r="AC54" s="233"/>
      <c r="AD54" s="233"/>
      <c r="AE54" s="233"/>
      <c r="AF54" s="233"/>
      <c r="AG54" s="233"/>
      <c r="AH54" s="233"/>
      <c r="AI54" s="233"/>
      <c r="AJ54" s="233"/>
      <c r="AK54" s="233"/>
      <c r="AL54" s="233"/>
      <c r="AM54" s="233"/>
      <c r="AN54" s="233"/>
      <c r="AO54" s="233"/>
      <c r="AP54" s="233"/>
      <c r="AQ54" s="233"/>
      <c r="AR54" s="233"/>
      <c r="AS54" s="233"/>
      <c r="AT54" s="233"/>
      <c r="AU54" s="233"/>
      <c r="AV54" s="233"/>
      <c r="AW54" s="233"/>
      <c r="AX54" s="233"/>
      <c r="AY54" s="233"/>
      <c r="AZ54" s="233"/>
      <c r="BA54" s="233"/>
      <c r="BB54" s="233"/>
      <c r="BC54" s="233"/>
      <c r="BD54" s="233"/>
      <c r="BE54" s="234"/>
      <c r="BG54" s="20"/>
      <c r="BH54" s="263" t="s">
        <v>55</v>
      </c>
      <c r="BI54" s="263"/>
      <c r="BJ54" s="263"/>
      <c r="BK54" s="263"/>
      <c r="BL54" s="263"/>
      <c r="BM54" s="263"/>
      <c r="BN54" s="263"/>
      <c r="BO54" s="263"/>
      <c r="BP54" s="263"/>
      <c r="BQ54" s="263"/>
      <c r="BR54" s="263"/>
      <c r="BS54" s="263"/>
      <c r="BT54" s="263"/>
      <c r="BU54" s="263"/>
      <c r="BV54" s="263"/>
      <c r="BW54" s="263"/>
      <c r="BX54" s="263"/>
      <c r="BY54" s="264"/>
    </row>
    <row r="55" spans="2:122" ht="15.75" customHeight="1" thickBot="1">
      <c r="B55" s="265" t="s">
        <v>85</v>
      </c>
      <c r="C55" s="266"/>
      <c r="D55" s="266"/>
      <c r="E55" s="267"/>
      <c r="F55" s="268">
        <f>'GS Released Pricing Prime Jumbo'!L31</f>
        <v>0</v>
      </c>
      <c r="G55" s="269"/>
      <c r="H55" s="269"/>
      <c r="I55" s="269">
        <f>'GS Released Pricing Prime Jumbo'!M31</f>
        <v>-0.05</v>
      </c>
      <c r="J55" s="269"/>
      <c r="K55" s="269"/>
      <c r="L55" s="269">
        <f>'GS Released Pricing Prime Jumbo'!N31</f>
        <v>-0.1</v>
      </c>
      <c r="M55" s="269"/>
      <c r="N55" s="269"/>
      <c r="O55" s="269">
        <f>'GS Released Pricing Prime Jumbo'!O31</f>
        <v>-0.25</v>
      </c>
      <c r="P55" s="269"/>
      <c r="Q55" s="269"/>
      <c r="R55" s="269">
        <f>'GS Released Pricing Prime Jumbo'!P31</f>
        <v>-0.5</v>
      </c>
      <c r="S55" s="269"/>
      <c r="T55" s="269"/>
      <c r="U55" s="270">
        <f>'GS Released Pricing Prime Jumbo'!Q31</f>
        <v>-0.75</v>
      </c>
      <c r="V55" s="271"/>
      <c r="W55" s="272"/>
      <c r="X55" s="269">
        <f>'GS Released Pricing Prime Jumbo'!R31</f>
        <v>-1</v>
      </c>
      <c r="Y55" s="269"/>
      <c r="Z55" s="273"/>
      <c r="AB55" s="235"/>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7"/>
      <c r="BG55" s="274" t="s">
        <v>129</v>
      </c>
      <c r="BH55" s="275"/>
      <c r="BI55" s="275"/>
      <c r="BJ55" s="275"/>
      <c r="BK55" s="275"/>
      <c r="BL55" s="275"/>
      <c r="BM55" s="275"/>
      <c r="BN55" s="275"/>
      <c r="BO55" s="275"/>
      <c r="BP55" s="275"/>
      <c r="BQ55" s="275"/>
      <c r="BR55" s="275"/>
      <c r="BS55" s="275"/>
      <c r="BT55" s="275"/>
      <c r="BU55" s="275"/>
      <c r="BV55" s="275"/>
      <c r="BW55" s="275"/>
      <c r="BX55" s="275"/>
      <c r="BY55" s="276"/>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R53:T53"/>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CM44:CQ44"/>
    <mergeCell ref="CR44:CV44"/>
    <mergeCell ref="BH45:BY46"/>
    <mergeCell ref="CC45:CG45"/>
    <mergeCell ref="CH45:CL45"/>
    <mergeCell ref="CM45:CQ45"/>
    <mergeCell ref="CR45:CV45"/>
    <mergeCell ref="CC46:CG46"/>
    <mergeCell ref="CH46:CL46"/>
    <mergeCell ref="CM46:CQ46"/>
    <mergeCell ref="CR46:CV46"/>
    <mergeCell ref="BG47:BY47"/>
    <mergeCell ref="CC47:CG47"/>
    <mergeCell ref="CH47:CL47"/>
    <mergeCell ref="CM47:CQ47"/>
    <mergeCell ref="CR47:CV47"/>
    <mergeCell ref="CM48:CQ48"/>
    <mergeCell ref="CR48:CV48"/>
    <mergeCell ref="AB48:BE55"/>
    <mergeCell ref="BH48:BY48"/>
    <mergeCell ref="CC48:CG48"/>
    <mergeCell ref="CH48:CL48"/>
    <mergeCell ref="B43:E43"/>
    <mergeCell ref="F43:H43"/>
    <mergeCell ref="I43:K43"/>
    <mergeCell ref="L43:N43"/>
    <mergeCell ref="O43:Q43"/>
    <mergeCell ref="CM43:CQ43"/>
    <mergeCell ref="CR43:CV43"/>
    <mergeCell ref="B44:E44"/>
    <mergeCell ref="F44:H44"/>
    <mergeCell ref="I44:K44"/>
    <mergeCell ref="L44:N44"/>
    <mergeCell ref="O44:Q44"/>
    <mergeCell ref="R44:T44"/>
    <mergeCell ref="U44:W44"/>
    <mergeCell ref="X44:Z44"/>
    <mergeCell ref="R43:T43"/>
    <mergeCell ref="U43:W43"/>
    <mergeCell ref="X43:Z43"/>
    <mergeCell ref="BH43:BY43"/>
    <mergeCell ref="CC43:CG43"/>
    <mergeCell ref="CH43:CL43"/>
    <mergeCell ref="BG44:BY44"/>
    <mergeCell ref="CC44:CG44"/>
    <mergeCell ref="CH44:CL44"/>
    <mergeCell ref="DP41:DR41"/>
    <mergeCell ref="X41:Z41"/>
    <mergeCell ref="BH41:BY41"/>
    <mergeCell ref="CC41:CG41"/>
    <mergeCell ref="CH41:CL41"/>
    <mergeCell ref="CM41:CQ41"/>
    <mergeCell ref="CR41:CV41"/>
    <mergeCell ref="BG42:BY42"/>
    <mergeCell ref="CC42:CG42"/>
    <mergeCell ref="CH42:CL42"/>
    <mergeCell ref="CM42:CQ42"/>
    <mergeCell ref="CR42:CV42"/>
    <mergeCell ref="B42:E42"/>
    <mergeCell ref="F42:H42"/>
    <mergeCell ref="I42:K42"/>
    <mergeCell ref="L42:N42"/>
    <mergeCell ref="O42:Q42"/>
    <mergeCell ref="R42:T42"/>
    <mergeCell ref="U42:W42"/>
    <mergeCell ref="X42:Z42"/>
    <mergeCell ref="CZ41:DC41"/>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9:BE46"/>
    <mergeCell ref="BG39:BY39"/>
    <mergeCell ref="CC39:CG39"/>
    <mergeCell ref="CH39:CL39"/>
    <mergeCell ref="CM39:CQ39"/>
    <mergeCell ref="CR39:CV39"/>
    <mergeCell ref="BH40:BY40"/>
    <mergeCell ref="CC40:CG40"/>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DS34:DU34"/>
    <mergeCell ref="DV34:DX34"/>
    <mergeCell ref="AB35:BE37"/>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R33:CV33"/>
    <mergeCell ref="BH34:BY36"/>
    <mergeCell ref="CC34:CG34"/>
    <mergeCell ref="CH34:CL34"/>
    <mergeCell ref="CM34:CQ34"/>
    <mergeCell ref="CR34:CV34"/>
    <mergeCell ref="B31:U31"/>
    <mergeCell ref="AB31:BE33"/>
    <mergeCell ref="BH31:BY31"/>
    <mergeCell ref="CR36:CV36"/>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CH28:CL28"/>
    <mergeCell ref="CM28:CQ28"/>
    <mergeCell ref="CR28:CV28"/>
    <mergeCell ref="DT27:DX27"/>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CC24:CG24"/>
    <mergeCell ref="CH24:CL24"/>
    <mergeCell ref="CC25:CG25"/>
    <mergeCell ref="CH25:CL25"/>
    <mergeCell ref="CM24:CQ24"/>
    <mergeCell ref="CR24:CV24"/>
    <mergeCell ref="AZ24:BB24"/>
    <mergeCell ref="BC24:BE24"/>
    <mergeCell ref="BI24:BY24"/>
    <mergeCell ref="CR25:CV25"/>
    <mergeCell ref="CM25:CQ25"/>
    <mergeCell ref="BC25:BE26"/>
    <mergeCell ref="BH25:BY25"/>
    <mergeCell ref="AZ26:BB26"/>
    <mergeCell ref="BI26:BY26"/>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CR16:CV16"/>
    <mergeCell ref="CC16:CG16"/>
    <mergeCell ref="CH16:CL16"/>
    <mergeCell ref="CM16:CQ16"/>
    <mergeCell ref="CC17:CG17"/>
    <mergeCell ref="CH17:CL17"/>
    <mergeCell ref="CM17:CQ17"/>
    <mergeCell ref="AZ19:BB19"/>
    <mergeCell ref="BC19:BE20"/>
    <mergeCell ref="AZ18:BB18"/>
    <mergeCell ref="BC18:BE18"/>
    <mergeCell ref="CH18:CL18"/>
    <mergeCell ref="AW20:AY20"/>
    <mergeCell ref="AZ20:BB20"/>
    <mergeCell ref="CC20:CG20"/>
    <mergeCell ref="CH20:CL20"/>
    <mergeCell ref="CM20:CQ20"/>
    <mergeCell ref="CR20:CV20"/>
    <mergeCell ref="BH19:BY20"/>
    <mergeCell ref="CC19:CG19"/>
    <mergeCell ref="CM18:CQ18"/>
    <mergeCell ref="CR18:CV18"/>
    <mergeCell ref="CH19:CL19"/>
    <mergeCell ref="CM19:CQ19"/>
    <mergeCell ref="CR19:CV19"/>
    <mergeCell ref="BH17:BY18"/>
    <mergeCell ref="AW18:AY18"/>
    <mergeCell ref="DS14:DU14"/>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B13:F13"/>
    <mergeCell ref="G13:K13"/>
    <mergeCell ref="L13:P13"/>
    <mergeCell ref="Q13:U13"/>
    <mergeCell ref="AB13:AF13"/>
    <mergeCell ref="CR17:CV17"/>
    <mergeCell ref="CR14:CV14"/>
    <mergeCell ref="CZ14:DC14"/>
    <mergeCell ref="AZ14:BB14"/>
    <mergeCell ref="BC14:BE14"/>
    <mergeCell ref="CR15:CV15"/>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CR13:CV13"/>
    <mergeCell ref="BH12:BY12"/>
    <mergeCell ref="DJ12:DL12"/>
    <mergeCell ref="DM12:DO12"/>
    <mergeCell ref="DP12:DR12"/>
    <mergeCell ref="CZ12:DC12"/>
    <mergeCell ref="BH13:BY13"/>
    <mergeCell ref="CZ13:DC13"/>
    <mergeCell ref="AG13:AL13"/>
    <mergeCell ref="AM13:AR13"/>
    <mergeCell ref="AS13:AV13"/>
    <mergeCell ref="AW13:AY13"/>
    <mergeCell ref="AZ13:BB13"/>
    <mergeCell ref="BC13:BE13"/>
    <mergeCell ref="CC13:CG13"/>
    <mergeCell ref="CH13:CL13"/>
    <mergeCell ref="CM13:CQ13"/>
    <mergeCell ref="DP14:DR14"/>
    <mergeCell ref="BH16:BY16"/>
    <mergeCell ref="CC18:CG18"/>
    <mergeCell ref="DS12:DU12"/>
    <mergeCell ref="DV12:DX12"/>
    <mergeCell ref="DD12:DF12"/>
    <mergeCell ref="DG12:DI12"/>
    <mergeCell ref="DV13:DX13"/>
    <mergeCell ref="DD13:DF13"/>
    <mergeCell ref="DG13:DI13"/>
    <mergeCell ref="DJ13:DL13"/>
    <mergeCell ref="DM13:DO13"/>
    <mergeCell ref="DP13:DR13"/>
    <mergeCell ref="DS13:DU13"/>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BG9:BY9"/>
    <mergeCell ref="CC11:CG11"/>
    <mergeCell ref="CC12:CG12"/>
    <mergeCell ref="DM10:DO10"/>
    <mergeCell ref="DP10:DR10"/>
    <mergeCell ref="DS10:DU10"/>
    <mergeCell ref="DV10:DX10"/>
    <mergeCell ref="B11:F11"/>
    <mergeCell ref="G11:K11"/>
    <mergeCell ref="L11:P11"/>
    <mergeCell ref="Q11:U11"/>
    <mergeCell ref="AB11:AF12"/>
    <mergeCell ref="AG11:AL12"/>
    <mergeCell ref="AM11:AR12"/>
    <mergeCell ref="DJ11:DL11"/>
    <mergeCell ref="DM11:DO11"/>
    <mergeCell ref="DP11:DR11"/>
    <mergeCell ref="DS11:DU11"/>
    <mergeCell ref="DV11:DX11"/>
    <mergeCell ref="B12:F12"/>
    <mergeCell ref="G12:K12"/>
    <mergeCell ref="L12:P12"/>
    <mergeCell ref="Q12:U12"/>
    <mergeCell ref="BH10:BY10"/>
    <mergeCell ref="DG8:DI8"/>
    <mergeCell ref="CC10:CG10"/>
    <mergeCell ref="CH10:CL10"/>
    <mergeCell ref="CM10:CQ10"/>
    <mergeCell ref="CR10:CV10"/>
    <mergeCell ref="CZ10:DC10"/>
    <mergeCell ref="DD10:DF10"/>
    <mergeCell ref="DG10:DI10"/>
    <mergeCell ref="DJ10:DL10"/>
    <mergeCell ref="DJ8:DL8"/>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39" t="s">
        <v>138</v>
      </c>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M1" s="4"/>
      <c r="BN1" s="4"/>
      <c r="BO1" s="4"/>
      <c r="BP1" s="40" t="s">
        <v>47</v>
      </c>
      <c r="BQ1" s="40"/>
      <c r="BR1" s="40"/>
      <c r="BS1" s="40"/>
      <c r="BT1" s="40"/>
      <c r="BU1" s="40">
        <f>'GS Released Pricing Prime Jumbo'!P1</f>
        <v>44313.373703935184</v>
      </c>
      <c r="BV1" s="40"/>
      <c r="BW1" s="40"/>
      <c r="BX1" s="40"/>
      <c r="BY1" s="40"/>
    </row>
    <row r="2" spans="1:128" s="5" customFormat="1" ht="15.75" customHeight="1">
      <c r="F2" s="6"/>
      <c r="U2" s="6"/>
      <c r="V2" s="6"/>
      <c r="W2" s="6"/>
      <c r="X2" s="6"/>
      <c r="Y2" s="3"/>
      <c r="Z2" s="3"/>
      <c r="AA2" s="3"/>
      <c r="AB2" s="3"/>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M2" s="4"/>
      <c r="BN2" s="4"/>
      <c r="BO2" s="4"/>
      <c r="BP2" s="40"/>
      <c r="BQ2" s="40"/>
      <c r="BR2" s="40"/>
      <c r="BS2" s="40"/>
      <c r="BT2" s="40"/>
      <c r="BU2" s="40"/>
      <c r="BV2" s="40"/>
      <c r="BW2" s="40"/>
      <c r="BX2" s="40"/>
      <c r="BY2" s="40"/>
    </row>
    <row r="3" spans="1:128" s="5" customFormat="1" ht="15.75" customHeight="1">
      <c r="F3" s="6"/>
      <c r="U3" s="6"/>
      <c r="V3" s="6"/>
      <c r="W3" s="6"/>
      <c r="X3" s="6"/>
      <c r="Y3" s="3"/>
      <c r="Z3" s="3"/>
      <c r="AA3" s="3"/>
      <c r="AB3" s="3"/>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M3" s="4"/>
      <c r="BN3" s="4"/>
      <c r="BO3" s="4"/>
      <c r="BP3" s="25"/>
      <c r="BQ3" s="25"/>
      <c r="BR3" s="25"/>
      <c r="BS3" s="25"/>
      <c r="BT3" s="25"/>
      <c r="BU3" s="40" t="s">
        <v>153</v>
      </c>
      <c r="BV3" s="40"/>
      <c r="BW3" s="40"/>
      <c r="BX3" s="40"/>
      <c r="BY3" s="40"/>
    </row>
    <row r="4" spans="1:128" s="5" customFormat="1" ht="15.75" customHeight="1">
      <c r="F4" s="6"/>
      <c r="G4" s="7"/>
      <c r="H4" s="7"/>
      <c r="I4" s="7"/>
      <c r="J4" s="7"/>
      <c r="K4" s="7"/>
      <c r="L4" s="7"/>
      <c r="M4" s="7"/>
      <c r="N4" s="7"/>
      <c r="O4" s="6"/>
      <c r="P4" s="6"/>
      <c r="Q4" s="6"/>
      <c r="R4" s="6"/>
      <c r="S4" s="6"/>
      <c r="T4" s="6"/>
      <c r="U4" s="6"/>
      <c r="V4" s="6"/>
      <c r="W4" s="6"/>
      <c r="X4" s="6"/>
      <c r="Y4" s="3"/>
      <c r="Z4" s="3"/>
      <c r="AA4" s="3"/>
      <c r="AB4" s="3"/>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M4" s="4"/>
      <c r="BN4" s="4"/>
      <c r="BO4" s="4"/>
      <c r="BP4" s="25"/>
      <c r="BQ4" s="25"/>
      <c r="BR4" s="25"/>
      <c r="BS4" s="25"/>
      <c r="BT4" s="25"/>
      <c r="BU4" s="30"/>
      <c r="BV4" s="30"/>
      <c r="BW4" s="30"/>
      <c r="BX4" s="30"/>
      <c r="BY4" s="30" t="s">
        <v>151</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CC5" s="5" t="s">
        <v>61</v>
      </c>
    </row>
    <row r="6" spans="1:128" s="5" customFormat="1" ht="15.75" customHeight="1" thickBo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128" s="5" customFormat="1" ht="15.75" customHeight="1" thickBot="1">
      <c r="F7" s="6"/>
      <c r="G7" s="7"/>
      <c r="H7" s="7"/>
      <c r="I7" s="7"/>
      <c r="J7" s="7"/>
      <c r="K7" s="7"/>
      <c r="L7" s="7"/>
      <c r="M7" s="7"/>
      <c r="N7" s="7"/>
      <c r="O7" s="6"/>
      <c r="P7" s="6"/>
      <c r="Q7" s="6"/>
      <c r="R7" s="6"/>
      <c r="S7" s="6"/>
      <c r="T7" s="6"/>
      <c r="U7" s="6"/>
      <c r="V7" s="6"/>
      <c r="W7" s="6"/>
      <c r="X7" s="6"/>
      <c r="BG7" s="8" t="s">
        <v>48</v>
      </c>
      <c r="BH7" s="9"/>
      <c r="BI7" s="9"/>
      <c r="BJ7" s="9"/>
      <c r="BK7" s="9"/>
      <c r="BL7" s="9"/>
      <c r="BM7" s="9"/>
      <c r="BN7" s="9"/>
      <c r="BO7" s="9"/>
      <c r="BP7" s="9"/>
      <c r="BQ7" s="9"/>
      <c r="BR7" s="9"/>
      <c r="BS7" s="9"/>
      <c r="BT7" s="9"/>
      <c r="BU7" s="9"/>
      <c r="BV7" s="9"/>
      <c r="BW7" s="9"/>
      <c r="BX7" s="9"/>
      <c r="BY7" s="9"/>
      <c r="CC7" s="33" t="s">
        <v>13</v>
      </c>
      <c r="CD7" s="33"/>
      <c r="CE7" s="33"/>
      <c r="CF7" s="33"/>
      <c r="CG7" s="33"/>
      <c r="CH7" s="33" t="str">
        <f>'GS Released Pricing Prime Jumbo'!D11</f>
        <v>45 DAY</v>
      </c>
      <c r="CI7" s="33"/>
      <c r="CJ7" s="33"/>
      <c r="CK7" s="33"/>
      <c r="CL7" s="33"/>
      <c r="CM7" s="33" t="str">
        <f>'GS Released Pricing Prime Jumbo'!E11</f>
        <v>60 DAY</v>
      </c>
      <c r="CN7" s="33"/>
      <c r="CO7" s="33"/>
      <c r="CP7" s="33"/>
      <c r="CQ7" s="33"/>
      <c r="CR7" s="33" t="str">
        <f>'GS Released Pricing Prime Jumbo'!F11</f>
        <v>75 DAY</v>
      </c>
      <c r="CS7" s="33"/>
      <c r="CT7" s="33"/>
      <c r="CU7" s="33"/>
      <c r="CV7" s="33"/>
      <c r="CZ7" s="34"/>
      <c r="DA7" s="35"/>
      <c r="DB7" s="36"/>
      <c r="DC7" s="37"/>
      <c r="DD7" s="38" t="s">
        <v>72</v>
      </c>
      <c r="DE7" s="31"/>
      <c r="DF7" s="31"/>
      <c r="DG7" s="31" t="s">
        <v>73</v>
      </c>
      <c r="DH7" s="31"/>
      <c r="DI7" s="31"/>
      <c r="DJ7" s="31" t="s">
        <v>74</v>
      </c>
      <c r="DK7" s="31"/>
      <c r="DL7" s="31"/>
      <c r="DM7" s="31" t="s">
        <v>75</v>
      </c>
      <c r="DN7" s="31"/>
      <c r="DO7" s="31"/>
      <c r="DP7" s="31" t="s">
        <v>76</v>
      </c>
      <c r="DQ7" s="31"/>
      <c r="DR7" s="31"/>
      <c r="DS7" s="31" t="s">
        <v>77</v>
      </c>
      <c r="DT7" s="31"/>
      <c r="DU7" s="31"/>
      <c r="DV7" s="31" t="s">
        <v>78</v>
      </c>
      <c r="DW7" s="31"/>
      <c r="DX7" s="32"/>
    </row>
    <row r="8" spans="1:128" s="5" customFormat="1" ht="15.75" customHeight="1" thickBot="1">
      <c r="BG8" s="2"/>
      <c r="BH8" s="2"/>
      <c r="BI8" s="2"/>
      <c r="BJ8" s="2"/>
      <c r="BK8" s="2"/>
      <c r="BL8" s="2"/>
      <c r="BM8" s="2"/>
      <c r="BN8" s="2"/>
      <c r="BO8" s="2"/>
      <c r="BP8" s="2"/>
      <c r="BQ8" s="2"/>
      <c r="BR8" s="2"/>
      <c r="BS8" s="2"/>
      <c r="BT8" s="2"/>
      <c r="BU8" s="2"/>
      <c r="BV8" s="2"/>
      <c r="BW8" s="2"/>
      <c r="BX8" s="2"/>
      <c r="BY8" s="2"/>
      <c r="CC8" s="43">
        <f>('GS Released Pricing Prime Jumbo'!A29)/100</f>
        <v>2.375E-2</v>
      </c>
      <c r="CD8" s="43"/>
      <c r="CE8" s="43"/>
      <c r="CF8" s="43"/>
      <c r="CG8" s="43"/>
      <c r="CH8" s="44">
        <f>('GS Released Pricing Prime Jumbo'!D29)</f>
        <v>97.991619437499992</v>
      </c>
      <c r="CI8" s="44"/>
      <c r="CJ8" s="44"/>
      <c r="CK8" s="44"/>
      <c r="CL8" s="44"/>
      <c r="CM8" s="44">
        <f>'GS Released Pricing Prime Jumbo'!E29</f>
        <v>97.897869437499992</v>
      </c>
      <c r="CN8" s="44"/>
      <c r="CO8" s="44"/>
      <c r="CP8" s="44"/>
      <c r="CQ8" s="44"/>
      <c r="CR8" s="44">
        <f>'GS Released Pricing Prime Jumbo'!F29</f>
        <v>97.772869437499992</v>
      </c>
      <c r="CS8" s="44"/>
      <c r="CT8" s="44"/>
      <c r="CU8" s="44"/>
      <c r="CV8" s="44"/>
      <c r="CZ8" s="52" t="s">
        <v>66</v>
      </c>
      <c r="DA8" s="53"/>
      <c r="DB8" s="54"/>
      <c r="DC8" s="55"/>
      <c r="DD8" s="56">
        <f>'GS Released Pricing Prime Jumbo'!L12</f>
        <v>0.55000000000000004</v>
      </c>
      <c r="DE8" s="41"/>
      <c r="DF8" s="41"/>
      <c r="DG8" s="41">
        <f>'GS Released Pricing Prime Jumbo'!M12</f>
        <v>0.5</v>
      </c>
      <c r="DH8" s="41"/>
      <c r="DI8" s="41"/>
      <c r="DJ8" s="41">
        <f>'GS Released Pricing Prime Jumbo'!N12</f>
        <v>0.45</v>
      </c>
      <c r="DK8" s="41"/>
      <c r="DL8" s="41"/>
      <c r="DM8" s="41">
        <f>'GS Released Pricing Prime Jumbo'!O12</f>
        <v>0.25</v>
      </c>
      <c r="DN8" s="41"/>
      <c r="DO8" s="41"/>
      <c r="DP8" s="41">
        <f>'GS Released Pricing Prime Jumbo'!P12</f>
        <v>0.15</v>
      </c>
      <c r="DQ8" s="41"/>
      <c r="DR8" s="41"/>
      <c r="DS8" s="41">
        <f>'GS Released Pricing Prime Jumbo'!Q12</f>
        <v>-1.5</v>
      </c>
      <c r="DT8" s="41"/>
      <c r="DU8" s="41"/>
      <c r="DV8" s="41">
        <f>'GS Released Pricing Prime Jumbo'!R12</f>
        <v>-1.7</v>
      </c>
      <c r="DW8" s="41"/>
      <c r="DX8" s="42"/>
    </row>
    <row r="9" spans="1:128" s="5" customFormat="1" ht="15.75" customHeight="1" thickBot="1">
      <c r="B9" s="9" t="s">
        <v>79</v>
      </c>
      <c r="C9" s="9"/>
      <c r="D9" s="9"/>
      <c r="E9" s="9"/>
      <c r="F9" s="9"/>
      <c r="G9" s="9"/>
      <c r="H9" s="9"/>
      <c r="I9" s="9"/>
      <c r="J9" s="9"/>
      <c r="K9" s="9"/>
      <c r="L9" s="9"/>
      <c r="M9" s="9"/>
      <c r="N9" s="9"/>
      <c r="O9" s="9"/>
      <c r="P9" s="9"/>
      <c r="Q9" s="9"/>
      <c r="R9" s="9"/>
      <c r="S9" s="9"/>
      <c r="T9" s="9"/>
      <c r="U9" s="9"/>
      <c r="AB9" s="9" t="s">
        <v>134</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3" t="s">
        <v>123</v>
      </c>
      <c r="BH9" s="64"/>
      <c r="BI9" s="64"/>
      <c r="BJ9" s="64"/>
      <c r="BK9" s="64"/>
      <c r="BL9" s="64"/>
      <c r="BM9" s="64"/>
      <c r="BN9" s="64"/>
      <c r="BO9" s="64"/>
      <c r="BP9" s="64"/>
      <c r="BQ9" s="64"/>
      <c r="BR9" s="64"/>
      <c r="BS9" s="64"/>
      <c r="BT9" s="64"/>
      <c r="BU9" s="64"/>
      <c r="BV9" s="64"/>
      <c r="BW9" s="64"/>
      <c r="BX9" s="64"/>
      <c r="BY9" s="65"/>
      <c r="CC9" s="43">
        <f>('GS Released Pricing Prime Jumbo'!A28)/100</f>
        <v>2.5000000000000001E-2</v>
      </c>
      <c r="CD9" s="43"/>
      <c r="CE9" s="43"/>
      <c r="CF9" s="43"/>
      <c r="CG9" s="43"/>
      <c r="CH9" s="44">
        <f>('GS Released Pricing Prime Jumbo'!D28)</f>
        <v>98.6042221875</v>
      </c>
      <c r="CI9" s="44"/>
      <c r="CJ9" s="44"/>
      <c r="CK9" s="44"/>
      <c r="CL9" s="44"/>
      <c r="CM9" s="44">
        <f>'GS Released Pricing Prime Jumbo'!E28</f>
        <v>98.5104721875</v>
      </c>
      <c r="CN9" s="44"/>
      <c r="CO9" s="44"/>
      <c r="CP9" s="44"/>
      <c r="CQ9" s="44"/>
      <c r="CR9" s="44">
        <f>'GS Released Pricing Prime Jumbo'!F28</f>
        <v>98.3854721875</v>
      </c>
      <c r="CS9" s="44"/>
      <c r="CT9" s="44"/>
      <c r="CU9" s="44"/>
      <c r="CV9" s="44"/>
      <c r="CZ9" s="45" t="s">
        <v>67</v>
      </c>
      <c r="DA9" s="46"/>
      <c r="DB9" s="47"/>
      <c r="DC9" s="48"/>
      <c r="DD9" s="51">
        <f>'GS Released Pricing Prime Jumbo'!L13</f>
        <v>0.5</v>
      </c>
      <c r="DE9" s="49"/>
      <c r="DF9" s="49"/>
      <c r="DG9" s="49">
        <f>'GS Released Pricing Prime Jumbo'!M13</f>
        <v>0.45</v>
      </c>
      <c r="DH9" s="49"/>
      <c r="DI9" s="49"/>
      <c r="DJ9" s="49">
        <f>'GS Released Pricing Prime Jumbo'!N13</f>
        <v>0.4</v>
      </c>
      <c r="DK9" s="49"/>
      <c r="DL9" s="49"/>
      <c r="DM9" s="49">
        <f>'GS Released Pricing Prime Jumbo'!O13</f>
        <v>0.2</v>
      </c>
      <c r="DN9" s="49"/>
      <c r="DO9" s="49"/>
      <c r="DP9" s="49">
        <f>'GS Released Pricing Prime Jumbo'!P13</f>
        <v>0.1</v>
      </c>
      <c r="DQ9" s="49"/>
      <c r="DR9" s="49"/>
      <c r="DS9" s="49">
        <f>'GS Released Pricing Prime Jumbo'!Q13</f>
        <v>-1.6</v>
      </c>
      <c r="DT9" s="49"/>
      <c r="DU9" s="49"/>
      <c r="DV9" s="49">
        <f>'GS Released Pricing Prime Jumbo'!R13</f>
        <v>-1.85</v>
      </c>
      <c r="DW9" s="49"/>
      <c r="DX9" s="50"/>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5" t="s">
        <v>125</v>
      </c>
      <c r="BI10" s="85"/>
      <c r="BJ10" s="85"/>
      <c r="BK10" s="85"/>
      <c r="BL10" s="85"/>
      <c r="BM10" s="85"/>
      <c r="BN10" s="85"/>
      <c r="BO10" s="85"/>
      <c r="BP10" s="85"/>
      <c r="BQ10" s="85"/>
      <c r="BR10" s="85"/>
      <c r="BS10" s="85"/>
      <c r="BT10" s="85"/>
      <c r="BU10" s="85"/>
      <c r="BV10" s="85"/>
      <c r="BW10" s="85"/>
      <c r="BX10" s="85"/>
      <c r="BY10" s="86"/>
      <c r="CC10" s="43">
        <f>('GS Released Pricing Prime Jumbo'!A27)/100</f>
        <v>2.6249999999999999E-2</v>
      </c>
      <c r="CD10" s="43"/>
      <c r="CE10" s="43"/>
      <c r="CF10" s="43"/>
      <c r="CG10" s="43"/>
      <c r="CH10" s="44">
        <f>('GS Released Pricing Prime Jumbo'!D27)</f>
        <v>99.161755437500005</v>
      </c>
      <c r="CI10" s="44"/>
      <c r="CJ10" s="44"/>
      <c r="CK10" s="44"/>
      <c r="CL10" s="44"/>
      <c r="CM10" s="44">
        <f>'GS Released Pricing Prime Jumbo'!E27</f>
        <v>99.068005437500005</v>
      </c>
      <c r="CN10" s="44"/>
      <c r="CO10" s="44"/>
      <c r="CP10" s="44"/>
      <c r="CQ10" s="44"/>
      <c r="CR10" s="44">
        <f>'GS Released Pricing Prime Jumbo'!F27</f>
        <v>98.943005437500005</v>
      </c>
      <c r="CS10" s="44"/>
      <c r="CT10" s="44"/>
      <c r="CU10" s="44"/>
      <c r="CV10" s="44"/>
      <c r="CZ10" s="57" t="s">
        <v>68</v>
      </c>
      <c r="DA10" s="58"/>
      <c r="DB10" s="59"/>
      <c r="DC10" s="60"/>
      <c r="DD10" s="61">
        <f>'GS Released Pricing Prime Jumbo'!L14</f>
        <v>0.45</v>
      </c>
      <c r="DE10" s="62"/>
      <c r="DF10" s="62"/>
      <c r="DG10" s="62">
        <f>'GS Released Pricing Prime Jumbo'!M14</f>
        <v>0.4</v>
      </c>
      <c r="DH10" s="62"/>
      <c r="DI10" s="62"/>
      <c r="DJ10" s="62">
        <f>'GS Released Pricing Prime Jumbo'!N14</f>
        <v>0.35</v>
      </c>
      <c r="DK10" s="62"/>
      <c r="DL10" s="62"/>
      <c r="DM10" s="62">
        <f>'GS Released Pricing Prime Jumbo'!O14</f>
        <v>0.15</v>
      </c>
      <c r="DN10" s="62"/>
      <c r="DO10" s="62"/>
      <c r="DP10" s="62">
        <f>'GS Released Pricing Prime Jumbo'!P14</f>
        <v>0</v>
      </c>
      <c r="DQ10" s="62"/>
      <c r="DR10" s="62"/>
      <c r="DS10" s="62">
        <f>'GS Released Pricing Prime Jumbo'!Q14</f>
        <v>-1.7</v>
      </c>
      <c r="DT10" s="62"/>
      <c r="DU10" s="62"/>
      <c r="DV10" s="62">
        <f>'GS Released Pricing Prime Jumbo'!R14</f>
        <v>-2</v>
      </c>
      <c r="DW10" s="62"/>
      <c r="DX10" s="66"/>
    </row>
    <row r="11" spans="1:128" s="5" customFormat="1" ht="15.75" customHeight="1" thickBot="1">
      <c r="A11" s="2"/>
      <c r="B11" s="67" t="s">
        <v>13</v>
      </c>
      <c r="C11" s="68"/>
      <c r="D11" s="68"/>
      <c r="E11" s="68"/>
      <c r="F11" s="69"/>
      <c r="G11" s="70" t="s">
        <v>58</v>
      </c>
      <c r="H11" s="68"/>
      <c r="I11" s="68"/>
      <c r="J11" s="68"/>
      <c r="K11" s="68"/>
      <c r="L11" s="68" t="s">
        <v>59</v>
      </c>
      <c r="M11" s="68"/>
      <c r="N11" s="68"/>
      <c r="O11" s="68"/>
      <c r="P11" s="68"/>
      <c r="Q11" s="68" t="s">
        <v>60</v>
      </c>
      <c r="R11" s="68"/>
      <c r="S11" s="68"/>
      <c r="T11" s="68"/>
      <c r="U11" s="69"/>
      <c r="V11" s="2"/>
      <c r="W11" s="2"/>
      <c r="X11" s="2"/>
      <c r="Y11" s="2"/>
      <c r="Z11" s="2"/>
      <c r="AB11" s="71" t="s">
        <v>86</v>
      </c>
      <c r="AC11" s="72"/>
      <c r="AD11" s="72"/>
      <c r="AE11" s="72"/>
      <c r="AF11" s="73"/>
      <c r="AG11" s="77" t="s">
        <v>50</v>
      </c>
      <c r="AH11" s="72"/>
      <c r="AI11" s="72"/>
      <c r="AJ11" s="72"/>
      <c r="AK11" s="72"/>
      <c r="AL11" s="73"/>
      <c r="AM11" s="77" t="s">
        <v>87</v>
      </c>
      <c r="AN11" s="72"/>
      <c r="AO11" s="72"/>
      <c r="AP11" s="72"/>
      <c r="AQ11" s="72"/>
      <c r="AR11" s="73"/>
      <c r="AS11" s="77" t="s">
        <v>88</v>
      </c>
      <c r="AT11" s="72"/>
      <c r="AU11" s="72"/>
      <c r="AV11" s="73"/>
      <c r="AW11" s="87" t="s">
        <v>12</v>
      </c>
      <c r="AX11" s="88"/>
      <c r="AY11" s="89"/>
      <c r="AZ11" s="87" t="s">
        <v>89</v>
      </c>
      <c r="BA11" s="88"/>
      <c r="BB11" s="89"/>
      <c r="BC11" s="87" t="s">
        <v>90</v>
      </c>
      <c r="BD11" s="88"/>
      <c r="BE11" s="93"/>
      <c r="BG11" s="95" t="s">
        <v>116</v>
      </c>
      <c r="BH11" s="96"/>
      <c r="BI11" s="96"/>
      <c r="BJ11" s="96"/>
      <c r="BK11" s="96"/>
      <c r="BL11" s="96"/>
      <c r="BM11" s="96"/>
      <c r="BN11" s="96"/>
      <c r="BO11" s="96"/>
      <c r="BP11" s="96"/>
      <c r="BQ11" s="96"/>
      <c r="BR11" s="96"/>
      <c r="BS11" s="96"/>
      <c r="BT11" s="96"/>
      <c r="BU11" s="96"/>
      <c r="BV11" s="96"/>
      <c r="BW11" s="96"/>
      <c r="BX11" s="96"/>
      <c r="BY11" s="97"/>
      <c r="CC11" s="43">
        <f>('GS Released Pricing Prime Jumbo'!A26)/100</f>
        <v>2.75E-2</v>
      </c>
      <c r="CD11" s="43"/>
      <c r="CE11" s="43"/>
      <c r="CF11" s="43"/>
      <c r="CG11" s="43"/>
      <c r="CH11" s="44">
        <f>('GS Released Pricing Prime Jumbo'!D26)</f>
        <v>99.662214437500012</v>
      </c>
      <c r="CI11" s="44"/>
      <c r="CJ11" s="44"/>
      <c r="CK11" s="44"/>
      <c r="CL11" s="44"/>
      <c r="CM11" s="44">
        <f>'GS Released Pricing Prime Jumbo'!E26</f>
        <v>99.568464437500012</v>
      </c>
      <c r="CN11" s="44"/>
      <c r="CO11" s="44"/>
      <c r="CP11" s="44"/>
      <c r="CQ11" s="44"/>
      <c r="CR11" s="44">
        <f>'GS Released Pricing Prime Jumbo'!F26</f>
        <v>99.443464437500012</v>
      </c>
      <c r="CS11" s="44"/>
      <c r="CT11" s="44"/>
      <c r="CU11" s="44"/>
      <c r="CV11" s="44"/>
      <c r="CZ11" s="45" t="s">
        <v>69</v>
      </c>
      <c r="DA11" s="46"/>
      <c r="DB11" s="47"/>
      <c r="DC11" s="48"/>
      <c r="DD11" s="51">
        <f>'GS Released Pricing Prime Jumbo'!L15</f>
        <v>0.4</v>
      </c>
      <c r="DE11" s="49"/>
      <c r="DF11" s="49"/>
      <c r="DG11" s="49">
        <f>'GS Released Pricing Prime Jumbo'!M15</f>
        <v>0.35</v>
      </c>
      <c r="DH11" s="49"/>
      <c r="DI11" s="49"/>
      <c r="DJ11" s="49">
        <f>'GS Released Pricing Prime Jumbo'!N15</f>
        <v>0.25</v>
      </c>
      <c r="DK11" s="49"/>
      <c r="DL11" s="49"/>
      <c r="DM11" s="49">
        <f>'GS Released Pricing Prime Jumbo'!O15</f>
        <v>0</v>
      </c>
      <c r="DN11" s="49"/>
      <c r="DO11" s="49"/>
      <c r="DP11" s="49">
        <f>'GS Released Pricing Prime Jumbo'!P15</f>
        <v>-0.1</v>
      </c>
      <c r="DQ11" s="49"/>
      <c r="DR11" s="49"/>
      <c r="DS11" s="49">
        <f>'GS Released Pricing Prime Jumbo'!Q15</f>
        <v>-1.8</v>
      </c>
      <c r="DT11" s="49"/>
      <c r="DU11" s="49"/>
      <c r="DV11" s="49">
        <f>'GS Released Pricing Prime Jumbo'!R15</f>
        <v>-2.2000000000000002</v>
      </c>
      <c r="DW11" s="49"/>
      <c r="DX11" s="50"/>
    </row>
    <row r="12" spans="1:128" s="5" customFormat="1" ht="15.75" customHeight="1" thickBot="1">
      <c r="A12" s="2"/>
      <c r="B12" s="79">
        <f t="shared" ref="B12:B29" si="0">CC34</f>
        <v>2.375E-2</v>
      </c>
      <c r="C12" s="80"/>
      <c r="D12" s="80"/>
      <c r="E12" s="80"/>
      <c r="F12" s="81"/>
      <c r="G12" s="82">
        <f t="shared" ref="G12:G29" si="1">CH34</f>
        <v>96.741619437499992</v>
      </c>
      <c r="H12" s="83"/>
      <c r="I12" s="83"/>
      <c r="J12" s="83"/>
      <c r="K12" s="83"/>
      <c r="L12" s="83">
        <f t="shared" ref="L12:L29" si="2">CM34</f>
        <v>96.647869437499992</v>
      </c>
      <c r="M12" s="83"/>
      <c r="N12" s="83"/>
      <c r="O12" s="83"/>
      <c r="P12" s="83"/>
      <c r="Q12" s="83">
        <f t="shared" ref="Q12:Q29" si="3">CR34</f>
        <v>96.522869437499992</v>
      </c>
      <c r="R12" s="83"/>
      <c r="S12" s="83"/>
      <c r="T12" s="83"/>
      <c r="U12" s="84"/>
      <c r="V12" s="2"/>
      <c r="W12" s="2"/>
      <c r="X12" s="2"/>
      <c r="Y12" s="2"/>
      <c r="Z12" s="2"/>
      <c r="AB12" s="74"/>
      <c r="AC12" s="75"/>
      <c r="AD12" s="75"/>
      <c r="AE12" s="75"/>
      <c r="AF12" s="76"/>
      <c r="AG12" s="78"/>
      <c r="AH12" s="75"/>
      <c r="AI12" s="75"/>
      <c r="AJ12" s="75"/>
      <c r="AK12" s="75"/>
      <c r="AL12" s="76"/>
      <c r="AM12" s="78"/>
      <c r="AN12" s="75"/>
      <c r="AO12" s="75"/>
      <c r="AP12" s="75"/>
      <c r="AQ12" s="75"/>
      <c r="AR12" s="76"/>
      <c r="AS12" s="78"/>
      <c r="AT12" s="75"/>
      <c r="AU12" s="75"/>
      <c r="AV12" s="76"/>
      <c r="AW12" s="90"/>
      <c r="AX12" s="91"/>
      <c r="AY12" s="92"/>
      <c r="AZ12" s="90"/>
      <c r="BA12" s="91"/>
      <c r="BB12" s="92"/>
      <c r="BC12" s="90"/>
      <c r="BD12" s="91"/>
      <c r="BE12" s="94"/>
      <c r="BG12" s="15"/>
      <c r="BH12" s="103" t="s">
        <v>113</v>
      </c>
      <c r="BI12" s="103"/>
      <c r="BJ12" s="103"/>
      <c r="BK12" s="103"/>
      <c r="BL12" s="103"/>
      <c r="BM12" s="103"/>
      <c r="BN12" s="103"/>
      <c r="BO12" s="103"/>
      <c r="BP12" s="103"/>
      <c r="BQ12" s="103"/>
      <c r="BR12" s="103"/>
      <c r="BS12" s="103"/>
      <c r="BT12" s="103"/>
      <c r="BU12" s="103"/>
      <c r="BV12" s="103"/>
      <c r="BW12" s="103"/>
      <c r="BX12" s="103"/>
      <c r="BY12" s="104"/>
      <c r="CC12" s="43">
        <f>('GS Released Pricing Prime Jumbo'!A25)/100</f>
        <v>2.8750000000000001E-2</v>
      </c>
      <c r="CD12" s="43"/>
      <c r="CE12" s="43"/>
      <c r="CF12" s="43"/>
      <c r="CG12" s="43"/>
      <c r="CH12" s="44">
        <f>('GS Released Pricing Prime Jumbo'!D25)</f>
        <v>100.23669418750001</v>
      </c>
      <c r="CI12" s="44"/>
      <c r="CJ12" s="44"/>
      <c r="CK12" s="44"/>
      <c r="CL12" s="44"/>
      <c r="CM12" s="44">
        <f>'GS Released Pricing Prime Jumbo'!E25</f>
        <v>100.14294418750001</v>
      </c>
      <c r="CN12" s="44"/>
      <c r="CO12" s="44"/>
      <c r="CP12" s="44"/>
      <c r="CQ12" s="44"/>
      <c r="CR12" s="44">
        <f>'GS Released Pricing Prime Jumbo'!F25</f>
        <v>100.01794418750001</v>
      </c>
      <c r="CS12" s="44"/>
      <c r="CT12" s="44"/>
      <c r="CU12" s="44"/>
      <c r="CV12" s="44"/>
      <c r="CZ12" s="57" t="s">
        <v>49</v>
      </c>
      <c r="DA12" s="58"/>
      <c r="DB12" s="59"/>
      <c r="DC12" s="60"/>
      <c r="DD12" s="61">
        <f>'GS Released Pricing Prime Jumbo'!L16</f>
        <v>0.35</v>
      </c>
      <c r="DE12" s="62"/>
      <c r="DF12" s="62"/>
      <c r="DG12" s="62">
        <f>'GS Released Pricing Prime Jumbo'!M16</f>
        <v>0.25</v>
      </c>
      <c r="DH12" s="62"/>
      <c r="DI12" s="62"/>
      <c r="DJ12" s="62">
        <f>'GS Released Pricing Prime Jumbo'!N16</f>
        <v>0.15</v>
      </c>
      <c r="DK12" s="62"/>
      <c r="DL12" s="62"/>
      <c r="DM12" s="62">
        <f>'GS Released Pricing Prime Jumbo'!O16</f>
        <v>-0.15</v>
      </c>
      <c r="DN12" s="62"/>
      <c r="DO12" s="62"/>
      <c r="DP12" s="62">
        <f>'GS Released Pricing Prime Jumbo'!P16</f>
        <v>-0.45</v>
      </c>
      <c r="DQ12" s="62"/>
      <c r="DR12" s="62"/>
      <c r="DS12" s="62">
        <f>'GS Released Pricing Prime Jumbo'!Q16</f>
        <v>-1.9</v>
      </c>
      <c r="DT12" s="62"/>
      <c r="DU12" s="62"/>
      <c r="DV12" s="62">
        <f>'GS Released Pricing Prime Jumbo'!R16</f>
        <v>-2.5</v>
      </c>
      <c r="DW12" s="62"/>
      <c r="DX12" s="66"/>
    </row>
    <row r="13" spans="1:128" s="5" customFormat="1" ht="15.75" customHeight="1">
      <c r="A13" s="2"/>
      <c r="B13" s="127">
        <f t="shared" si="0"/>
        <v>2.5000000000000001E-2</v>
      </c>
      <c r="C13" s="128"/>
      <c r="D13" s="128"/>
      <c r="E13" s="128"/>
      <c r="F13" s="129"/>
      <c r="G13" s="130">
        <f t="shared" si="1"/>
        <v>97.3542221875</v>
      </c>
      <c r="H13" s="131"/>
      <c r="I13" s="131"/>
      <c r="J13" s="131"/>
      <c r="K13" s="131"/>
      <c r="L13" s="131">
        <f t="shared" si="2"/>
        <v>97.2604721875</v>
      </c>
      <c r="M13" s="131"/>
      <c r="N13" s="131"/>
      <c r="O13" s="131"/>
      <c r="P13" s="131"/>
      <c r="Q13" s="131">
        <f t="shared" si="3"/>
        <v>97.1354721875</v>
      </c>
      <c r="R13" s="131"/>
      <c r="S13" s="131"/>
      <c r="T13" s="131"/>
      <c r="U13" s="132"/>
      <c r="AB13" s="133" t="s">
        <v>91</v>
      </c>
      <c r="AC13" s="105"/>
      <c r="AD13" s="105"/>
      <c r="AE13" s="105"/>
      <c r="AF13" s="105"/>
      <c r="AG13" s="105" t="s">
        <v>92</v>
      </c>
      <c r="AH13" s="105"/>
      <c r="AI13" s="105"/>
      <c r="AJ13" s="105"/>
      <c r="AK13" s="105"/>
      <c r="AL13" s="105"/>
      <c r="AM13" s="105" t="s">
        <v>31</v>
      </c>
      <c r="AN13" s="105"/>
      <c r="AO13" s="105"/>
      <c r="AP13" s="105"/>
      <c r="AQ13" s="105"/>
      <c r="AR13" s="105"/>
      <c r="AS13" s="106">
        <v>1000000</v>
      </c>
      <c r="AT13" s="106"/>
      <c r="AU13" s="106"/>
      <c r="AV13" s="106"/>
      <c r="AW13" s="107">
        <v>0.9</v>
      </c>
      <c r="AX13" s="107"/>
      <c r="AY13" s="107"/>
      <c r="AZ13" s="107">
        <v>0.9</v>
      </c>
      <c r="BA13" s="107"/>
      <c r="BB13" s="107"/>
      <c r="BC13" s="108">
        <v>700</v>
      </c>
      <c r="BD13" s="109"/>
      <c r="BE13" s="110"/>
      <c r="BG13" s="15"/>
      <c r="BH13" s="103" t="s">
        <v>127</v>
      </c>
      <c r="BI13" s="103"/>
      <c r="BJ13" s="103"/>
      <c r="BK13" s="103"/>
      <c r="BL13" s="103"/>
      <c r="BM13" s="103"/>
      <c r="BN13" s="103"/>
      <c r="BO13" s="103"/>
      <c r="BP13" s="103"/>
      <c r="BQ13" s="103"/>
      <c r="BR13" s="103"/>
      <c r="BS13" s="103"/>
      <c r="BT13" s="103"/>
      <c r="BU13" s="103"/>
      <c r="BV13" s="103"/>
      <c r="BW13" s="103"/>
      <c r="BX13" s="103"/>
      <c r="BY13" s="104"/>
      <c r="CC13" s="43">
        <f>('GS Released Pricing Prime Jumbo'!A24)/100</f>
        <v>0.03</v>
      </c>
      <c r="CD13" s="43"/>
      <c r="CE13" s="43"/>
      <c r="CF13" s="43"/>
      <c r="CG13" s="43"/>
      <c r="CH13" s="44">
        <f>('GS Released Pricing Prime Jumbo'!D24)</f>
        <v>100.6228761875</v>
      </c>
      <c r="CI13" s="44"/>
      <c r="CJ13" s="44"/>
      <c r="CK13" s="44"/>
      <c r="CL13" s="44"/>
      <c r="CM13" s="44">
        <f>'GS Released Pricing Prime Jumbo'!E24</f>
        <v>100.5291261875</v>
      </c>
      <c r="CN13" s="44"/>
      <c r="CO13" s="44"/>
      <c r="CP13" s="44"/>
      <c r="CQ13" s="44"/>
      <c r="CR13" s="44">
        <f>'GS Released Pricing Prime Jumbo'!F24</f>
        <v>100.4041261875</v>
      </c>
      <c r="CS13" s="44"/>
      <c r="CT13" s="44"/>
      <c r="CU13" s="44"/>
      <c r="CV13" s="44"/>
      <c r="CZ13" s="45" t="s">
        <v>70</v>
      </c>
      <c r="DA13" s="46"/>
      <c r="DB13" s="47"/>
      <c r="DC13" s="48"/>
      <c r="DD13" s="51">
        <f>'GS Released Pricing Prime Jumbo'!L17</f>
        <v>0.25</v>
      </c>
      <c r="DE13" s="49"/>
      <c r="DF13" s="49"/>
      <c r="DG13" s="49">
        <f>'GS Released Pricing Prime Jumbo'!M17</f>
        <v>0.15</v>
      </c>
      <c r="DH13" s="49"/>
      <c r="DI13" s="49"/>
      <c r="DJ13" s="49">
        <f>'GS Released Pricing Prime Jumbo'!N17</f>
        <v>0.05</v>
      </c>
      <c r="DK13" s="49"/>
      <c r="DL13" s="49"/>
      <c r="DM13" s="49">
        <f>'GS Released Pricing Prime Jumbo'!O17</f>
        <v>-0.5</v>
      </c>
      <c r="DN13" s="49"/>
      <c r="DO13" s="49"/>
      <c r="DP13" s="49">
        <f>'GS Released Pricing Prime Jumbo'!P17</f>
        <v>-0.85</v>
      </c>
      <c r="DQ13" s="49"/>
      <c r="DR13" s="49"/>
      <c r="DS13" s="49">
        <f>'GS Released Pricing Prime Jumbo'!Q17</f>
        <v>-2.35</v>
      </c>
      <c r="DT13" s="49"/>
      <c r="DU13" s="49"/>
      <c r="DV13" s="98"/>
      <c r="DW13" s="98"/>
      <c r="DX13" s="99"/>
    </row>
    <row r="14" spans="1:128" s="5" customFormat="1" ht="15.75" customHeight="1" thickBot="1">
      <c r="A14" s="2"/>
      <c r="B14" s="117">
        <f t="shared" si="0"/>
        <v>2.6249999999999999E-2</v>
      </c>
      <c r="C14" s="118"/>
      <c r="D14" s="118"/>
      <c r="E14" s="118"/>
      <c r="F14" s="119"/>
      <c r="G14" s="120">
        <f t="shared" si="1"/>
        <v>97.911755437500005</v>
      </c>
      <c r="H14" s="121"/>
      <c r="I14" s="121"/>
      <c r="J14" s="121"/>
      <c r="K14" s="121"/>
      <c r="L14" s="121">
        <f t="shared" si="2"/>
        <v>97.818005437500005</v>
      </c>
      <c r="M14" s="121"/>
      <c r="N14" s="121"/>
      <c r="O14" s="121"/>
      <c r="P14" s="121"/>
      <c r="Q14" s="121">
        <f t="shared" si="3"/>
        <v>97.693005437500005</v>
      </c>
      <c r="R14" s="121"/>
      <c r="S14" s="121"/>
      <c r="T14" s="121"/>
      <c r="U14" s="122"/>
      <c r="AB14" s="123" t="s">
        <v>93</v>
      </c>
      <c r="AC14" s="102"/>
      <c r="AD14" s="102"/>
      <c r="AE14" s="102"/>
      <c r="AF14" s="102"/>
      <c r="AG14" s="124" t="s">
        <v>92</v>
      </c>
      <c r="AH14" s="124"/>
      <c r="AI14" s="124"/>
      <c r="AJ14" s="124"/>
      <c r="AK14" s="124"/>
      <c r="AL14" s="124"/>
      <c r="AM14" s="102" t="s">
        <v>94</v>
      </c>
      <c r="AN14" s="102"/>
      <c r="AO14" s="102"/>
      <c r="AP14" s="102"/>
      <c r="AQ14" s="102"/>
      <c r="AR14" s="102"/>
      <c r="AS14" s="125">
        <v>1000000</v>
      </c>
      <c r="AT14" s="125"/>
      <c r="AU14" s="125"/>
      <c r="AV14" s="125"/>
      <c r="AW14" s="126">
        <v>0.8</v>
      </c>
      <c r="AX14" s="126"/>
      <c r="AY14" s="126"/>
      <c r="AZ14" s="126">
        <v>0.8</v>
      </c>
      <c r="BA14" s="126"/>
      <c r="BB14" s="126"/>
      <c r="BC14" s="138">
        <v>660</v>
      </c>
      <c r="BD14" s="139"/>
      <c r="BE14" s="140"/>
      <c r="BG14" s="15"/>
      <c r="BH14" s="103" t="s">
        <v>115</v>
      </c>
      <c r="BI14" s="103"/>
      <c r="BJ14" s="103"/>
      <c r="BK14" s="103"/>
      <c r="BL14" s="103"/>
      <c r="BM14" s="103"/>
      <c r="BN14" s="103"/>
      <c r="BO14" s="103"/>
      <c r="BP14" s="103"/>
      <c r="BQ14" s="103"/>
      <c r="BR14" s="103"/>
      <c r="BS14" s="103"/>
      <c r="BT14" s="103"/>
      <c r="BU14" s="103"/>
      <c r="BV14" s="103"/>
      <c r="BW14" s="103"/>
      <c r="BX14" s="103"/>
      <c r="BY14" s="104"/>
      <c r="CC14" s="43">
        <f>('GS Released Pricing Prime Jumbo'!A23)/100</f>
        <v>3.125E-2</v>
      </c>
      <c r="CD14" s="43"/>
      <c r="CE14" s="43"/>
      <c r="CF14" s="43"/>
      <c r="CG14" s="43"/>
      <c r="CH14" s="44">
        <f>('GS Released Pricing Prime Jumbo'!D23)</f>
        <v>101.0522511875</v>
      </c>
      <c r="CI14" s="44"/>
      <c r="CJ14" s="44"/>
      <c r="CK14" s="44"/>
      <c r="CL14" s="44"/>
      <c r="CM14" s="44">
        <f>'GS Released Pricing Prime Jumbo'!E23</f>
        <v>100.9585011875</v>
      </c>
      <c r="CN14" s="44"/>
      <c r="CO14" s="44"/>
      <c r="CP14" s="44"/>
      <c r="CQ14" s="44"/>
      <c r="CR14" s="44">
        <f>'GS Released Pricing Prime Jumbo'!F23</f>
        <v>100.8335011875</v>
      </c>
      <c r="CS14" s="44"/>
      <c r="CT14" s="44"/>
      <c r="CU14" s="44"/>
      <c r="CV14" s="44"/>
      <c r="CZ14" s="134" t="s">
        <v>71</v>
      </c>
      <c r="DA14" s="135"/>
      <c r="DB14" s="136"/>
      <c r="DC14" s="137"/>
      <c r="DD14" s="146">
        <f>'GS Released Pricing Prime Jumbo'!L18</f>
        <v>0.15</v>
      </c>
      <c r="DE14" s="111"/>
      <c r="DF14" s="111"/>
      <c r="DG14" s="111">
        <f>'GS Released Pricing Prime Jumbo'!M18</f>
        <v>-0.05</v>
      </c>
      <c r="DH14" s="111"/>
      <c r="DI14" s="111"/>
      <c r="DJ14" s="111">
        <f>'GS Released Pricing Prime Jumbo'!N18</f>
        <v>-0.15</v>
      </c>
      <c r="DK14" s="111"/>
      <c r="DL14" s="111"/>
      <c r="DM14" s="111">
        <f>'GS Released Pricing Prime Jumbo'!O18</f>
        <v>-1.25</v>
      </c>
      <c r="DN14" s="111"/>
      <c r="DO14" s="111"/>
      <c r="DP14" s="111">
        <f>'GS Released Pricing Prime Jumbo'!P18</f>
        <v>-1.85</v>
      </c>
      <c r="DQ14" s="111"/>
      <c r="DR14" s="111"/>
      <c r="DS14" s="144"/>
      <c r="DT14" s="144"/>
      <c r="DU14" s="144"/>
      <c r="DV14" s="144"/>
      <c r="DW14" s="144"/>
      <c r="DX14" s="145"/>
    </row>
    <row r="15" spans="1:128" s="5" customFormat="1" ht="15.75" customHeight="1">
      <c r="A15" s="2"/>
      <c r="B15" s="112">
        <f t="shared" si="0"/>
        <v>2.75E-2</v>
      </c>
      <c r="C15" s="43"/>
      <c r="D15" s="43"/>
      <c r="E15" s="43"/>
      <c r="F15" s="113"/>
      <c r="G15" s="114">
        <f t="shared" si="1"/>
        <v>98.412214437500012</v>
      </c>
      <c r="H15" s="100"/>
      <c r="I15" s="100"/>
      <c r="J15" s="100"/>
      <c r="K15" s="100"/>
      <c r="L15" s="100">
        <f t="shared" si="2"/>
        <v>98.318464437500012</v>
      </c>
      <c r="M15" s="100"/>
      <c r="N15" s="100"/>
      <c r="O15" s="100"/>
      <c r="P15" s="100"/>
      <c r="Q15" s="100">
        <f t="shared" si="3"/>
        <v>98.193464437500012</v>
      </c>
      <c r="R15" s="100"/>
      <c r="S15" s="100"/>
      <c r="T15" s="100"/>
      <c r="U15" s="101"/>
      <c r="AB15" s="123"/>
      <c r="AC15" s="102"/>
      <c r="AD15" s="102"/>
      <c r="AE15" s="102"/>
      <c r="AF15" s="102"/>
      <c r="AG15" s="124"/>
      <c r="AH15" s="124"/>
      <c r="AI15" s="124"/>
      <c r="AJ15" s="124"/>
      <c r="AK15" s="124"/>
      <c r="AL15" s="124"/>
      <c r="AM15" s="102"/>
      <c r="AN15" s="102"/>
      <c r="AO15" s="102"/>
      <c r="AP15" s="102"/>
      <c r="AQ15" s="102"/>
      <c r="AR15" s="102"/>
      <c r="AS15" s="115">
        <v>1500000</v>
      </c>
      <c r="AT15" s="115"/>
      <c r="AU15" s="115"/>
      <c r="AV15" s="115"/>
      <c r="AW15" s="116">
        <v>0.85</v>
      </c>
      <c r="AX15" s="116"/>
      <c r="AY15" s="116"/>
      <c r="AZ15" s="116">
        <v>0.85</v>
      </c>
      <c r="BA15" s="116"/>
      <c r="BB15" s="116"/>
      <c r="BC15" s="141">
        <v>680</v>
      </c>
      <c r="BD15" s="142"/>
      <c r="BE15" s="143"/>
      <c r="BG15" s="95" t="s">
        <v>117</v>
      </c>
      <c r="BH15" s="96"/>
      <c r="BI15" s="96"/>
      <c r="BJ15" s="96"/>
      <c r="BK15" s="96"/>
      <c r="BL15" s="96"/>
      <c r="BM15" s="96"/>
      <c r="BN15" s="96"/>
      <c r="BO15" s="96"/>
      <c r="BP15" s="96"/>
      <c r="BQ15" s="96"/>
      <c r="BR15" s="96"/>
      <c r="BS15" s="96"/>
      <c r="BT15" s="96"/>
      <c r="BU15" s="96"/>
      <c r="BV15" s="96"/>
      <c r="BW15" s="96"/>
      <c r="BX15" s="96"/>
      <c r="BY15" s="97"/>
      <c r="CC15" s="43">
        <f>('GS Released Pricing Prime Jumbo'!A22)/100</f>
        <v>3.2500000000000001E-2</v>
      </c>
      <c r="CD15" s="43"/>
      <c r="CE15" s="43"/>
      <c r="CF15" s="43"/>
      <c r="CG15" s="43"/>
      <c r="CH15" s="44">
        <f>('GS Released Pricing Prime Jumbo'!D22)</f>
        <v>101.3124081875</v>
      </c>
      <c r="CI15" s="44"/>
      <c r="CJ15" s="44"/>
      <c r="CK15" s="44"/>
      <c r="CL15" s="44"/>
      <c r="CM15" s="44">
        <f>'GS Released Pricing Prime Jumbo'!E22</f>
        <v>101.2186581875</v>
      </c>
      <c r="CN15" s="44"/>
      <c r="CO15" s="44"/>
      <c r="CP15" s="44"/>
      <c r="CQ15" s="44"/>
      <c r="CR15" s="44">
        <f>'GS Released Pricing Prime Jumbo'!F22</f>
        <v>101.0936581875</v>
      </c>
      <c r="CS15" s="44"/>
      <c r="CT15" s="44"/>
      <c r="CU15" s="44"/>
      <c r="CV15" s="44"/>
      <c r="DB15" s="12"/>
      <c r="DC15" s="12"/>
      <c r="DD15" s="12"/>
      <c r="DE15" s="12"/>
      <c r="DF15" s="12"/>
      <c r="DG15" s="12"/>
      <c r="DH15" s="12"/>
      <c r="DI15" s="12"/>
      <c r="DJ15" s="12"/>
      <c r="DK15" s="12"/>
      <c r="DL15" s="12"/>
      <c r="DM15" s="12"/>
      <c r="DN15" s="12"/>
      <c r="DO15" s="12"/>
      <c r="DP15" s="12"/>
      <c r="DQ15" s="12"/>
      <c r="DR15" s="12"/>
    </row>
    <row r="16" spans="1:128" s="5" customFormat="1" ht="15.75" customHeight="1">
      <c r="A16" s="2"/>
      <c r="B16" s="117">
        <f t="shared" si="0"/>
        <v>2.8750000000000001E-2</v>
      </c>
      <c r="C16" s="118"/>
      <c r="D16" s="118"/>
      <c r="E16" s="118"/>
      <c r="F16" s="119"/>
      <c r="G16" s="120">
        <f t="shared" si="1"/>
        <v>98.986694187500007</v>
      </c>
      <c r="H16" s="121"/>
      <c r="I16" s="121"/>
      <c r="J16" s="121"/>
      <c r="K16" s="121"/>
      <c r="L16" s="121">
        <f t="shared" si="2"/>
        <v>98.892944187500007</v>
      </c>
      <c r="M16" s="121"/>
      <c r="N16" s="121"/>
      <c r="O16" s="121"/>
      <c r="P16" s="121"/>
      <c r="Q16" s="121">
        <f t="shared" si="3"/>
        <v>98.767944187500007</v>
      </c>
      <c r="R16" s="121"/>
      <c r="S16" s="121"/>
      <c r="T16" s="121"/>
      <c r="U16" s="122"/>
      <c r="AB16" s="123"/>
      <c r="AC16" s="102"/>
      <c r="AD16" s="102"/>
      <c r="AE16" s="102"/>
      <c r="AF16" s="102"/>
      <c r="AG16" s="124"/>
      <c r="AH16" s="124"/>
      <c r="AI16" s="124"/>
      <c r="AJ16" s="124"/>
      <c r="AK16" s="124"/>
      <c r="AL16" s="124"/>
      <c r="AM16" s="102"/>
      <c r="AN16" s="102"/>
      <c r="AO16" s="102"/>
      <c r="AP16" s="102"/>
      <c r="AQ16" s="102"/>
      <c r="AR16" s="102"/>
      <c r="AS16" s="125">
        <v>2500000</v>
      </c>
      <c r="AT16" s="125"/>
      <c r="AU16" s="125"/>
      <c r="AV16" s="125"/>
      <c r="AW16" s="126">
        <v>0.75</v>
      </c>
      <c r="AX16" s="126"/>
      <c r="AY16" s="126"/>
      <c r="AZ16" s="126">
        <v>0.75</v>
      </c>
      <c r="BA16" s="126"/>
      <c r="BB16" s="126"/>
      <c r="BC16" s="138">
        <v>720</v>
      </c>
      <c r="BD16" s="139"/>
      <c r="BE16" s="140"/>
      <c r="BG16" s="15"/>
      <c r="BH16" s="103" t="s">
        <v>114</v>
      </c>
      <c r="BI16" s="103"/>
      <c r="BJ16" s="103"/>
      <c r="BK16" s="103"/>
      <c r="BL16" s="103"/>
      <c r="BM16" s="103"/>
      <c r="BN16" s="103"/>
      <c r="BO16" s="103"/>
      <c r="BP16" s="103"/>
      <c r="BQ16" s="103"/>
      <c r="BR16" s="103"/>
      <c r="BS16" s="103"/>
      <c r="BT16" s="103"/>
      <c r="BU16" s="103"/>
      <c r="BV16" s="103"/>
      <c r="BW16" s="103"/>
      <c r="BX16" s="103"/>
      <c r="BY16" s="104"/>
      <c r="CC16" s="43">
        <f>('GS Released Pricing Prime Jumbo'!A21)/100</f>
        <v>3.3750000000000002E-2</v>
      </c>
      <c r="CD16" s="43"/>
      <c r="CE16" s="43"/>
      <c r="CF16" s="43"/>
      <c r="CG16" s="43"/>
      <c r="CH16" s="44">
        <f>('GS Released Pricing Prime Jumbo'!D21)</f>
        <v>101.56857768750001</v>
      </c>
      <c r="CI16" s="44"/>
      <c r="CJ16" s="44"/>
      <c r="CK16" s="44"/>
      <c r="CL16" s="44"/>
      <c r="CM16" s="44">
        <f>'GS Released Pricing Prime Jumbo'!E21</f>
        <v>101.47482768750001</v>
      </c>
      <c r="CN16" s="44"/>
      <c r="CO16" s="44"/>
      <c r="CP16" s="44"/>
      <c r="CQ16" s="44"/>
      <c r="CR16" s="44">
        <f>'GS Released Pricing Prime Jumbo'!F21</f>
        <v>101.34982768750001</v>
      </c>
      <c r="CS16" s="44"/>
      <c r="CT16" s="44"/>
      <c r="CU16" s="44"/>
      <c r="CV16" s="44"/>
      <c r="DB16" s="12"/>
      <c r="DC16" s="12"/>
      <c r="DD16" s="12"/>
      <c r="DE16" s="12"/>
      <c r="DF16" s="12"/>
      <c r="DG16" s="12"/>
      <c r="DH16" s="12"/>
      <c r="DI16" s="12"/>
      <c r="DJ16" s="12"/>
      <c r="DK16" s="12"/>
      <c r="DL16" s="12"/>
      <c r="DM16" s="12"/>
      <c r="DN16" s="12"/>
      <c r="DO16" s="12"/>
      <c r="DP16" s="12"/>
      <c r="DQ16" s="12"/>
      <c r="DR16" s="12"/>
    </row>
    <row r="17" spans="1:128" s="5" customFormat="1" ht="15.75" customHeight="1">
      <c r="A17" s="2"/>
      <c r="B17" s="112">
        <f t="shared" si="0"/>
        <v>0.03</v>
      </c>
      <c r="C17" s="43"/>
      <c r="D17" s="43"/>
      <c r="E17" s="43"/>
      <c r="F17" s="113"/>
      <c r="G17" s="114">
        <f t="shared" si="1"/>
        <v>99.372876187499998</v>
      </c>
      <c r="H17" s="100"/>
      <c r="I17" s="100"/>
      <c r="J17" s="100"/>
      <c r="K17" s="100"/>
      <c r="L17" s="100">
        <f t="shared" si="2"/>
        <v>99.279126187499998</v>
      </c>
      <c r="M17" s="100"/>
      <c r="N17" s="100"/>
      <c r="O17" s="100"/>
      <c r="P17" s="100"/>
      <c r="Q17" s="100">
        <f t="shared" si="3"/>
        <v>99.154126187499998</v>
      </c>
      <c r="R17" s="100"/>
      <c r="S17" s="100"/>
      <c r="T17" s="100"/>
      <c r="U17" s="101"/>
      <c r="AB17" s="123"/>
      <c r="AC17" s="102"/>
      <c r="AD17" s="102"/>
      <c r="AE17" s="102"/>
      <c r="AF17" s="102"/>
      <c r="AG17" s="124"/>
      <c r="AH17" s="124"/>
      <c r="AI17" s="124"/>
      <c r="AJ17" s="124"/>
      <c r="AK17" s="124"/>
      <c r="AL17" s="124"/>
      <c r="AM17" s="102"/>
      <c r="AN17" s="102"/>
      <c r="AO17" s="102"/>
      <c r="AP17" s="102"/>
      <c r="AQ17" s="102"/>
      <c r="AR17" s="102"/>
      <c r="AS17" s="115">
        <v>3000000</v>
      </c>
      <c r="AT17" s="115"/>
      <c r="AU17" s="115"/>
      <c r="AV17" s="115"/>
      <c r="AW17" s="116">
        <v>0.7</v>
      </c>
      <c r="AX17" s="116"/>
      <c r="AY17" s="116"/>
      <c r="AZ17" s="116">
        <v>0.7</v>
      </c>
      <c r="BA17" s="116"/>
      <c r="BB17" s="116"/>
      <c r="BC17" s="141">
        <v>740</v>
      </c>
      <c r="BD17" s="142"/>
      <c r="BE17" s="143"/>
      <c r="BG17" s="15"/>
      <c r="BH17" s="147" t="s">
        <v>144</v>
      </c>
      <c r="BI17" s="147"/>
      <c r="BJ17" s="147"/>
      <c r="BK17" s="147"/>
      <c r="BL17" s="147"/>
      <c r="BM17" s="147"/>
      <c r="BN17" s="147"/>
      <c r="BO17" s="147"/>
      <c r="BP17" s="147"/>
      <c r="BQ17" s="147"/>
      <c r="BR17" s="147"/>
      <c r="BS17" s="147"/>
      <c r="BT17" s="147"/>
      <c r="BU17" s="147"/>
      <c r="BV17" s="147"/>
      <c r="BW17" s="147"/>
      <c r="BX17" s="147"/>
      <c r="BY17" s="148"/>
      <c r="CC17" s="43">
        <f>('GS Released Pricing Prime Jumbo'!A20)/100</f>
        <v>3.5000000000000003E-2</v>
      </c>
      <c r="CD17" s="43"/>
      <c r="CE17" s="43"/>
      <c r="CF17" s="43"/>
      <c r="CG17" s="43"/>
      <c r="CH17" s="44">
        <f>('GS Released Pricing Prime Jumbo'!D20)</f>
        <v>101.85619718750002</v>
      </c>
      <c r="CI17" s="44"/>
      <c r="CJ17" s="44"/>
      <c r="CK17" s="44"/>
      <c r="CL17" s="44"/>
      <c r="CM17" s="44">
        <f>'GS Released Pricing Prime Jumbo'!E20</f>
        <v>101.76244718750002</v>
      </c>
      <c r="CN17" s="44"/>
      <c r="CO17" s="44"/>
      <c r="CP17" s="44"/>
      <c r="CQ17" s="44"/>
      <c r="CR17" s="44">
        <f>'GS Released Pricing Prime Jumbo'!F20</f>
        <v>101.63744718750002</v>
      </c>
      <c r="CS17" s="44"/>
      <c r="CT17" s="44"/>
      <c r="CU17" s="44"/>
      <c r="CV17" s="44"/>
      <c r="DB17" s="12"/>
      <c r="DC17" s="12"/>
      <c r="DD17" s="12"/>
      <c r="DE17" s="12"/>
      <c r="DF17" s="12"/>
      <c r="DG17" s="12"/>
      <c r="DH17" s="12"/>
      <c r="DI17" s="12"/>
      <c r="DJ17" s="12"/>
      <c r="DK17" s="12"/>
      <c r="DL17" s="12"/>
      <c r="DM17" s="12"/>
      <c r="DN17" s="12"/>
      <c r="DO17" s="12"/>
      <c r="DP17" s="12"/>
      <c r="DQ17" s="12"/>
      <c r="DR17" s="12"/>
    </row>
    <row r="18" spans="1:128" s="5" customFormat="1" ht="15.75" customHeight="1">
      <c r="A18" s="2"/>
      <c r="B18" s="117">
        <f t="shared" si="0"/>
        <v>3.125E-2</v>
      </c>
      <c r="C18" s="118"/>
      <c r="D18" s="118"/>
      <c r="E18" s="118"/>
      <c r="F18" s="119"/>
      <c r="G18" s="120">
        <f t="shared" si="1"/>
        <v>99.802251187500005</v>
      </c>
      <c r="H18" s="121"/>
      <c r="I18" s="121"/>
      <c r="J18" s="121"/>
      <c r="K18" s="121"/>
      <c r="L18" s="121">
        <f t="shared" si="2"/>
        <v>99.708501187500005</v>
      </c>
      <c r="M18" s="121"/>
      <c r="N18" s="121"/>
      <c r="O18" s="121"/>
      <c r="P18" s="121"/>
      <c r="Q18" s="121">
        <f t="shared" si="3"/>
        <v>99.583501187500005</v>
      </c>
      <c r="R18" s="121"/>
      <c r="S18" s="121"/>
      <c r="T18" s="121"/>
      <c r="U18" s="122"/>
      <c r="AB18" s="123"/>
      <c r="AC18" s="102"/>
      <c r="AD18" s="102"/>
      <c r="AE18" s="102"/>
      <c r="AF18" s="102"/>
      <c r="AG18" s="124"/>
      <c r="AH18" s="124"/>
      <c r="AI18" s="124"/>
      <c r="AJ18" s="124"/>
      <c r="AK18" s="124"/>
      <c r="AL18" s="124"/>
      <c r="AM18" s="124" t="s">
        <v>95</v>
      </c>
      <c r="AN18" s="124"/>
      <c r="AO18" s="124"/>
      <c r="AP18" s="124"/>
      <c r="AQ18" s="124"/>
      <c r="AR18" s="124"/>
      <c r="AS18" s="125">
        <v>1000000</v>
      </c>
      <c r="AT18" s="125"/>
      <c r="AU18" s="125"/>
      <c r="AV18" s="125"/>
      <c r="AW18" s="126">
        <v>0.8</v>
      </c>
      <c r="AX18" s="126"/>
      <c r="AY18" s="126"/>
      <c r="AZ18" s="126">
        <v>0.8</v>
      </c>
      <c r="BA18" s="126"/>
      <c r="BB18" s="126"/>
      <c r="BC18" s="138">
        <v>680</v>
      </c>
      <c r="BD18" s="139"/>
      <c r="BE18" s="140"/>
      <c r="BG18" s="15"/>
      <c r="BH18" s="147"/>
      <c r="BI18" s="147"/>
      <c r="BJ18" s="147"/>
      <c r="BK18" s="147"/>
      <c r="BL18" s="147"/>
      <c r="BM18" s="147"/>
      <c r="BN18" s="147"/>
      <c r="BO18" s="147"/>
      <c r="BP18" s="147"/>
      <c r="BQ18" s="147"/>
      <c r="BR18" s="147"/>
      <c r="BS18" s="147"/>
      <c r="BT18" s="147"/>
      <c r="BU18" s="147"/>
      <c r="BV18" s="147"/>
      <c r="BW18" s="147"/>
      <c r="BX18" s="147"/>
      <c r="BY18" s="148"/>
      <c r="CC18" s="43">
        <f>('GS Released Pricing Prime Jumbo'!A19)/100</f>
        <v>3.6249999999999998E-2</v>
      </c>
      <c r="CD18" s="43"/>
      <c r="CE18" s="43"/>
      <c r="CF18" s="43"/>
      <c r="CG18" s="43"/>
      <c r="CH18" s="44">
        <f>('GS Released Pricing Prime Jumbo'!D19)</f>
        <v>102.0001724375</v>
      </c>
      <c r="CI18" s="44"/>
      <c r="CJ18" s="44"/>
      <c r="CK18" s="44"/>
      <c r="CL18" s="44"/>
      <c r="CM18" s="44">
        <f>'GS Released Pricing Prime Jumbo'!E19</f>
        <v>101.9064224375</v>
      </c>
      <c r="CN18" s="44"/>
      <c r="CO18" s="44"/>
      <c r="CP18" s="44"/>
      <c r="CQ18" s="44"/>
      <c r="CR18" s="44">
        <f>'GS Released Pricing Prime Jumbo'!F19</f>
        <v>101.7814224375</v>
      </c>
      <c r="CS18" s="44"/>
      <c r="CT18" s="44"/>
      <c r="CU18" s="44"/>
      <c r="CV18" s="44"/>
      <c r="DB18" s="12"/>
      <c r="DC18" s="12"/>
      <c r="DD18" s="12"/>
      <c r="DE18" s="12"/>
      <c r="DF18" s="12"/>
      <c r="DG18" s="12"/>
      <c r="DH18" s="12"/>
      <c r="DI18" s="12"/>
      <c r="DJ18" s="12"/>
      <c r="DK18" s="12"/>
      <c r="DL18" s="12"/>
      <c r="DM18" s="12"/>
      <c r="DN18" s="12"/>
      <c r="DO18" s="12"/>
      <c r="DP18" s="12"/>
      <c r="DQ18" s="12"/>
      <c r="DR18" s="12"/>
    </row>
    <row r="19" spans="1:128" s="5" customFormat="1" ht="15.75" customHeight="1">
      <c r="A19" s="2"/>
      <c r="B19" s="112">
        <f t="shared" si="0"/>
        <v>3.2500000000000001E-2</v>
      </c>
      <c r="C19" s="43"/>
      <c r="D19" s="43"/>
      <c r="E19" s="43"/>
      <c r="F19" s="113"/>
      <c r="G19" s="114">
        <f t="shared" si="1"/>
        <v>100.0624081875</v>
      </c>
      <c r="H19" s="100"/>
      <c r="I19" s="100"/>
      <c r="J19" s="100"/>
      <c r="K19" s="100"/>
      <c r="L19" s="100">
        <f t="shared" si="2"/>
        <v>99.968658187499997</v>
      </c>
      <c r="M19" s="100"/>
      <c r="N19" s="100"/>
      <c r="O19" s="100"/>
      <c r="P19" s="100"/>
      <c r="Q19" s="100">
        <f t="shared" si="3"/>
        <v>99.843658187499997</v>
      </c>
      <c r="R19" s="100"/>
      <c r="S19" s="100"/>
      <c r="T19" s="100"/>
      <c r="U19" s="101"/>
      <c r="AB19" s="123"/>
      <c r="AC19" s="102"/>
      <c r="AD19" s="102"/>
      <c r="AE19" s="102"/>
      <c r="AF19" s="102"/>
      <c r="AG19" s="124"/>
      <c r="AH19" s="124"/>
      <c r="AI19" s="124"/>
      <c r="AJ19" s="124"/>
      <c r="AK19" s="124"/>
      <c r="AL19" s="124"/>
      <c r="AM19" s="124"/>
      <c r="AN19" s="124"/>
      <c r="AO19" s="124"/>
      <c r="AP19" s="124"/>
      <c r="AQ19" s="124"/>
      <c r="AR19" s="124"/>
      <c r="AS19" s="115">
        <v>1500000</v>
      </c>
      <c r="AT19" s="115"/>
      <c r="AU19" s="115"/>
      <c r="AV19" s="115"/>
      <c r="AW19" s="116">
        <v>0.75</v>
      </c>
      <c r="AX19" s="116"/>
      <c r="AY19" s="116"/>
      <c r="AZ19" s="116">
        <v>0.75</v>
      </c>
      <c r="BA19" s="116"/>
      <c r="BB19" s="116"/>
      <c r="BC19" s="149">
        <v>700</v>
      </c>
      <c r="BD19" s="150"/>
      <c r="BE19" s="151"/>
      <c r="BG19" s="15"/>
      <c r="BH19" s="147" t="s">
        <v>145</v>
      </c>
      <c r="BI19" s="147"/>
      <c r="BJ19" s="147"/>
      <c r="BK19" s="147"/>
      <c r="BL19" s="147"/>
      <c r="BM19" s="147"/>
      <c r="BN19" s="147"/>
      <c r="BO19" s="147"/>
      <c r="BP19" s="147"/>
      <c r="BQ19" s="147"/>
      <c r="BR19" s="147"/>
      <c r="BS19" s="147"/>
      <c r="BT19" s="147"/>
      <c r="BU19" s="147"/>
      <c r="BV19" s="147"/>
      <c r="BW19" s="147"/>
      <c r="BX19" s="147"/>
      <c r="BY19" s="148"/>
      <c r="CC19" s="43">
        <f>('GS Released Pricing Prime Jumbo'!A18)/100</f>
        <v>3.7499999999999999E-2</v>
      </c>
      <c r="CD19" s="43"/>
      <c r="CE19" s="43"/>
      <c r="CF19" s="43"/>
      <c r="CG19" s="43"/>
      <c r="CH19" s="44">
        <f>('GS Released Pricing Prime Jumbo'!D18)</f>
        <v>102.1085461875</v>
      </c>
      <c r="CI19" s="44"/>
      <c r="CJ19" s="44"/>
      <c r="CK19" s="44"/>
      <c r="CL19" s="44"/>
      <c r="CM19" s="44">
        <f>'GS Released Pricing Prime Jumbo'!E18</f>
        <v>102.0147961875</v>
      </c>
      <c r="CN19" s="44"/>
      <c r="CO19" s="44"/>
      <c r="CP19" s="44"/>
      <c r="CQ19" s="44"/>
      <c r="CR19" s="44">
        <f>'GS Released Pricing Prime Jumbo'!F18</f>
        <v>101.8897961875</v>
      </c>
      <c r="CS19" s="44"/>
      <c r="CT19" s="44"/>
      <c r="CU19" s="44"/>
      <c r="CV19" s="44"/>
      <c r="DB19" s="26"/>
      <c r="DC19" s="26"/>
      <c r="DD19" s="26"/>
      <c r="DE19" s="26"/>
      <c r="DF19" s="26"/>
      <c r="DG19" s="26"/>
      <c r="DH19" s="26"/>
      <c r="DI19" s="26"/>
      <c r="DJ19" s="26"/>
      <c r="DK19" s="26"/>
      <c r="DL19" s="26"/>
      <c r="DM19" s="26"/>
      <c r="DN19" s="26"/>
      <c r="DO19" s="26"/>
      <c r="DP19" s="26"/>
      <c r="DQ19" s="26"/>
      <c r="DR19" s="26"/>
    </row>
    <row r="20" spans="1:128" s="5" customFormat="1" ht="15.75" customHeight="1">
      <c r="A20" s="2"/>
      <c r="B20" s="117">
        <f t="shared" si="0"/>
        <v>3.3750000000000002E-2</v>
      </c>
      <c r="C20" s="118"/>
      <c r="D20" s="118"/>
      <c r="E20" s="118"/>
      <c r="F20" s="119"/>
      <c r="G20" s="120">
        <f t="shared" si="1"/>
        <v>100.31857768750001</v>
      </c>
      <c r="H20" s="121"/>
      <c r="I20" s="121"/>
      <c r="J20" s="121"/>
      <c r="K20" s="121"/>
      <c r="L20" s="121">
        <f t="shared" si="2"/>
        <v>100.22482768750001</v>
      </c>
      <c r="M20" s="121"/>
      <c r="N20" s="121"/>
      <c r="O20" s="121"/>
      <c r="P20" s="121"/>
      <c r="Q20" s="121">
        <f t="shared" si="3"/>
        <v>100.09982768750001</v>
      </c>
      <c r="R20" s="121"/>
      <c r="S20" s="121"/>
      <c r="T20" s="121"/>
      <c r="U20" s="122"/>
      <c r="AB20" s="123"/>
      <c r="AC20" s="102"/>
      <c r="AD20" s="102"/>
      <c r="AE20" s="102"/>
      <c r="AF20" s="102"/>
      <c r="AG20" s="124"/>
      <c r="AH20" s="124"/>
      <c r="AI20" s="124"/>
      <c r="AJ20" s="124"/>
      <c r="AK20" s="124"/>
      <c r="AL20" s="124"/>
      <c r="AM20" s="124"/>
      <c r="AN20" s="124"/>
      <c r="AO20" s="124"/>
      <c r="AP20" s="124"/>
      <c r="AQ20" s="124"/>
      <c r="AR20" s="124"/>
      <c r="AS20" s="125">
        <v>2000000</v>
      </c>
      <c r="AT20" s="125"/>
      <c r="AU20" s="125"/>
      <c r="AV20" s="125"/>
      <c r="AW20" s="126">
        <v>0.7</v>
      </c>
      <c r="AX20" s="126"/>
      <c r="AY20" s="126"/>
      <c r="AZ20" s="126">
        <v>0.7</v>
      </c>
      <c r="BA20" s="126"/>
      <c r="BB20" s="126"/>
      <c r="BC20" s="152"/>
      <c r="BD20" s="153"/>
      <c r="BE20" s="154"/>
      <c r="BG20" s="14"/>
      <c r="BH20" s="147"/>
      <c r="BI20" s="147"/>
      <c r="BJ20" s="147"/>
      <c r="BK20" s="147"/>
      <c r="BL20" s="147"/>
      <c r="BM20" s="147"/>
      <c r="BN20" s="147"/>
      <c r="BO20" s="147"/>
      <c r="BP20" s="147"/>
      <c r="BQ20" s="147"/>
      <c r="BR20" s="147"/>
      <c r="BS20" s="147"/>
      <c r="BT20" s="147"/>
      <c r="BU20" s="147"/>
      <c r="BV20" s="147"/>
      <c r="BW20" s="147"/>
      <c r="BX20" s="147"/>
      <c r="BY20" s="148"/>
      <c r="CC20" s="43">
        <f>('GS Released Pricing Prime Jumbo'!A17)/100</f>
        <v>3.875E-2</v>
      </c>
      <c r="CD20" s="43"/>
      <c r="CE20" s="43"/>
      <c r="CF20" s="43"/>
      <c r="CG20" s="43"/>
      <c r="CH20" s="44">
        <f>('GS Released Pricing Prime Jumbo'!D17)</f>
        <v>102.16176993750001</v>
      </c>
      <c r="CI20" s="44"/>
      <c r="CJ20" s="44"/>
      <c r="CK20" s="44"/>
      <c r="CL20" s="44"/>
      <c r="CM20" s="44">
        <f>'GS Released Pricing Prime Jumbo'!E17</f>
        <v>102.06801993750001</v>
      </c>
      <c r="CN20" s="44"/>
      <c r="CO20" s="44"/>
      <c r="CP20" s="44"/>
      <c r="CQ20" s="44"/>
      <c r="CR20" s="44">
        <f>'GS Released Pricing Prime Jumbo'!F17</f>
        <v>101.94301993750001</v>
      </c>
      <c r="CS20" s="44"/>
      <c r="CT20" s="44"/>
      <c r="CU20" s="44"/>
      <c r="CV20" s="44"/>
      <c r="DB20" s="26"/>
      <c r="DC20" s="26"/>
      <c r="DD20" s="26"/>
      <c r="DE20" s="26"/>
      <c r="DF20" s="26"/>
      <c r="DG20" s="26"/>
      <c r="DH20" s="26"/>
      <c r="DI20" s="26"/>
      <c r="DJ20" s="26"/>
      <c r="DK20" s="26"/>
      <c r="DL20" s="26"/>
      <c r="DM20" s="26"/>
      <c r="DN20" s="26"/>
      <c r="DO20" s="26"/>
      <c r="DP20" s="26"/>
      <c r="DQ20" s="26"/>
      <c r="DR20" s="26"/>
    </row>
    <row r="21" spans="1:128" s="5" customFormat="1" ht="15.75" customHeight="1">
      <c r="A21" s="2"/>
      <c r="B21" s="112">
        <f t="shared" si="0"/>
        <v>3.5000000000000003E-2</v>
      </c>
      <c r="C21" s="43"/>
      <c r="D21" s="43"/>
      <c r="E21" s="43"/>
      <c r="F21" s="113"/>
      <c r="G21" s="114">
        <f t="shared" si="1"/>
        <v>100.60619718750002</v>
      </c>
      <c r="H21" s="100"/>
      <c r="I21" s="100"/>
      <c r="J21" s="100"/>
      <c r="K21" s="100"/>
      <c r="L21" s="100">
        <f t="shared" si="2"/>
        <v>100.51244718750002</v>
      </c>
      <c r="M21" s="100"/>
      <c r="N21" s="100"/>
      <c r="O21" s="100"/>
      <c r="P21" s="100"/>
      <c r="Q21" s="100">
        <f t="shared" si="3"/>
        <v>100.38744718750002</v>
      </c>
      <c r="R21" s="100"/>
      <c r="S21" s="100"/>
      <c r="T21" s="100"/>
      <c r="U21" s="101"/>
      <c r="AB21" s="123"/>
      <c r="AC21" s="102"/>
      <c r="AD21" s="102"/>
      <c r="AE21" s="102"/>
      <c r="AF21" s="102"/>
      <c r="AG21" s="102" t="s">
        <v>33</v>
      </c>
      <c r="AH21" s="102"/>
      <c r="AI21" s="102"/>
      <c r="AJ21" s="102"/>
      <c r="AK21" s="102"/>
      <c r="AL21" s="102"/>
      <c r="AM21" s="102" t="s">
        <v>94</v>
      </c>
      <c r="AN21" s="102"/>
      <c r="AO21" s="102"/>
      <c r="AP21" s="102"/>
      <c r="AQ21" s="102"/>
      <c r="AR21" s="102"/>
      <c r="AS21" s="115">
        <v>1000000</v>
      </c>
      <c r="AT21" s="115"/>
      <c r="AU21" s="115"/>
      <c r="AV21" s="115"/>
      <c r="AW21" s="116">
        <v>0.8</v>
      </c>
      <c r="AX21" s="116"/>
      <c r="AY21" s="116"/>
      <c r="AZ21" s="116">
        <v>0.8</v>
      </c>
      <c r="BA21" s="116"/>
      <c r="BB21" s="116"/>
      <c r="BC21" s="155">
        <v>680</v>
      </c>
      <c r="BD21" s="156"/>
      <c r="BE21" s="157"/>
      <c r="BG21" s="15"/>
      <c r="BH21" s="103" t="s">
        <v>118</v>
      </c>
      <c r="BI21" s="103"/>
      <c r="BJ21" s="103"/>
      <c r="BK21" s="103"/>
      <c r="BL21" s="103"/>
      <c r="BM21" s="103"/>
      <c r="BN21" s="103"/>
      <c r="BO21" s="103"/>
      <c r="BP21" s="103"/>
      <c r="BQ21" s="103"/>
      <c r="BR21" s="103"/>
      <c r="BS21" s="103"/>
      <c r="BT21" s="103"/>
      <c r="BU21" s="103"/>
      <c r="BV21" s="103"/>
      <c r="BW21" s="103"/>
      <c r="BX21" s="103"/>
      <c r="BY21" s="104"/>
      <c r="CC21" s="43">
        <f>('GS Released Pricing Prime Jumbo'!A16)/100</f>
        <v>0.04</v>
      </c>
      <c r="CD21" s="43"/>
      <c r="CE21" s="43"/>
      <c r="CF21" s="43"/>
      <c r="CG21" s="43"/>
      <c r="CH21" s="44">
        <f>('GS Released Pricing Prime Jumbo'!D16)</f>
        <v>102.22281868750001</v>
      </c>
      <c r="CI21" s="44"/>
      <c r="CJ21" s="44"/>
      <c r="CK21" s="44"/>
      <c r="CL21" s="44"/>
      <c r="CM21" s="44">
        <f>'GS Released Pricing Prime Jumbo'!E16</f>
        <v>102.12906868750001</v>
      </c>
      <c r="CN21" s="44"/>
      <c r="CO21" s="44"/>
      <c r="CP21" s="44"/>
      <c r="CQ21" s="44"/>
      <c r="CR21" s="44">
        <f>'GS Released Pricing Prime Jumbo'!F16</f>
        <v>102.00406868750001</v>
      </c>
      <c r="CS21" s="44"/>
      <c r="CT21" s="44"/>
      <c r="CU21" s="44"/>
      <c r="CV21" s="44"/>
      <c r="DB21" s="12"/>
      <c r="DC21" s="12"/>
      <c r="DD21" s="12"/>
      <c r="DE21" s="12"/>
      <c r="DF21" s="12"/>
      <c r="DG21" s="12"/>
      <c r="DH21" s="12"/>
      <c r="DI21" s="12"/>
      <c r="DJ21" s="12"/>
      <c r="DK21" s="12"/>
      <c r="DL21" s="12"/>
      <c r="DM21" s="12"/>
      <c r="DN21" s="12"/>
      <c r="DO21" s="12"/>
      <c r="DP21" s="12"/>
      <c r="DQ21" s="12"/>
      <c r="DR21" s="12"/>
    </row>
    <row r="22" spans="1:128" s="5" customFormat="1" ht="15.75" customHeight="1">
      <c r="A22" s="2"/>
      <c r="B22" s="117">
        <f t="shared" si="0"/>
        <v>3.6249999999999998E-2</v>
      </c>
      <c r="C22" s="118"/>
      <c r="D22" s="118"/>
      <c r="E22" s="118"/>
      <c r="F22" s="119"/>
      <c r="G22" s="120">
        <f t="shared" si="1"/>
        <v>100.7501724375</v>
      </c>
      <c r="H22" s="121"/>
      <c r="I22" s="121"/>
      <c r="J22" s="121"/>
      <c r="K22" s="121"/>
      <c r="L22" s="121">
        <f t="shared" si="2"/>
        <v>100.6564224375</v>
      </c>
      <c r="M22" s="121"/>
      <c r="N22" s="121"/>
      <c r="O22" s="121"/>
      <c r="P22" s="121"/>
      <c r="Q22" s="121">
        <f t="shared" si="3"/>
        <v>100.5314224375</v>
      </c>
      <c r="R22" s="121"/>
      <c r="S22" s="121"/>
      <c r="T22" s="121"/>
      <c r="U22" s="122"/>
      <c r="AB22" s="123"/>
      <c r="AC22" s="102"/>
      <c r="AD22" s="102"/>
      <c r="AE22" s="102"/>
      <c r="AF22" s="102"/>
      <c r="AG22" s="102"/>
      <c r="AH22" s="102"/>
      <c r="AI22" s="102"/>
      <c r="AJ22" s="102"/>
      <c r="AK22" s="102"/>
      <c r="AL22" s="102"/>
      <c r="AM22" s="102"/>
      <c r="AN22" s="102"/>
      <c r="AO22" s="102"/>
      <c r="AP22" s="102"/>
      <c r="AQ22" s="102"/>
      <c r="AR22" s="102"/>
      <c r="AS22" s="125">
        <v>1500000</v>
      </c>
      <c r="AT22" s="125"/>
      <c r="AU22" s="125"/>
      <c r="AV22" s="125"/>
      <c r="AW22" s="126">
        <v>0.75</v>
      </c>
      <c r="AX22" s="126"/>
      <c r="AY22" s="126"/>
      <c r="AZ22" s="126">
        <v>0.75</v>
      </c>
      <c r="BA22" s="126"/>
      <c r="BB22" s="126"/>
      <c r="BC22" s="158"/>
      <c r="BD22" s="159"/>
      <c r="BE22" s="160"/>
      <c r="BG22" s="15"/>
      <c r="BH22" s="12"/>
      <c r="BI22" s="147" t="s">
        <v>104</v>
      </c>
      <c r="BJ22" s="147"/>
      <c r="BK22" s="147"/>
      <c r="BL22" s="147"/>
      <c r="BM22" s="147"/>
      <c r="BN22" s="147"/>
      <c r="BO22" s="147"/>
      <c r="BP22" s="147"/>
      <c r="BQ22" s="147"/>
      <c r="BR22" s="147"/>
      <c r="BS22" s="147"/>
      <c r="BT22" s="147"/>
      <c r="BU22" s="147"/>
      <c r="BV22" s="147"/>
      <c r="BW22" s="147"/>
      <c r="BX22" s="147"/>
      <c r="BY22" s="148"/>
      <c r="CC22" s="43">
        <f>('GS Released Pricing Prime Jumbo'!A15)/100</f>
        <v>4.1250000000000002E-2</v>
      </c>
      <c r="CD22" s="43"/>
      <c r="CE22" s="43"/>
      <c r="CF22" s="43"/>
      <c r="CG22" s="43"/>
      <c r="CH22" s="44">
        <f>('GS Released Pricing Prime Jumbo'!D15)</f>
        <v>102.2759729375</v>
      </c>
      <c r="CI22" s="44"/>
      <c r="CJ22" s="44"/>
      <c r="CK22" s="44"/>
      <c r="CL22" s="44"/>
      <c r="CM22" s="44">
        <f>'GS Released Pricing Prime Jumbo'!E15</f>
        <v>102.1822229375</v>
      </c>
      <c r="CN22" s="44"/>
      <c r="CO22" s="44"/>
      <c r="CP22" s="44"/>
      <c r="CQ22" s="44"/>
      <c r="CR22" s="44">
        <f>'GS Released Pricing Prime Jumbo'!F15</f>
        <v>102.0572229375</v>
      </c>
      <c r="CS22" s="44"/>
      <c r="CT22" s="44"/>
      <c r="CU22" s="44"/>
      <c r="CV22" s="44"/>
      <c r="DC22" s="12"/>
      <c r="DD22" s="12"/>
      <c r="DE22" s="12"/>
      <c r="DF22" s="12"/>
      <c r="DG22" s="12"/>
      <c r="DH22" s="12"/>
      <c r="DI22" s="12"/>
      <c r="DJ22" s="12"/>
      <c r="DK22" s="12"/>
      <c r="DL22" s="12"/>
      <c r="DM22" s="12"/>
      <c r="DN22" s="12"/>
      <c r="DO22" s="12"/>
      <c r="DP22" s="12"/>
      <c r="DQ22" s="12"/>
      <c r="DR22" s="12"/>
    </row>
    <row r="23" spans="1:128" s="5" customFormat="1" ht="15.75" customHeight="1">
      <c r="A23" s="2"/>
      <c r="B23" s="112">
        <f t="shared" si="0"/>
        <v>3.7499999999999999E-2</v>
      </c>
      <c r="C23" s="43"/>
      <c r="D23" s="43"/>
      <c r="E23" s="43"/>
      <c r="F23" s="113"/>
      <c r="G23" s="114">
        <f t="shared" si="1"/>
        <v>100.8585461875</v>
      </c>
      <c r="H23" s="100"/>
      <c r="I23" s="100"/>
      <c r="J23" s="100"/>
      <c r="K23" s="100"/>
      <c r="L23" s="100">
        <f t="shared" si="2"/>
        <v>100.7647961875</v>
      </c>
      <c r="M23" s="100"/>
      <c r="N23" s="100"/>
      <c r="O23" s="100"/>
      <c r="P23" s="100"/>
      <c r="Q23" s="100">
        <f t="shared" si="3"/>
        <v>100.6397961875</v>
      </c>
      <c r="R23" s="100"/>
      <c r="S23" s="100"/>
      <c r="T23" s="100"/>
      <c r="U23" s="101"/>
      <c r="AB23" s="163" t="s">
        <v>91</v>
      </c>
      <c r="AC23" s="164"/>
      <c r="AD23" s="164"/>
      <c r="AE23" s="164"/>
      <c r="AF23" s="164"/>
      <c r="AG23" s="164" t="s">
        <v>33</v>
      </c>
      <c r="AH23" s="164"/>
      <c r="AI23" s="164"/>
      <c r="AJ23" s="164"/>
      <c r="AK23" s="164"/>
      <c r="AL23" s="164"/>
      <c r="AM23" s="164" t="s">
        <v>95</v>
      </c>
      <c r="AN23" s="164"/>
      <c r="AO23" s="164"/>
      <c r="AP23" s="164"/>
      <c r="AQ23" s="164"/>
      <c r="AR23" s="164"/>
      <c r="AS23" s="115">
        <v>1500000</v>
      </c>
      <c r="AT23" s="115"/>
      <c r="AU23" s="115"/>
      <c r="AV23" s="115"/>
      <c r="AW23" s="116">
        <v>0.7</v>
      </c>
      <c r="AX23" s="116"/>
      <c r="AY23" s="116"/>
      <c r="AZ23" s="116">
        <v>0.7</v>
      </c>
      <c r="BA23" s="116"/>
      <c r="BB23" s="116"/>
      <c r="BC23" s="141">
        <v>700</v>
      </c>
      <c r="BD23" s="142"/>
      <c r="BE23" s="143"/>
      <c r="BG23" s="14"/>
      <c r="BH23" s="13"/>
      <c r="BI23" s="147"/>
      <c r="BJ23" s="147"/>
      <c r="BK23" s="147"/>
      <c r="BL23" s="147"/>
      <c r="BM23" s="147"/>
      <c r="BN23" s="147"/>
      <c r="BO23" s="147"/>
      <c r="BP23" s="147"/>
      <c r="BQ23" s="147"/>
      <c r="BR23" s="147"/>
      <c r="BS23" s="147"/>
      <c r="BT23" s="147"/>
      <c r="BU23" s="147"/>
      <c r="BV23" s="147"/>
      <c r="BW23" s="147"/>
      <c r="BX23" s="147"/>
      <c r="BY23" s="148"/>
      <c r="CC23" s="43">
        <f>('GS Released Pricing Prime Jumbo'!A14)/100</f>
        <v>4.2500000000000003E-2</v>
      </c>
      <c r="CD23" s="43"/>
      <c r="CE23" s="43"/>
      <c r="CF23" s="43"/>
      <c r="CG23" s="43"/>
      <c r="CH23" s="44">
        <f>('GS Released Pricing Prime Jumbo'!D14)</f>
        <v>102.3389404375</v>
      </c>
      <c r="CI23" s="44"/>
      <c r="CJ23" s="44"/>
      <c r="CK23" s="44"/>
      <c r="CL23" s="44"/>
      <c r="CM23" s="44">
        <f>'GS Released Pricing Prime Jumbo'!E14</f>
        <v>102.2451904375</v>
      </c>
      <c r="CN23" s="44"/>
      <c r="CO23" s="44"/>
      <c r="CP23" s="44"/>
      <c r="CQ23" s="44"/>
      <c r="CR23" s="44">
        <f>'GS Released Pricing Prime Jumbo'!F14</f>
        <v>102.1201904375</v>
      </c>
      <c r="CS23" s="44"/>
      <c r="CT23" s="44"/>
      <c r="CU23" s="44"/>
      <c r="CV23" s="44"/>
      <c r="CX23" s="2"/>
      <c r="DC23" s="12"/>
      <c r="DD23" s="12"/>
      <c r="DE23" s="12"/>
      <c r="DF23" s="12"/>
      <c r="DG23" s="12"/>
      <c r="DH23" s="12"/>
      <c r="DI23" s="12"/>
      <c r="DJ23" s="12"/>
      <c r="DK23" s="12"/>
      <c r="DL23" s="12"/>
      <c r="DM23" s="12"/>
      <c r="DN23" s="12"/>
      <c r="DO23" s="12"/>
      <c r="DP23" s="12"/>
      <c r="DQ23" s="12"/>
      <c r="DR23" s="12"/>
    </row>
    <row r="24" spans="1:128" s="5" customFormat="1" ht="15.75" customHeight="1">
      <c r="A24" s="2"/>
      <c r="B24" s="117">
        <f t="shared" si="0"/>
        <v>3.875E-2</v>
      </c>
      <c r="C24" s="118"/>
      <c r="D24" s="118"/>
      <c r="E24" s="118"/>
      <c r="F24" s="119"/>
      <c r="G24" s="120">
        <f t="shared" si="1"/>
        <v>100.91176993750001</v>
      </c>
      <c r="H24" s="121"/>
      <c r="I24" s="121"/>
      <c r="J24" s="121"/>
      <c r="K24" s="121"/>
      <c r="L24" s="121">
        <f t="shared" si="2"/>
        <v>100.81801993750001</v>
      </c>
      <c r="M24" s="121"/>
      <c r="N24" s="121"/>
      <c r="O24" s="121"/>
      <c r="P24" s="121"/>
      <c r="Q24" s="121">
        <f t="shared" si="3"/>
        <v>100.69301993750001</v>
      </c>
      <c r="R24" s="121"/>
      <c r="S24" s="121"/>
      <c r="T24" s="121"/>
      <c r="U24" s="122"/>
      <c r="AB24" s="162" t="s">
        <v>96</v>
      </c>
      <c r="AC24" s="161"/>
      <c r="AD24" s="161"/>
      <c r="AE24" s="161"/>
      <c r="AF24" s="161"/>
      <c r="AG24" s="161" t="s">
        <v>33</v>
      </c>
      <c r="AH24" s="161"/>
      <c r="AI24" s="161"/>
      <c r="AJ24" s="161"/>
      <c r="AK24" s="161"/>
      <c r="AL24" s="161"/>
      <c r="AM24" s="161" t="s">
        <v>95</v>
      </c>
      <c r="AN24" s="161"/>
      <c r="AO24" s="161"/>
      <c r="AP24" s="161"/>
      <c r="AQ24" s="161"/>
      <c r="AR24" s="161"/>
      <c r="AS24" s="125">
        <v>1500000</v>
      </c>
      <c r="AT24" s="125"/>
      <c r="AU24" s="125"/>
      <c r="AV24" s="125"/>
      <c r="AW24" s="126">
        <v>0.6</v>
      </c>
      <c r="AX24" s="126"/>
      <c r="AY24" s="126"/>
      <c r="AZ24" s="126">
        <v>0.6</v>
      </c>
      <c r="BA24" s="126"/>
      <c r="BB24" s="126"/>
      <c r="BC24" s="138">
        <v>720</v>
      </c>
      <c r="BD24" s="139"/>
      <c r="BE24" s="140"/>
      <c r="BG24" s="15"/>
      <c r="BH24" s="12"/>
      <c r="BI24" s="103" t="s">
        <v>105</v>
      </c>
      <c r="BJ24" s="103"/>
      <c r="BK24" s="103"/>
      <c r="BL24" s="103"/>
      <c r="BM24" s="103"/>
      <c r="BN24" s="103"/>
      <c r="BO24" s="103"/>
      <c r="BP24" s="103"/>
      <c r="BQ24" s="103"/>
      <c r="BR24" s="103"/>
      <c r="BS24" s="103"/>
      <c r="BT24" s="103"/>
      <c r="BU24" s="103"/>
      <c r="BV24" s="103"/>
      <c r="BW24" s="103"/>
      <c r="BX24" s="103"/>
      <c r="BY24" s="104"/>
      <c r="CC24" s="43">
        <f>('GS Released Pricing Prime Jumbo'!A13)/100</f>
        <v>4.3749999999999997E-2</v>
      </c>
      <c r="CD24" s="43"/>
      <c r="CE24" s="43"/>
      <c r="CF24" s="43"/>
      <c r="CG24" s="43"/>
      <c r="CH24" s="44">
        <f>('GS Released Pricing Prime Jumbo'!D13)</f>
        <v>102.4924204375</v>
      </c>
      <c r="CI24" s="44"/>
      <c r="CJ24" s="44"/>
      <c r="CK24" s="44"/>
      <c r="CL24" s="44"/>
      <c r="CM24" s="44">
        <f>'GS Released Pricing Prime Jumbo'!E13</f>
        <v>102.3986704375</v>
      </c>
      <c r="CN24" s="44"/>
      <c r="CO24" s="44"/>
      <c r="CP24" s="44"/>
      <c r="CQ24" s="44"/>
      <c r="CR24" s="44">
        <f>'GS Released Pricing Prime Jumbo'!F13</f>
        <v>102.2736704375</v>
      </c>
      <c r="CS24" s="44"/>
      <c r="CT24" s="44"/>
      <c r="CU24" s="44"/>
      <c r="CV24" s="44"/>
      <c r="CX24" s="2"/>
      <c r="DC24" s="12"/>
      <c r="DD24" s="12"/>
      <c r="DE24" s="12"/>
      <c r="DF24" s="12"/>
      <c r="DG24" s="12"/>
      <c r="DH24" s="12"/>
      <c r="DI24" s="12"/>
      <c r="DJ24" s="12"/>
      <c r="DK24" s="12"/>
      <c r="DL24" s="12"/>
      <c r="DM24" s="12"/>
      <c r="DN24" s="12"/>
      <c r="DO24" s="12"/>
      <c r="DP24" s="12"/>
      <c r="DQ24" s="12"/>
      <c r="DR24" s="12"/>
    </row>
    <row r="25" spans="1:128" ht="15.75" customHeight="1">
      <c r="B25" s="112">
        <f t="shared" si="0"/>
        <v>0.04</v>
      </c>
      <c r="C25" s="43"/>
      <c r="D25" s="43"/>
      <c r="E25" s="43"/>
      <c r="F25" s="113"/>
      <c r="G25" s="114">
        <f t="shared" si="1"/>
        <v>100.97281868750001</v>
      </c>
      <c r="H25" s="100"/>
      <c r="I25" s="100"/>
      <c r="J25" s="100"/>
      <c r="K25" s="100"/>
      <c r="L25" s="100">
        <f t="shared" si="2"/>
        <v>100.87906868750001</v>
      </c>
      <c r="M25" s="100"/>
      <c r="N25" s="100"/>
      <c r="O25" s="100"/>
      <c r="P25" s="100"/>
      <c r="Q25" s="100">
        <f t="shared" si="3"/>
        <v>100.75406868750001</v>
      </c>
      <c r="R25" s="100"/>
      <c r="S25" s="100"/>
      <c r="T25" s="100"/>
      <c r="U25" s="101"/>
      <c r="V25" s="5"/>
      <c r="W25" s="5"/>
      <c r="X25" s="5"/>
      <c r="Y25" s="5"/>
      <c r="Z25" s="5"/>
      <c r="AB25" s="165" t="s">
        <v>97</v>
      </c>
      <c r="AC25" s="124"/>
      <c r="AD25" s="124"/>
      <c r="AE25" s="124"/>
      <c r="AF25" s="124"/>
      <c r="AG25" s="124" t="s">
        <v>98</v>
      </c>
      <c r="AH25" s="124"/>
      <c r="AI25" s="124"/>
      <c r="AJ25" s="124"/>
      <c r="AK25" s="124"/>
      <c r="AL25" s="124"/>
      <c r="AM25" s="124" t="s">
        <v>94</v>
      </c>
      <c r="AN25" s="124"/>
      <c r="AO25" s="124"/>
      <c r="AP25" s="124"/>
      <c r="AQ25" s="124"/>
      <c r="AR25" s="124"/>
      <c r="AS25" s="115">
        <v>1000000</v>
      </c>
      <c r="AT25" s="115"/>
      <c r="AU25" s="115"/>
      <c r="AV25" s="115"/>
      <c r="AW25" s="116">
        <v>0.75</v>
      </c>
      <c r="AX25" s="116"/>
      <c r="AY25" s="116"/>
      <c r="AZ25" s="116">
        <v>0.75</v>
      </c>
      <c r="BA25" s="116"/>
      <c r="BB25" s="116"/>
      <c r="BC25" s="149">
        <v>700</v>
      </c>
      <c r="BD25" s="150"/>
      <c r="BE25" s="151"/>
      <c r="BG25" s="16"/>
      <c r="BH25" s="103" t="s">
        <v>107</v>
      </c>
      <c r="BI25" s="103"/>
      <c r="BJ25" s="103"/>
      <c r="BK25" s="103"/>
      <c r="BL25" s="103"/>
      <c r="BM25" s="103"/>
      <c r="BN25" s="103"/>
      <c r="BO25" s="103"/>
      <c r="BP25" s="103"/>
      <c r="BQ25" s="103"/>
      <c r="BR25" s="103"/>
      <c r="BS25" s="103"/>
      <c r="BT25" s="103"/>
      <c r="BU25" s="103"/>
      <c r="BV25" s="103"/>
      <c r="BW25" s="103"/>
      <c r="BX25" s="103"/>
      <c r="BY25" s="104"/>
      <c r="CC25" s="43">
        <f>('GS Released Pricing Prime Jumbo'!A12)/100</f>
        <v>4.4999999999999998E-2</v>
      </c>
      <c r="CD25" s="43"/>
      <c r="CE25" s="43"/>
      <c r="CF25" s="43"/>
      <c r="CG25" s="43"/>
      <c r="CH25" s="44">
        <f>('GS Released Pricing Prime Jumbo'!D12)</f>
        <v>102.6340879375</v>
      </c>
      <c r="CI25" s="44"/>
      <c r="CJ25" s="44"/>
      <c r="CK25" s="44"/>
      <c r="CL25" s="44"/>
      <c r="CM25" s="44">
        <f>'GS Released Pricing Prime Jumbo'!E12</f>
        <v>102.5403379375</v>
      </c>
      <c r="CN25" s="44"/>
      <c r="CO25" s="44"/>
      <c r="CP25" s="44"/>
      <c r="CQ25" s="44"/>
      <c r="CR25" s="44">
        <f>'GS Released Pricing Prime Jumbo'!F12</f>
        <v>102.4153379375</v>
      </c>
      <c r="CS25" s="44"/>
      <c r="CT25" s="44"/>
      <c r="CU25" s="44"/>
      <c r="CV25" s="44"/>
      <c r="CZ25" s="5"/>
      <c r="DA25" s="5"/>
      <c r="DB25" s="5"/>
      <c r="DC25" s="12"/>
      <c r="DD25" s="12"/>
      <c r="DE25" s="12"/>
      <c r="DF25" s="12"/>
      <c r="DG25" s="12"/>
      <c r="DH25" s="12"/>
      <c r="DI25" s="12"/>
      <c r="DJ25" s="12"/>
      <c r="DK25" s="12"/>
      <c r="DL25" s="12"/>
      <c r="DM25" s="12"/>
      <c r="DN25" s="12"/>
      <c r="DO25" s="12"/>
      <c r="DP25" s="12"/>
      <c r="DQ25" s="12"/>
      <c r="DR25" s="12"/>
      <c r="DS25" s="5"/>
      <c r="DT25" s="5"/>
      <c r="DU25" s="5"/>
      <c r="DV25" s="5"/>
      <c r="DW25" s="5"/>
      <c r="DX25" s="5"/>
    </row>
    <row r="26" spans="1:128" ht="15.75" customHeight="1">
      <c r="B26" s="117">
        <f t="shared" si="0"/>
        <v>4.1250000000000002E-2</v>
      </c>
      <c r="C26" s="118"/>
      <c r="D26" s="118"/>
      <c r="E26" s="118"/>
      <c r="F26" s="119"/>
      <c r="G26" s="120">
        <f t="shared" si="1"/>
        <v>101.0259729375</v>
      </c>
      <c r="H26" s="121"/>
      <c r="I26" s="121"/>
      <c r="J26" s="121"/>
      <c r="K26" s="121"/>
      <c r="L26" s="121">
        <f t="shared" si="2"/>
        <v>100.9322229375</v>
      </c>
      <c r="M26" s="121"/>
      <c r="N26" s="121"/>
      <c r="O26" s="121"/>
      <c r="P26" s="121"/>
      <c r="Q26" s="121">
        <f t="shared" si="3"/>
        <v>100.8072229375</v>
      </c>
      <c r="R26" s="121"/>
      <c r="S26" s="121"/>
      <c r="T26" s="121"/>
      <c r="U26" s="122"/>
      <c r="AB26" s="165"/>
      <c r="AC26" s="124"/>
      <c r="AD26" s="124"/>
      <c r="AE26" s="124"/>
      <c r="AF26" s="124"/>
      <c r="AG26" s="124"/>
      <c r="AH26" s="124"/>
      <c r="AI26" s="124"/>
      <c r="AJ26" s="124"/>
      <c r="AK26" s="124"/>
      <c r="AL26" s="124"/>
      <c r="AM26" s="124"/>
      <c r="AN26" s="124"/>
      <c r="AO26" s="124"/>
      <c r="AP26" s="124"/>
      <c r="AQ26" s="124"/>
      <c r="AR26" s="124"/>
      <c r="AS26" s="125">
        <v>1500000</v>
      </c>
      <c r="AT26" s="125"/>
      <c r="AU26" s="125"/>
      <c r="AV26" s="125"/>
      <c r="AW26" s="126">
        <v>0.7</v>
      </c>
      <c r="AX26" s="126"/>
      <c r="AY26" s="126"/>
      <c r="AZ26" s="126">
        <v>0.7</v>
      </c>
      <c r="BA26" s="126"/>
      <c r="BB26" s="126"/>
      <c r="BC26" s="152"/>
      <c r="BD26" s="153"/>
      <c r="BE26" s="154"/>
      <c r="BG26" s="17"/>
      <c r="BH26" s="12"/>
      <c r="BI26" s="103" t="s">
        <v>108</v>
      </c>
      <c r="BJ26" s="103"/>
      <c r="BK26" s="103"/>
      <c r="BL26" s="103"/>
      <c r="BM26" s="103"/>
      <c r="BN26" s="103"/>
      <c r="BO26" s="103"/>
      <c r="BP26" s="103"/>
      <c r="BQ26" s="103"/>
      <c r="BR26" s="103"/>
      <c r="BS26" s="103"/>
      <c r="BT26" s="103"/>
      <c r="BU26" s="103"/>
      <c r="BV26" s="103"/>
      <c r="BW26" s="103"/>
      <c r="BX26" s="103"/>
      <c r="BY26" s="104"/>
      <c r="CZ26" s="5"/>
      <c r="DA26" s="5"/>
      <c r="DB26" s="5"/>
      <c r="DC26" s="12"/>
      <c r="DD26" s="12"/>
      <c r="DE26" s="12"/>
      <c r="DF26" s="12"/>
      <c r="DG26" s="12"/>
      <c r="DH26" s="5"/>
      <c r="DI26" s="5"/>
      <c r="DJ26" s="5"/>
      <c r="DK26" s="5"/>
      <c r="DL26" s="5"/>
      <c r="DM26" s="5"/>
      <c r="DN26" s="5"/>
      <c r="DO26" s="5"/>
      <c r="DP26" s="5"/>
      <c r="DQ26" s="5"/>
      <c r="DR26" s="5"/>
      <c r="DS26" s="5"/>
      <c r="DT26" s="5"/>
      <c r="DU26" s="5"/>
      <c r="DV26" s="5"/>
      <c r="DW26" s="5"/>
      <c r="DX26" s="5"/>
    </row>
    <row r="27" spans="1:128" ht="15.75" customHeight="1">
      <c r="B27" s="112">
        <f t="shared" si="0"/>
        <v>4.2500000000000003E-2</v>
      </c>
      <c r="C27" s="43"/>
      <c r="D27" s="43"/>
      <c r="E27" s="43"/>
      <c r="F27" s="113"/>
      <c r="G27" s="114">
        <f t="shared" si="1"/>
        <v>101.0889404375</v>
      </c>
      <c r="H27" s="100"/>
      <c r="I27" s="100"/>
      <c r="J27" s="100"/>
      <c r="K27" s="100"/>
      <c r="L27" s="100">
        <f t="shared" si="2"/>
        <v>100.9951904375</v>
      </c>
      <c r="M27" s="100"/>
      <c r="N27" s="100"/>
      <c r="O27" s="100"/>
      <c r="P27" s="100"/>
      <c r="Q27" s="100">
        <f t="shared" si="3"/>
        <v>100.8701904375</v>
      </c>
      <c r="R27" s="100"/>
      <c r="S27" s="100"/>
      <c r="T27" s="100"/>
      <c r="U27" s="101"/>
      <c r="AB27" s="163" t="s">
        <v>99</v>
      </c>
      <c r="AC27" s="164"/>
      <c r="AD27" s="164"/>
      <c r="AE27" s="164"/>
      <c r="AF27" s="164"/>
      <c r="AG27" s="164" t="s">
        <v>98</v>
      </c>
      <c r="AH27" s="164"/>
      <c r="AI27" s="164"/>
      <c r="AJ27" s="164"/>
      <c r="AK27" s="164"/>
      <c r="AL27" s="164"/>
      <c r="AM27" s="164" t="s">
        <v>94</v>
      </c>
      <c r="AN27" s="164"/>
      <c r="AO27" s="164"/>
      <c r="AP27" s="164"/>
      <c r="AQ27" s="164"/>
      <c r="AR27" s="164"/>
      <c r="AS27" s="115">
        <v>1500000</v>
      </c>
      <c r="AT27" s="115"/>
      <c r="AU27" s="115"/>
      <c r="AV27" s="115"/>
      <c r="AW27" s="116">
        <v>0.6</v>
      </c>
      <c r="AX27" s="116"/>
      <c r="AY27" s="116"/>
      <c r="AZ27" s="116">
        <v>0.6</v>
      </c>
      <c r="BA27" s="116"/>
      <c r="BB27" s="116"/>
      <c r="BC27" s="141">
        <v>720</v>
      </c>
      <c r="BD27" s="142"/>
      <c r="BE27" s="143"/>
      <c r="BG27" s="17"/>
      <c r="BH27" s="12"/>
      <c r="BI27" s="103" t="s">
        <v>109</v>
      </c>
      <c r="BJ27" s="103"/>
      <c r="BK27" s="103"/>
      <c r="BL27" s="103"/>
      <c r="BM27" s="103"/>
      <c r="BN27" s="103"/>
      <c r="BO27" s="103"/>
      <c r="BP27" s="103"/>
      <c r="BQ27" s="103"/>
      <c r="BR27" s="103"/>
      <c r="BS27" s="103"/>
      <c r="BT27" s="103"/>
      <c r="BU27" s="103"/>
      <c r="BV27" s="103"/>
      <c r="BW27" s="103"/>
      <c r="BX27" s="103"/>
      <c r="BY27" s="104"/>
      <c r="DB27" s="5"/>
      <c r="DC27" s="12"/>
      <c r="DD27" s="12"/>
      <c r="DE27" s="12"/>
      <c r="DF27" s="12"/>
      <c r="DG27" s="12"/>
      <c r="DO27" s="5" t="s">
        <v>130</v>
      </c>
      <c r="DT27" s="44">
        <f>'GS Released Pricing Prime Jumbo'!L38</f>
        <v>103.75</v>
      </c>
      <c r="DU27" s="44"/>
      <c r="DV27" s="44"/>
      <c r="DW27" s="44"/>
      <c r="DX27" s="44"/>
    </row>
    <row r="28" spans="1:128" ht="15.75" customHeight="1">
      <c r="B28" s="117">
        <f t="shared" si="0"/>
        <v>4.3749999999999997E-2</v>
      </c>
      <c r="C28" s="118"/>
      <c r="D28" s="118"/>
      <c r="E28" s="118"/>
      <c r="F28" s="119"/>
      <c r="G28" s="120">
        <f t="shared" si="1"/>
        <v>101.2424204375</v>
      </c>
      <c r="H28" s="121"/>
      <c r="I28" s="121"/>
      <c r="J28" s="121"/>
      <c r="K28" s="121"/>
      <c r="L28" s="121">
        <f t="shared" si="2"/>
        <v>101.1486704375</v>
      </c>
      <c r="M28" s="121"/>
      <c r="N28" s="121"/>
      <c r="O28" s="121"/>
      <c r="P28" s="121"/>
      <c r="Q28" s="121">
        <f t="shared" si="3"/>
        <v>101.0236704375</v>
      </c>
      <c r="R28" s="121"/>
      <c r="S28" s="121"/>
      <c r="T28" s="121"/>
      <c r="U28" s="122"/>
      <c r="AA28" s="11"/>
      <c r="AB28" s="162" t="s">
        <v>91</v>
      </c>
      <c r="AC28" s="161"/>
      <c r="AD28" s="161"/>
      <c r="AE28" s="161"/>
      <c r="AF28" s="161"/>
      <c r="AG28" s="161" t="s">
        <v>98</v>
      </c>
      <c r="AH28" s="161"/>
      <c r="AI28" s="161"/>
      <c r="AJ28" s="161"/>
      <c r="AK28" s="161"/>
      <c r="AL28" s="161"/>
      <c r="AM28" s="161" t="s">
        <v>95</v>
      </c>
      <c r="AN28" s="161"/>
      <c r="AO28" s="161"/>
      <c r="AP28" s="161"/>
      <c r="AQ28" s="161"/>
      <c r="AR28" s="161"/>
      <c r="AS28" s="125">
        <v>1500000</v>
      </c>
      <c r="AT28" s="125"/>
      <c r="AU28" s="125"/>
      <c r="AV28" s="125"/>
      <c r="AW28" s="126">
        <v>0.6</v>
      </c>
      <c r="AX28" s="126"/>
      <c r="AY28" s="126"/>
      <c r="AZ28" s="126">
        <v>0.6</v>
      </c>
      <c r="BA28" s="126"/>
      <c r="BB28" s="126"/>
      <c r="BC28" s="138">
        <v>700</v>
      </c>
      <c r="BD28" s="139"/>
      <c r="BE28" s="140"/>
      <c r="BG28" s="17"/>
      <c r="BH28" s="12"/>
      <c r="BI28" s="103" t="s">
        <v>110</v>
      </c>
      <c r="BJ28" s="103"/>
      <c r="BK28" s="103"/>
      <c r="BL28" s="103"/>
      <c r="BM28" s="103"/>
      <c r="BN28" s="103"/>
      <c r="BO28" s="103"/>
      <c r="BP28" s="103"/>
      <c r="BQ28" s="103"/>
      <c r="BR28" s="103"/>
      <c r="BS28" s="103"/>
      <c r="BT28" s="103"/>
      <c r="BU28" s="103"/>
      <c r="BV28" s="103"/>
      <c r="BW28" s="103"/>
      <c r="BX28" s="103"/>
      <c r="BY28" s="104"/>
      <c r="CC28" s="5" t="s">
        <v>63</v>
      </c>
      <c r="CH28" s="44">
        <v>-1.25</v>
      </c>
      <c r="CI28" s="44"/>
      <c r="CJ28" s="44"/>
      <c r="CK28" s="44"/>
      <c r="CL28" s="44"/>
      <c r="CM28" s="44">
        <f>CH28</f>
        <v>-1.25</v>
      </c>
      <c r="CN28" s="44"/>
      <c r="CO28" s="44"/>
      <c r="CP28" s="44"/>
      <c r="CQ28" s="44"/>
      <c r="CR28" s="44">
        <f>CH28</f>
        <v>-1.25</v>
      </c>
      <c r="CS28" s="44"/>
      <c r="CT28" s="44"/>
      <c r="CU28" s="44"/>
      <c r="CV28" s="44"/>
      <c r="DB28" s="5"/>
    </row>
    <row r="29" spans="1:128" ht="15.75" customHeight="1" thickBot="1">
      <c r="B29" s="182">
        <f t="shared" si="0"/>
        <v>4.4999999999999998E-2</v>
      </c>
      <c r="C29" s="183"/>
      <c r="D29" s="183"/>
      <c r="E29" s="183"/>
      <c r="F29" s="184"/>
      <c r="G29" s="185">
        <f t="shared" si="1"/>
        <v>101.3840879375</v>
      </c>
      <c r="H29" s="186"/>
      <c r="I29" s="186"/>
      <c r="J29" s="186"/>
      <c r="K29" s="186"/>
      <c r="L29" s="186">
        <f t="shared" si="2"/>
        <v>101.2903379375</v>
      </c>
      <c r="M29" s="186"/>
      <c r="N29" s="186"/>
      <c r="O29" s="186"/>
      <c r="P29" s="186"/>
      <c r="Q29" s="186">
        <f t="shared" si="3"/>
        <v>101.1653379375</v>
      </c>
      <c r="R29" s="186"/>
      <c r="S29" s="186"/>
      <c r="T29" s="186"/>
      <c r="U29" s="187"/>
      <c r="AA29" s="11"/>
      <c r="AB29" s="166" t="s">
        <v>96</v>
      </c>
      <c r="AC29" s="167"/>
      <c r="AD29" s="167"/>
      <c r="AE29" s="167"/>
      <c r="AF29" s="167"/>
      <c r="AG29" s="167" t="s">
        <v>98</v>
      </c>
      <c r="AH29" s="167"/>
      <c r="AI29" s="167"/>
      <c r="AJ29" s="167"/>
      <c r="AK29" s="167"/>
      <c r="AL29" s="167"/>
      <c r="AM29" s="167" t="s">
        <v>95</v>
      </c>
      <c r="AN29" s="167"/>
      <c r="AO29" s="167"/>
      <c r="AP29" s="167"/>
      <c r="AQ29" s="167"/>
      <c r="AR29" s="167"/>
      <c r="AS29" s="177">
        <v>1500000</v>
      </c>
      <c r="AT29" s="177"/>
      <c r="AU29" s="177"/>
      <c r="AV29" s="177"/>
      <c r="AW29" s="178">
        <v>0.6</v>
      </c>
      <c r="AX29" s="178"/>
      <c r="AY29" s="178"/>
      <c r="AZ29" s="178">
        <v>0.6</v>
      </c>
      <c r="BA29" s="178"/>
      <c r="BB29" s="178"/>
      <c r="BC29" s="179">
        <v>720</v>
      </c>
      <c r="BD29" s="180"/>
      <c r="BE29" s="181"/>
      <c r="BG29" s="17"/>
      <c r="BH29" s="12"/>
      <c r="BI29" s="103" t="s">
        <v>111</v>
      </c>
      <c r="BJ29" s="103"/>
      <c r="BK29" s="103"/>
      <c r="BL29" s="103"/>
      <c r="BM29" s="103"/>
      <c r="BN29" s="103"/>
      <c r="BO29" s="103"/>
      <c r="BP29" s="103"/>
      <c r="BQ29" s="103"/>
      <c r="BR29" s="103"/>
      <c r="BS29" s="103"/>
      <c r="BT29" s="103"/>
      <c r="BU29" s="103"/>
      <c r="BV29" s="103"/>
      <c r="BW29" s="103"/>
      <c r="BX29" s="103"/>
      <c r="BY29" s="104"/>
      <c r="CH29" s="2" t="s">
        <v>65</v>
      </c>
      <c r="DD29" s="44">
        <v>-0.25</v>
      </c>
      <c r="DE29" s="44"/>
      <c r="DF29" s="44"/>
      <c r="DG29" s="44"/>
      <c r="DH29" s="44"/>
      <c r="DO29" s="5" t="s">
        <v>63</v>
      </c>
      <c r="DT29" s="44">
        <f>CH28+DD29</f>
        <v>-1.5</v>
      </c>
      <c r="DU29" s="44"/>
      <c r="DV29" s="44"/>
      <c r="DW29" s="44"/>
      <c r="DX29" s="44"/>
    </row>
    <row r="30" spans="1:128" ht="15.75" customHeight="1" thickBot="1">
      <c r="B30" s="168" t="s">
        <v>64</v>
      </c>
      <c r="C30" s="169"/>
      <c r="D30" s="169"/>
      <c r="E30" s="169"/>
      <c r="F30" s="170"/>
      <c r="G30" s="174">
        <f>'GS Released Pricing Prime Jumbo'!O5</f>
        <v>44343.373703935184</v>
      </c>
      <c r="H30" s="175"/>
      <c r="I30" s="175"/>
      <c r="J30" s="175"/>
      <c r="K30" s="175"/>
      <c r="L30" s="175">
        <f>'GS Released Pricing Prime Jumbo'!P5</f>
        <v>44358.373703935184</v>
      </c>
      <c r="M30" s="175"/>
      <c r="N30" s="175"/>
      <c r="O30" s="175"/>
      <c r="P30" s="175"/>
      <c r="Q30" s="175">
        <f>'GS Released Pricing Prime Jumbo'!Q5</f>
        <v>44373.373703935184</v>
      </c>
      <c r="R30" s="175"/>
      <c r="S30" s="175"/>
      <c r="T30" s="175"/>
      <c r="U30" s="17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5" t="s">
        <v>101</v>
      </c>
      <c r="BH30" s="96"/>
      <c r="BI30" s="96"/>
      <c r="BJ30" s="96"/>
      <c r="BK30" s="96"/>
      <c r="BL30" s="96"/>
      <c r="BM30" s="96"/>
      <c r="BN30" s="96"/>
      <c r="BO30" s="96"/>
      <c r="BP30" s="96"/>
      <c r="BQ30" s="96"/>
      <c r="BR30" s="96"/>
      <c r="BS30" s="96"/>
      <c r="BT30" s="96"/>
      <c r="BU30" s="96"/>
      <c r="BV30" s="96"/>
      <c r="BW30" s="96"/>
      <c r="BX30" s="96"/>
      <c r="BY30" s="97"/>
      <c r="DB30" s="5"/>
    </row>
    <row r="31" spans="1:128" ht="15.75" customHeight="1" thickBot="1">
      <c r="B31" s="193" t="s">
        <v>143</v>
      </c>
      <c r="C31" s="194"/>
      <c r="D31" s="194"/>
      <c r="E31" s="194"/>
      <c r="F31" s="194"/>
      <c r="G31" s="194"/>
      <c r="H31" s="194"/>
      <c r="I31" s="194"/>
      <c r="J31" s="194"/>
      <c r="K31" s="194"/>
      <c r="L31" s="194"/>
      <c r="M31" s="194"/>
      <c r="N31" s="194"/>
      <c r="O31" s="194"/>
      <c r="P31" s="194"/>
      <c r="Q31" s="194"/>
      <c r="R31" s="194"/>
      <c r="S31" s="194"/>
      <c r="T31" s="194"/>
      <c r="U31" s="195"/>
      <c r="V31" s="2"/>
      <c r="W31" s="2"/>
      <c r="X31" s="2"/>
      <c r="AA31" s="5"/>
      <c r="AB31" s="196" t="s">
        <v>141</v>
      </c>
      <c r="AC31" s="197"/>
      <c r="AD31" s="197"/>
      <c r="AE31" s="197"/>
      <c r="AF31" s="197"/>
      <c r="AG31" s="197"/>
      <c r="AH31" s="197"/>
      <c r="AI31" s="197"/>
      <c r="AJ31" s="197"/>
      <c r="AK31" s="197"/>
      <c r="AL31" s="197"/>
      <c r="AM31" s="197"/>
      <c r="AN31" s="197"/>
      <c r="AO31" s="197"/>
      <c r="AP31" s="197"/>
      <c r="AQ31" s="197"/>
      <c r="AR31" s="197"/>
      <c r="AS31" s="197"/>
      <c r="AT31" s="197"/>
      <c r="AU31" s="197"/>
      <c r="AV31" s="197"/>
      <c r="AW31" s="197"/>
      <c r="AX31" s="197"/>
      <c r="AY31" s="197"/>
      <c r="AZ31" s="197"/>
      <c r="BA31" s="197"/>
      <c r="BB31" s="197"/>
      <c r="BC31" s="197"/>
      <c r="BD31" s="197"/>
      <c r="BE31" s="198"/>
      <c r="BG31" s="15"/>
      <c r="BH31" s="103" t="s">
        <v>102</v>
      </c>
      <c r="BI31" s="103"/>
      <c r="BJ31" s="103"/>
      <c r="BK31" s="103"/>
      <c r="BL31" s="103"/>
      <c r="BM31" s="103"/>
      <c r="BN31" s="103"/>
      <c r="BO31" s="103"/>
      <c r="BP31" s="103"/>
      <c r="BQ31" s="103"/>
      <c r="BR31" s="103"/>
      <c r="BS31" s="103"/>
      <c r="BT31" s="103"/>
      <c r="BU31" s="103"/>
      <c r="BV31" s="103"/>
      <c r="BW31" s="103"/>
      <c r="BX31" s="103"/>
      <c r="BY31" s="104"/>
      <c r="CC31" s="5" t="s">
        <v>62</v>
      </c>
      <c r="CD31" s="5"/>
      <c r="CE31" s="5"/>
      <c r="CF31" s="5"/>
      <c r="CG31" s="5"/>
      <c r="CH31" s="5"/>
      <c r="CI31" s="5"/>
      <c r="CJ31" s="5"/>
      <c r="CK31" s="5"/>
      <c r="CL31" s="5"/>
      <c r="CM31" s="5"/>
      <c r="CN31" s="5"/>
      <c r="CO31" s="5"/>
      <c r="CP31" s="5"/>
      <c r="CQ31" s="5"/>
      <c r="DB31" s="5"/>
      <c r="DO31" s="5" t="s">
        <v>142</v>
      </c>
      <c r="DT31" s="44">
        <f>DT27+DT29</f>
        <v>102.25</v>
      </c>
      <c r="DU31" s="44"/>
      <c r="DV31" s="44"/>
      <c r="DW31" s="44"/>
      <c r="DX31" s="44"/>
    </row>
    <row r="32" spans="1:128" ht="15.75" customHeight="1" thickBot="1">
      <c r="B32" s="168" t="str">
        <f>CONCATENATE('GS Released Pricing Prime Jumbo'!J36," at cost of: ",'GS Released Pricing Prime Jumbo'!L36)</f>
        <v>15 Day Extension (max 2) at cost of: -0.125</v>
      </c>
      <c r="C32" s="169"/>
      <c r="D32" s="169"/>
      <c r="E32" s="169"/>
      <c r="F32" s="169"/>
      <c r="G32" s="169"/>
      <c r="H32" s="169"/>
      <c r="I32" s="169"/>
      <c r="J32" s="169"/>
      <c r="K32" s="169"/>
      <c r="L32" s="169"/>
      <c r="M32" s="169"/>
      <c r="N32" s="169"/>
      <c r="O32" s="169"/>
      <c r="P32" s="169"/>
      <c r="Q32" s="169"/>
      <c r="R32" s="169"/>
      <c r="S32" s="169"/>
      <c r="T32" s="169"/>
      <c r="U32" s="170"/>
      <c r="V32" s="2"/>
      <c r="W32" s="2"/>
      <c r="X32" s="2"/>
      <c r="AA32" s="5"/>
      <c r="AB32" s="199"/>
      <c r="AC32" s="200"/>
      <c r="AD32" s="200"/>
      <c r="AE32" s="200"/>
      <c r="AF32" s="200"/>
      <c r="AG32" s="200"/>
      <c r="AH32" s="200"/>
      <c r="AI32" s="200"/>
      <c r="AJ32" s="200"/>
      <c r="AK32" s="200"/>
      <c r="AL32" s="200"/>
      <c r="AM32" s="200"/>
      <c r="AN32" s="200"/>
      <c r="AO32" s="200"/>
      <c r="AP32" s="200"/>
      <c r="AQ32" s="200"/>
      <c r="AR32" s="200"/>
      <c r="AS32" s="200"/>
      <c r="AT32" s="200"/>
      <c r="AU32" s="200"/>
      <c r="AV32" s="200"/>
      <c r="AW32" s="200"/>
      <c r="AX32" s="200"/>
      <c r="AY32" s="200"/>
      <c r="AZ32" s="200"/>
      <c r="BA32" s="200"/>
      <c r="BB32" s="200"/>
      <c r="BC32" s="200"/>
      <c r="BD32" s="200"/>
      <c r="BE32" s="201"/>
      <c r="BG32" s="15"/>
      <c r="BH32" s="147" t="s">
        <v>135</v>
      </c>
      <c r="BI32" s="147"/>
      <c r="BJ32" s="147"/>
      <c r="BK32" s="147"/>
      <c r="BL32" s="147"/>
      <c r="BM32" s="147"/>
      <c r="BN32" s="147"/>
      <c r="BO32" s="147"/>
      <c r="BP32" s="147"/>
      <c r="BQ32" s="147"/>
      <c r="BR32" s="147"/>
      <c r="BS32" s="147"/>
      <c r="BT32" s="147"/>
      <c r="BU32" s="147"/>
      <c r="BV32" s="147"/>
      <c r="BW32" s="147"/>
      <c r="BX32" s="147"/>
      <c r="BY32" s="148"/>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171" t="s">
        <v>132</v>
      </c>
      <c r="C33" s="172"/>
      <c r="D33" s="172"/>
      <c r="E33" s="172"/>
      <c r="F33" s="172"/>
      <c r="G33" s="172"/>
      <c r="H33" s="172"/>
      <c r="I33" s="172"/>
      <c r="J33" s="172"/>
      <c r="K33" s="172"/>
      <c r="L33" s="172"/>
      <c r="M33" s="172"/>
      <c r="N33" s="172"/>
      <c r="O33" s="172"/>
      <c r="P33" s="172"/>
      <c r="Q33" s="172"/>
      <c r="R33" s="172"/>
      <c r="S33" s="172"/>
      <c r="T33" s="172"/>
      <c r="U33" s="173"/>
      <c r="V33" s="2"/>
      <c r="W33" s="2"/>
      <c r="X33" s="2"/>
      <c r="AA33" s="5"/>
      <c r="AB33" s="202"/>
      <c r="AC33" s="203"/>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4"/>
      <c r="BG33" s="15"/>
      <c r="BH33" s="147"/>
      <c r="BI33" s="147"/>
      <c r="BJ33" s="147"/>
      <c r="BK33" s="147"/>
      <c r="BL33" s="147"/>
      <c r="BM33" s="147"/>
      <c r="BN33" s="147"/>
      <c r="BO33" s="147"/>
      <c r="BP33" s="147"/>
      <c r="BQ33" s="147"/>
      <c r="BR33" s="147"/>
      <c r="BS33" s="147"/>
      <c r="BT33" s="147"/>
      <c r="BU33" s="147"/>
      <c r="BV33" s="147"/>
      <c r="BW33" s="147"/>
      <c r="BX33" s="147"/>
      <c r="BY33" s="148"/>
      <c r="CC33" s="33" t="s">
        <v>13</v>
      </c>
      <c r="CD33" s="33"/>
      <c r="CE33" s="33"/>
      <c r="CF33" s="33"/>
      <c r="CG33" s="33"/>
      <c r="CH33" s="33" t="s">
        <v>58</v>
      </c>
      <c r="CI33" s="33"/>
      <c r="CJ33" s="33"/>
      <c r="CK33" s="33"/>
      <c r="CL33" s="33"/>
      <c r="CM33" s="33" t="s">
        <v>59</v>
      </c>
      <c r="CN33" s="33"/>
      <c r="CO33" s="33"/>
      <c r="CP33" s="33"/>
      <c r="CQ33" s="33"/>
      <c r="CR33" s="33" t="s">
        <v>60</v>
      </c>
      <c r="CS33" s="33"/>
      <c r="CT33" s="33"/>
      <c r="CU33" s="33"/>
      <c r="CV33" s="33"/>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7" t="s">
        <v>136</v>
      </c>
      <c r="BI34" s="147"/>
      <c r="BJ34" s="147"/>
      <c r="BK34" s="147"/>
      <c r="BL34" s="147"/>
      <c r="BM34" s="147"/>
      <c r="BN34" s="147"/>
      <c r="BO34" s="147"/>
      <c r="BP34" s="147"/>
      <c r="BQ34" s="147"/>
      <c r="BR34" s="147"/>
      <c r="BS34" s="147"/>
      <c r="BT34" s="147"/>
      <c r="BU34" s="147"/>
      <c r="BV34" s="147"/>
      <c r="BW34" s="147"/>
      <c r="BX34" s="147"/>
      <c r="BY34" s="148"/>
      <c r="CC34" s="113">
        <f t="shared" ref="CC34:CC51" si="4">CC8</f>
        <v>2.375E-2</v>
      </c>
      <c r="CD34" s="188"/>
      <c r="CE34" s="188"/>
      <c r="CF34" s="188"/>
      <c r="CG34" s="189"/>
      <c r="CH34" s="190">
        <f t="shared" ref="CH34:CH51" si="5">CH8+CH$28</f>
        <v>96.741619437499992</v>
      </c>
      <c r="CI34" s="191"/>
      <c r="CJ34" s="191"/>
      <c r="CK34" s="191"/>
      <c r="CL34" s="192"/>
      <c r="CM34" s="190">
        <f t="shared" ref="CM34:CM41" si="6">CM8+CM$28</f>
        <v>96.647869437499992</v>
      </c>
      <c r="CN34" s="191"/>
      <c r="CO34" s="191"/>
      <c r="CP34" s="191"/>
      <c r="CQ34" s="192"/>
      <c r="CR34" s="190">
        <f t="shared" ref="CR34:CR41" si="7">CR8+CR$28</f>
        <v>96.522869437499992</v>
      </c>
      <c r="CS34" s="191"/>
      <c r="CT34" s="191"/>
      <c r="CU34" s="191"/>
      <c r="CV34" s="192"/>
      <c r="CZ34" s="34"/>
      <c r="DA34" s="35"/>
      <c r="DB34" s="36"/>
      <c r="DC34" s="37"/>
      <c r="DD34" s="38" t="s">
        <v>72</v>
      </c>
      <c r="DE34" s="31"/>
      <c r="DF34" s="31"/>
      <c r="DG34" s="31" t="s">
        <v>73</v>
      </c>
      <c r="DH34" s="31"/>
      <c r="DI34" s="31"/>
      <c r="DJ34" s="31" t="s">
        <v>74</v>
      </c>
      <c r="DK34" s="31"/>
      <c r="DL34" s="31"/>
      <c r="DM34" s="31" t="s">
        <v>75</v>
      </c>
      <c r="DN34" s="31"/>
      <c r="DO34" s="31"/>
      <c r="DP34" s="31" t="s">
        <v>76</v>
      </c>
      <c r="DQ34" s="31"/>
      <c r="DR34" s="31"/>
      <c r="DS34" s="31" t="s">
        <v>77</v>
      </c>
      <c r="DT34" s="31"/>
      <c r="DU34" s="31"/>
      <c r="DV34" s="31" t="s">
        <v>78</v>
      </c>
      <c r="DW34" s="31"/>
      <c r="DX34" s="32"/>
    </row>
    <row r="35" spans="2:128" ht="15.75" customHeight="1" thickBot="1">
      <c r="B35" s="9" t="s">
        <v>146</v>
      </c>
      <c r="C35" s="9"/>
      <c r="D35" s="9"/>
      <c r="E35" s="9"/>
      <c r="F35" s="9"/>
      <c r="G35" s="9"/>
      <c r="H35" s="9"/>
      <c r="I35" s="9"/>
      <c r="J35" s="9"/>
      <c r="K35" s="9"/>
      <c r="L35" s="9"/>
      <c r="M35" s="9"/>
      <c r="N35" s="9"/>
      <c r="O35" s="9"/>
      <c r="P35" s="9"/>
      <c r="Q35" s="9"/>
      <c r="R35" s="9"/>
      <c r="S35" s="9"/>
      <c r="T35" s="9"/>
      <c r="U35" s="9"/>
      <c r="V35" s="9"/>
      <c r="W35" s="9"/>
      <c r="X35" s="9"/>
      <c r="Y35" s="9"/>
      <c r="Z35" s="9"/>
      <c r="AB35" s="196" t="s">
        <v>140</v>
      </c>
      <c r="AC35" s="197"/>
      <c r="AD35" s="197"/>
      <c r="AE35" s="197"/>
      <c r="AF35" s="197"/>
      <c r="AG35" s="197"/>
      <c r="AH35" s="197"/>
      <c r="AI35" s="197"/>
      <c r="AJ35" s="197"/>
      <c r="AK35" s="197"/>
      <c r="AL35" s="197"/>
      <c r="AM35" s="197"/>
      <c r="AN35" s="197"/>
      <c r="AO35" s="197"/>
      <c r="AP35" s="197"/>
      <c r="AQ35" s="197"/>
      <c r="AR35" s="197"/>
      <c r="AS35" s="197"/>
      <c r="AT35" s="197"/>
      <c r="AU35" s="197"/>
      <c r="AV35" s="197"/>
      <c r="AW35" s="197"/>
      <c r="AX35" s="197"/>
      <c r="AY35" s="197"/>
      <c r="AZ35" s="197"/>
      <c r="BA35" s="197"/>
      <c r="BB35" s="197"/>
      <c r="BC35" s="197"/>
      <c r="BD35" s="197"/>
      <c r="BE35" s="198"/>
      <c r="BG35" s="18"/>
      <c r="BH35" s="147"/>
      <c r="BI35" s="147"/>
      <c r="BJ35" s="147"/>
      <c r="BK35" s="147"/>
      <c r="BL35" s="147"/>
      <c r="BM35" s="147"/>
      <c r="BN35" s="147"/>
      <c r="BO35" s="147"/>
      <c r="BP35" s="147"/>
      <c r="BQ35" s="147"/>
      <c r="BR35" s="147"/>
      <c r="BS35" s="147"/>
      <c r="BT35" s="147"/>
      <c r="BU35" s="147"/>
      <c r="BV35" s="147"/>
      <c r="BW35" s="147"/>
      <c r="BX35" s="147"/>
      <c r="BY35" s="148"/>
      <c r="CC35" s="113">
        <f t="shared" si="4"/>
        <v>2.5000000000000001E-2</v>
      </c>
      <c r="CD35" s="188"/>
      <c r="CE35" s="188"/>
      <c r="CF35" s="188"/>
      <c r="CG35" s="189"/>
      <c r="CH35" s="190">
        <f t="shared" si="5"/>
        <v>97.3542221875</v>
      </c>
      <c r="CI35" s="191"/>
      <c r="CJ35" s="191"/>
      <c r="CK35" s="191"/>
      <c r="CL35" s="192"/>
      <c r="CM35" s="190">
        <f t="shared" si="6"/>
        <v>97.2604721875</v>
      </c>
      <c r="CN35" s="191"/>
      <c r="CO35" s="191"/>
      <c r="CP35" s="191"/>
      <c r="CQ35" s="192"/>
      <c r="CR35" s="190">
        <f t="shared" si="7"/>
        <v>97.1354721875</v>
      </c>
      <c r="CS35" s="191"/>
      <c r="CT35" s="191"/>
      <c r="CU35" s="191"/>
      <c r="CV35" s="192"/>
      <c r="CZ35" s="52" t="s">
        <v>66</v>
      </c>
      <c r="DA35" s="53"/>
      <c r="DB35" s="54"/>
      <c r="DC35" s="55"/>
      <c r="DD35" s="56">
        <f t="shared" ref="DD35:DD41" si="8">DD8+$DD$29</f>
        <v>0.30000000000000004</v>
      </c>
      <c r="DE35" s="41"/>
      <c r="DF35" s="41"/>
      <c r="DG35" s="41">
        <f t="shared" ref="DG35:DG41" si="9">DG8+$DD$29</f>
        <v>0.25</v>
      </c>
      <c r="DH35" s="41"/>
      <c r="DI35" s="41"/>
      <c r="DJ35" s="41">
        <f t="shared" ref="DJ35:DJ41" si="10">DJ8+$DD$29</f>
        <v>0.2</v>
      </c>
      <c r="DK35" s="41"/>
      <c r="DL35" s="41"/>
      <c r="DM35" s="41">
        <f t="shared" ref="DM35:DM41" si="11">DM8+$DD$29</f>
        <v>0</v>
      </c>
      <c r="DN35" s="41"/>
      <c r="DO35" s="41"/>
      <c r="DP35" s="41">
        <f t="shared" ref="DP35:DP41" si="12">DP8+$DD$29</f>
        <v>-0.1</v>
      </c>
      <c r="DQ35" s="41"/>
      <c r="DR35" s="41"/>
      <c r="DS35" s="41">
        <f t="shared" ref="DS35:DS40" si="13">DS8+$DD$29</f>
        <v>-1.75</v>
      </c>
      <c r="DT35" s="41"/>
      <c r="DU35" s="41"/>
      <c r="DV35" s="41">
        <f>DV8+$DD$29</f>
        <v>-1.95</v>
      </c>
      <c r="DW35" s="41"/>
      <c r="DX35" s="42"/>
    </row>
    <row r="36" spans="2:128" ht="15.75" customHeight="1" thickBot="1">
      <c r="W36" s="2"/>
      <c r="X36" s="2"/>
      <c r="AB36" s="199"/>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1"/>
      <c r="BG36" s="18"/>
      <c r="BH36" s="147"/>
      <c r="BI36" s="147"/>
      <c r="BJ36" s="147"/>
      <c r="BK36" s="147"/>
      <c r="BL36" s="147"/>
      <c r="BM36" s="147"/>
      <c r="BN36" s="147"/>
      <c r="BO36" s="147"/>
      <c r="BP36" s="147"/>
      <c r="BQ36" s="147"/>
      <c r="BR36" s="147"/>
      <c r="BS36" s="147"/>
      <c r="BT36" s="147"/>
      <c r="BU36" s="147"/>
      <c r="BV36" s="147"/>
      <c r="BW36" s="147"/>
      <c r="BX36" s="147"/>
      <c r="BY36" s="148"/>
      <c r="CC36" s="113">
        <f t="shared" si="4"/>
        <v>2.6249999999999999E-2</v>
      </c>
      <c r="CD36" s="188"/>
      <c r="CE36" s="188"/>
      <c r="CF36" s="188"/>
      <c r="CG36" s="189"/>
      <c r="CH36" s="190">
        <f t="shared" si="5"/>
        <v>97.911755437500005</v>
      </c>
      <c r="CI36" s="191"/>
      <c r="CJ36" s="191"/>
      <c r="CK36" s="191"/>
      <c r="CL36" s="192"/>
      <c r="CM36" s="190">
        <f t="shared" si="6"/>
        <v>97.818005437500005</v>
      </c>
      <c r="CN36" s="191"/>
      <c r="CO36" s="191"/>
      <c r="CP36" s="191"/>
      <c r="CQ36" s="192"/>
      <c r="CR36" s="190">
        <f t="shared" si="7"/>
        <v>97.693005437500005</v>
      </c>
      <c r="CS36" s="191"/>
      <c r="CT36" s="191"/>
      <c r="CU36" s="191"/>
      <c r="CV36" s="192"/>
      <c r="CZ36" s="45" t="s">
        <v>67</v>
      </c>
      <c r="DA36" s="46"/>
      <c r="DB36" s="47"/>
      <c r="DC36" s="48"/>
      <c r="DD36" s="51">
        <f t="shared" si="8"/>
        <v>0.25</v>
      </c>
      <c r="DE36" s="49"/>
      <c r="DF36" s="49"/>
      <c r="DG36" s="49">
        <f t="shared" si="9"/>
        <v>0.2</v>
      </c>
      <c r="DH36" s="49"/>
      <c r="DI36" s="49"/>
      <c r="DJ36" s="49">
        <f t="shared" si="10"/>
        <v>0.15000000000000002</v>
      </c>
      <c r="DK36" s="49"/>
      <c r="DL36" s="49"/>
      <c r="DM36" s="49">
        <f t="shared" si="11"/>
        <v>-4.9999999999999989E-2</v>
      </c>
      <c r="DN36" s="49"/>
      <c r="DO36" s="49"/>
      <c r="DP36" s="49">
        <f t="shared" si="12"/>
        <v>-0.15</v>
      </c>
      <c r="DQ36" s="49"/>
      <c r="DR36" s="49"/>
      <c r="DS36" s="49">
        <f t="shared" si="13"/>
        <v>-1.85</v>
      </c>
      <c r="DT36" s="49"/>
      <c r="DU36" s="49"/>
      <c r="DV36" s="49">
        <f>DV9+$DD$29</f>
        <v>-2.1</v>
      </c>
      <c r="DW36" s="49"/>
      <c r="DX36" s="50"/>
    </row>
    <row r="37" spans="2:128" ht="15.75" customHeight="1" thickBot="1">
      <c r="B37" s="34"/>
      <c r="C37" s="35"/>
      <c r="D37" s="36"/>
      <c r="E37" s="37"/>
      <c r="F37" s="38" t="s">
        <v>72</v>
      </c>
      <c r="G37" s="31"/>
      <c r="H37" s="31"/>
      <c r="I37" s="31" t="s">
        <v>73</v>
      </c>
      <c r="J37" s="31"/>
      <c r="K37" s="31"/>
      <c r="L37" s="31" t="s">
        <v>74</v>
      </c>
      <c r="M37" s="31"/>
      <c r="N37" s="31"/>
      <c r="O37" s="31" t="s">
        <v>75</v>
      </c>
      <c r="P37" s="31"/>
      <c r="Q37" s="31"/>
      <c r="R37" s="31" t="s">
        <v>76</v>
      </c>
      <c r="S37" s="31"/>
      <c r="T37" s="31"/>
      <c r="U37" s="206" t="s">
        <v>77</v>
      </c>
      <c r="V37" s="169"/>
      <c r="W37" s="207"/>
      <c r="X37" s="31" t="s">
        <v>78</v>
      </c>
      <c r="Y37" s="31"/>
      <c r="Z37" s="32"/>
      <c r="AB37" s="202"/>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c r="BB37" s="203"/>
      <c r="BC37" s="203"/>
      <c r="BD37" s="203"/>
      <c r="BE37" s="204"/>
      <c r="BG37" s="18"/>
      <c r="BH37" s="147" t="s">
        <v>103</v>
      </c>
      <c r="BI37" s="147"/>
      <c r="BJ37" s="147"/>
      <c r="BK37" s="147"/>
      <c r="BL37" s="147"/>
      <c r="BM37" s="147"/>
      <c r="BN37" s="147"/>
      <c r="BO37" s="147"/>
      <c r="BP37" s="147"/>
      <c r="BQ37" s="147"/>
      <c r="BR37" s="147"/>
      <c r="BS37" s="147"/>
      <c r="BT37" s="147"/>
      <c r="BU37" s="147"/>
      <c r="BV37" s="147"/>
      <c r="BW37" s="147"/>
      <c r="BX37" s="147"/>
      <c r="BY37" s="148"/>
      <c r="CC37" s="113">
        <f t="shared" si="4"/>
        <v>2.75E-2</v>
      </c>
      <c r="CD37" s="188"/>
      <c r="CE37" s="188"/>
      <c r="CF37" s="188"/>
      <c r="CG37" s="189"/>
      <c r="CH37" s="190">
        <f t="shared" si="5"/>
        <v>98.412214437500012</v>
      </c>
      <c r="CI37" s="191"/>
      <c r="CJ37" s="191"/>
      <c r="CK37" s="191"/>
      <c r="CL37" s="192"/>
      <c r="CM37" s="190">
        <f t="shared" si="6"/>
        <v>98.318464437500012</v>
      </c>
      <c r="CN37" s="191"/>
      <c r="CO37" s="191"/>
      <c r="CP37" s="191"/>
      <c r="CQ37" s="192"/>
      <c r="CR37" s="190">
        <f t="shared" si="7"/>
        <v>98.193464437500012</v>
      </c>
      <c r="CS37" s="191"/>
      <c r="CT37" s="191"/>
      <c r="CU37" s="191"/>
      <c r="CV37" s="192"/>
      <c r="CZ37" s="57" t="s">
        <v>68</v>
      </c>
      <c r="DA37" s="58"/>
      <c r="DB37" s="59"/>
      <c r="DC37" s="60"/>
      <c r="DD37" s="61">
        <f t="shared" si="8"/>
        <v>0.2</v>
      </c>
      <c r="DE37" s="62"/>
      <c r="DF37" s="62"/>
      <c r="DG37" s="62">
        <f t="shared" si="9"/>
        <v>0.15000000000000002</v>
      </c>
      <c r="DH37" s="62"/>
      <c r="DI37" s="62"/>
      <c r="DJ37" s="62">
        <f t="shared" si="10"/>
        <v>9.9999999999999978E-2</v>
      </c>
      <c r="DK37" s="62"/>
      <c r="DL37" s="62"/>
      <c r="DM37" s="62">
        <f t="shared" si="11"/>
        <v>-0.1</v>
      </c>
      <c r="DN37" s="62"/>
      <c r="DO37" s="62"/>
      <c r="DP37" s="62">
        <f t="shared" si="12"/>
        <v>-0.25</v>
      </c>
      <c r="DQ37" s="62"/>
      <c r="DR37" s="62"/>
      <c r="DS37" s="62">
        <f t="shared" si="13"/>
        <v>-1.95</v>
      </c>
      <c r="DT37" s="62"/>
      <c r="DU37" s="62"/>
      <c r="DV37" s="62">
        <f>DV10+$DD$29</f>
        <v>-2.25</v>
      </c>
      <c r="DW37" s="62"/>
      <c r="DX37" s="66"/>
    </row>
    <row r="38" spans="2:128" ht="15.75" customHeight="1" thickBot="1">
      <c r="B38" s="52" t="s">
        <v>66</v>
      </c>
      <c r="C38" s="53"/>
      <c r="D38" s="54"/>
      <c r="E38" s="55"/>
      <c r="F38" s="56">
        <f t="shared" ref="F38:F44" si="14">DD35</f>
        <v>0.30000000000000004</v>
      </c>
      <c r="G38" s="41"/>
      <c r="H38" s="41"/>
      <c r="I38" s="41">
        <f t="shared" ref="I38:I44" si="15">DG35</f>
        <v>0.25</v>
      </c>
      <c r="J38" s="41"/>
      <c r="K38" s="41"/>
      <c r="L38" s="41">
        <f t="shared" ref="L38:L44" si="16">DJ35</f>
        <v>0.2</v>
      </c>
      <c r="M38" s="41"/>
      <c r="N38" s="41"/>
      <c r="O38" s="41">
        <f t="shared" ref="O38:O44" si="17">DM35</f>
        <v>0</v>
      </c>
      <c r="P38" s="41"/>
      <c r="Q38" s="41"/>
      <c r="R38" s="41">
        <f t="shared" ref="R38:R44" si="18">DP35</f>
        <v>-0.1</v>
      </c>
      <c r="S38" s="41"/>
      <c r="T38" s="41"/>
      <c r="U38" s="211">
        <f t="shared" ref="U38:U43" si="19">DS35</f>
        <v>-1.75</v>
      </c>
      <c r="V38" s="212"/>
      <c r="W38" s="213"/>
      <c r="X38" s="41">
        <f>DV35</f>
        <v>-1.95</v>
      </c>
      <c r="Y38" s="41"/>
      <c r="Z38" s="42"/>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7"/>
      <c r="BI38" s="147"/>
      <c r="BJ38" s="147"/>
      <c r="BK38" s="147"/>
      <c r="BL38" s="147"/>
      <c r="BM38" s="147"/>
      <c r="BN38" s="147"/>
      <c r="BO38" s="147"/>
      <c r="BP38" s="147"/>
      <c r="BQ38" s="147"/>
      <c r="BR38" s="147"/>
      <c r="BS38" s="147"/>
      <c r="BT38" s="147"/>
      <c r="BU38" s="147"/>
      <c r="BV38" s="147"/>
      <c r="BW38" s="147"/>
      <c r="BX38" s="147"/>
      <c r="BY38" s="148"/>
      <c r="CC38" s="113">
        <f t="shared" si="4"/>
        <v>2.8750000000000001E-2</v>
      </c>
      <c r="CD38" s="188"/>
      <c r="CE38" s="188"/>
      <c r="CF38" s="188"/>
      <c r="CG38" s="189"/>
      <c r="CH38" s="190">
        <f t="shared" si="5"/>
        <v>98.986694187500007</v>
      </c>
      <c r="CI38" s="191"/>
      <c r="CJ38" s="191"/>
      <c r="CK38" s="191"/>
      <c r="CL38" s="192"/>
      <c r="CM38" s="190">
        <f t="shared" si="6"/>
        <v>98.892944187500007</v>
      </c>
      <c r="CN38" s="191"/>
      <c r="CO38" s="191"/>
      <c r="CP38" s="191"/>
      <c r="CQ38" s="192"/>
      <c r="CR38" s="190">
        <f t="shared" si="7"/>
        <v>98.767944187500007</v>
      </c>
      <c r="CS38" s="191"/>
      <c r="CT38" s="191"/>
      <c r="CU38" s="191"/>
      <c r="CV38" s="192"/>
      <c r="CZ38" s="45" t="s">
        <v>69</v>
      </c>
      <c r="DA38" s="46"/>
      <c r="DB38" s="47"/>
      <c r="DC38" s="48"/>
      <c r="DD38" s="51">
        <f t="shared" si="8"/>
        <v>0.15000000000000002</v>
      </c>
      <c r="DE38" s="49"/>
      <c r="DF38" s="49"/>
      <c r="DG38" s="49">
        <f t="shared" si="9"/>
        <v>9.9999999999999978E-2</v>
      </c>
      <c r="DH38" s="49"/>
      <c r="DI38" s="49"/>
      <c r="DJ38" s="49">
        <f t="shared" si="10"/>
        <v>0</v>
      </c>
      <c r="DK38" s="49"/>
      <c r="DL38" s="49"/>
      <c r="DM38" s="49">
        <f t="shared" si="11"/>
        <v>-0.25</v>
      </c>
      <c r="DN38" s="49"/>
      <c r="DO38" s="49"/>
      <c r="DP38" s="49">
        <f t="shared" si="12"/>
        <v>-0.35</v>
      </c>
      <c r="DQ38" s="49"/>
      <c r="DR38" s="49"/>
      <c r="DS38" s="49">
        <f t="shared" si="13"/>
        <v>-2.0499999999999998</v>
      </c>
      <c r="DT38" s="49"/>
      <c r="DU38" s="49"/>
      <c r="DV38" s="49">
        <f>DV11+$DD$29</f>
        <v>-2.4500000000000002</v>
      </c>
      <c r="DW38" s="49"/>
      <c r="DX38" s="50"/>
    </row>
    <row r="39" spans="2:128" ht="15.75" customHeight="1">
      <c r="B39" s="45" t="s">
        <v>67</v>
      </c>
      <c r="C39" s="46"/>
      <c r="D39" s="47"/>
      <c r="E39" s="48"/>
      <c r="F39" s="51">
        <f t="shared" si="14"/>
        <v>0.25</v>
      </c>
      <c r="G39" s="49"/>
      <c r="H39" s="49"/>
      <c r="I39" s="49">
        <f t="shared" si="15"/>
        <v>0.2</v>
      </c>
      <c r="J39" s="49"/>
      <c r="K39" s="49"/>
      <c r="L39" s="49">
        <f t="shared" si="16"/>
        <v>0.15000000000000002</v>
      </c>
      <c r="M39" s="49"/>
      <c r="N39" s="49"/>
      <c r="O39" s="49">
        <f t="shared" si="17"/>
        <v>-4.9999999999999989E-2</v>
      </c>
      <c r="P39" s="49"/>
      <c r="Q39" s="49"/>
      <c r="R39" s="49">
        <f t="shared" si="18"/>
        <v>-0.15</v>
      </c>
      <c r="S39" s="49"/>
      <c r="T39" s="49"/>
      <c r="U39" s="208">
        <f t="shared" si="19"/>
        <v>-1.85</v>
      </c>
      <c r="V39" s="209"/>
      <c r="W39" s="210"/>
      <c r="X39" s="49">
        <f>DV36</f>
        <v>-2.1</v>
      </c>
      <c r="Y39" s="49"/>
      <c r="Z39" s="50"/>
      <c r="AB39" s="217" t="s">
        <v>139</v>
      </c>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9"/>
      <c r="BG39" s="95" t="s">
        <v>112</v>
      </c>
      <c r="BH39" s="96"/>
      <c r="BI39" s="96"/>
      <c r="BJ39" s="96"/>
      <c r="BK39" s="96"/>
      <c r="BL39" s="96"/>
      <c r="BM39" s="96"/>
      <c r="BN39" s="96"/>
      <c r="BO39" s="96"/>
      <c r="BP39" s="96"/>
      <c r="BQ39" s="96"/>
      <c r="BR39" s="96"/>
      <c r="BS39" s="96"/>
      <c r="BT39" s="96"/>
      <c r="BU39" s="96"/>
      <c r="BV39" s="96"/>
      <c r="BW39" s="96"/>
      <c r="BX39" s="96"/>
      <c r="BY39" s="97"/>
      <c r="CC39" s="113">
        <f t="shared" si="4"/>
        <v>0.03</v>
      </c>
      <c r="CD39" s="188"/>
      <c r="CE39" s="188"/>
      <c r="CF39" s="188"/>
      <c r="CG39" s="189"/>
      <c r="CH39" s="190">
        <f t="shared" si="5"/>
        <v>99.372876187499998</v>
      </c>
      <c r="CI39" s="191"/>
      <c r="CJ39" s="191"/>
      <c r="CK39" s="191"/>
      <c r="CL39" s="192"/>
      <c r="CM39" s="190">
        <f t="shared" si="6"/>
        <v>99.279126187499998</v>
      </c>
      <c r="CN39" s="191"/>
      <c r="CO39" s="191"/>
      <c r="CP39" s="191"/>
      <c r="CQ39" s="192"/>
      <c r="CR39" s="190">
        <f t="shared" si="7"/>
        <v>99.154126187499998</v>
      </c>
      <c r="CS39" s="191"/>
      <c r="CT39" s="191"/>
      <c r="CU39" s="191"/>
      <c r="CV39" s="192"/>
      <c r="CZ39" s="57" t="s">
        <v>49</v>
      </c>
      <c r="DA39" s="58"/>
      <c r="DB39" s="59"/>
      <c r="DC39" s="60"/>
      <c r="DD39" s="61">
        <f t="shared" si="8"/>
        <v>9.9999999999999978E-2</v>
      </c>
      <c r="DE39" s="62"/>
      <c r="DF39" s="62"/>
      <c r="DG39" s="62">
        <f t="shared" si="9"/>
        <v>0</v>
      </c>
      <c r="DH39" s="62"/>
      <c r="DI39" s="62"/>
      <c r="DJ39" s="62">
        <f t="shared" si="10"/>
        <v>-0.1</v>
      </c>
      <c r="DK39" s="62"/>
      <c r="DL39" s="62"/>
      <c r="DM39" s="62">
        <f t="shared" si="11"/>
        <v>-0.4</v>
      </c>
      <c r="DN39" s="62"/>
      <c r="DO39" s="62"/>
      <c r="DP39" s="62">
        <f t="shared" si="12"/>
        <v>-0.7</v>
      </c>
      <c r="DQ39" s="62"/>
      <c r="DR39" s="62"/>
      <c r="DS39" s="62">
        <f t="shared" si="13"/>
        <v>-2.15</v>
      </c>
      <c r="DT39" s="62"/>
      <c r="DU39" s="62"/>
      <c r="DV39" s="62">
        <f>DV12+$DD$29</f>
        <v>-2.75</v>
      </c>
      <c r="DW39" s="62"/>
      <c r="DX39" s="66"/>
    </row>
    <row r="40" spans="2:128" ht="15.75" customHeight="1">
      <c r="B40" s="57" t="s">
        <v>68</v>
      </c>
      <c r="C40" s="58"/>
      <c r="D40" s="59"/>
      <c r="E40" s="60"/>
      <c r="F40" s="61">
        <f t="shared" si="14"/>
        <v>0.2</v>
      </c>
      <c r="G40" s="62"/>
      <c r="H40" s="62"/>
      <c r="I40" s="62">
        <f t="shared" si="15"/>
        <v>0.15000000000000002</v>
      </c>
      <c r="J40" s="62"/>
      <c r="K40" s="62"/>
      <c r="L40" s="62">
        <f t="shared" si="16"/>
        <v>9.9999999999999978E-2</v>
      </c>
      <c r="M40" s="62"/>
      <c r="N40" s="62"/>
      <c r="O40" s="62">
        <f t="shared" si="17"/>
        <v>-0.1</v>
      </c>
      <c r="P40" s="62"/>
      <c r="Q40" s="62"/>
      <c r="R40" s="62">
        <f t="shared" si="18"/>
        <v>-0.25</v>
      </c>
      <c r="S40" s="62"/>
      <c r="T40" s="62"/>
      <c r="U40" s="214">
        <f t="shared" si="19"/>
        <v>-1.95</v>
      </c>
      <c r="V40" s="215"/>
      <c r="W40" s="216"/>
      <c r="X40" s="62">
        <f>DV37</f>
        <v>-2.25</v>
      </c>
      <c r="Y40" s="62"/>
      <c r="Z40" s="66"/>
      <c r="AB40" s="220"/>
      <c r="AC40" s="221"/>
      <c r="AD40" s="221"/>
      <c r="AE40" s="221"/>
      <c r="AF40" s="221"/>
      <c r="AG40" s="221"/>
      <c r="AH40" s="221"/>
      <c r="AI40" s="221"/>
      <c r="AJ40" s="221"/>
      <c r="AK40" s="221"/>
      <c r="AL40" s="221"/>
      <c r="AM40" s="221"/>
      <c r="AN40" s="221"/>
      <c r="AO40" s="221"/>
      <c r="AP40" s="221"/>
      <c r="AQ40" s="221"/>
      <c r="AR40" s="221"/>
      <c r="AS40" s="221"/>
      <c r="AT40" s="221"/>
      <c r="AU40" s="221"/>
      <c r="AV40" s="221"/>
      <c r="AW40" s="221"/>
      <c r="AX40" s="221"/>
      <c r="AY40" s="221"/>
      <c r="AZ40" s="221"/>
      <c r="BA40" s="221"/>
      <c r="BB40" s="221"/>
      <c r="BC40" s="221"/>
      <c r="BD40" s="221"/>
      <c r="BE40" s="222"/>
      <c r="BG40" s="15"/>
      <c r="BH40" s="103" t="s">
        <v>120</v>
      </c>
      <c r="BI40" s="103"/>
      <c r="BJ40" s="103"/>
      <c r="BK40" s="103"/>
      <c r="BL40" s="103"/>
      <c r="BM40" s="103"/>
      <c r="BN40" s="103"/>
      <c r="BO40" s="103"/>
      <c r="BP40" s="103"/>
      <c r="BQ40" s="103"/>
      <c r="BR40" s="103"/>
      <c r="BS40" s="103"/>
      <c r="BT40" s="103"/>
      <c r="BU40" s="103"/>
      <c r="BV40" s="103"/>
      <c r="BW40" s="103"/>
      <c r="BX40" s="103"/>
      <c r="BY40" s="104"/>
      <c r="CC40" s="113">
        <f t="shared" si="4"/>
        <v>3.125E-2</v>
      </c>
      <c r="CD40" s="188"/>
      <c r="CE40" s="188"/>
      <c r="CF40" s="188"/>
      <c r="CG40" s="189"/>
      <c r="CH40" s="190">
        <f t="shared" si="5"/>
        <v>99.802251187500005</v>
      </c>
      <c r="CI40" s="191"/>
      <c r="CJ40" s="191"/>
      <c r="CK40" s="191"/>
      <c r="CL40" s="192"/>
      <c r="CM40" s="190">
        <f t="shared" si="6"/>
        <v>99.708501187500005</v>
      </c>
      <c r="CN40" s="191"/>
      <c r="CO40" s="191"/>
      <c r="CP40" s="191"/>
      <c r="CQ40" s="192"/>
      <c r="CR40" s="190">
        <f t="shared" si="7"/>
        <v>99.583501187500005</v>
      </c>
      <c r="CS40" s="191"/>
      <c r="CT40" s="191"/>
      <c r="CU40" s="191"/>
      <c r="CV40" s="192"/>
      <c r="CZ40" s="45" t="s">
        <v>70</v>
      </c>
      <c r="DA40" s="46"/>
      <c r="DB40" s="47"/>
      <c r="DC40" s="48"/>
      <c r="DD40" s="51">
        <f t="shared" si="8"/>
        <v>0</v>
      </c>
      <c r="DE40" s="49"/>
      <c r="DF40" s="49"/>
      <c r="DG40" s="49">
        <f t="shared" si="9"/>
        <v>-0.1</v>
      </c>
      <c r="DH40" s="49"/>
      <c r="DI40" s="49"/>
      <c r="DJ40" s="49">
        <f t="shared" si="10"/>
        <v>-0.2</v>
      </c>
      <c r="DK40" s="49"/>
      <c r="DL40" s="49"/>
      <c r="DM40" s="49">
        <f t="shared" si="11"/>
        <v>-0.75</v>
      </c>
      <c r="DN40" s="49"/>
      <c r="DO40" s="49"/>
      <c r="DP40" s="49">
        <f t="shared" si="12"/>
        <v>-1.1000000000000001</v>
      </c>
      <c r="DQ40" s="49"/>
      <c r="DR40" s="49"/>
      <c r="DS40" s="49">
        <f t="shared" si="13"/>
        <v>-2.6</v>
      </c>
      <c r="DT40" s="49"/>
      <c r="DU40" s="49"/>
      <c r="DV40" s="98"/>
      <c r="DW40" s="98"/>
      <c r="DX40" s="99"/>
    </row>
    <row r="41" spans="2:128" ht="15.75" customHeight="1" thickBot="1">
      <c r="B41" s="45" t="s">
        <v>69</v>
      </c>
      <c r="C41" s="46"/>
      <c r="D41" s="47"/>
      <c r="E41" s="48"/>
      <c r="F41" s="51">
        <f t="shared" si="14"/>
        <v>0.15000000000000002</v>
      </c>
      <c r="G41" s="49"/>
      <c r="H41" s="49"/>
      <c r="I41" s="49">
        <f t="shared" si="15"/>
        <v>9.9999999999999978E-2</v>
      </c>
      <c r="J41" s="49"/>
      <c r="K41" s="49"/>
      <c r="L41" s="49">
        <f t="shared" si="16"/>
        <v>0</v>
      </c>
      <c r="M41" s="49"/>
      <c r="N41" s="49"/>
      <c r="O41" s="49">
        <f t="shared" si="17"/>
        <v>-0.25</v>
      </c>
      <c r="P41" s="49"/>
      <c r="Q41" s="49"/>
      <c r="R41" s="49">
        <f t="shared" si="18"/>
        <v>-0.35</v>
      </c>
      <c r="S41" s="49"/>
      <c r="T41" s="49"/>
      <c r="U41" s="208">
        <f t="shared" si="19"/>
        <v>-2.0499999999999998</v>
      </c>
      <c r="V41" s="209"/>
      <c r="W41" s="210"/>
      <c r="X41" s="49">
        <f>DV38</f>
        <v>-2.4500000000000002</v>
      </c>
      <c r="Y41" s="49"/>
      <c r="Z41" s="50"/>
      <c r="AB41" s="220"/>
      <c r="AC41" s="221"/>
      <c r="AD41" s="221"/>
      <c r="AE41" s="221"/>
      <c r="AF41" s="221"/>
      <c r="AG41" s="221"/>
      <c r="AH41" s="221"/>
      <c r="AI41" s="221"/>
      <c r="AJ41" s="221"/>
      <c r="AK41" s="221"/>
      <c r="AL41" s="221"/>
      <c r="AM41" s="221"/>
      <c r="AN41" s="221"/>
      <c r="AO41" s="221"/>
      <c r="AP41" s="221"/>
      <c r="AQ41" s="221"/>
      <c r="AR41" s="221"/>
      <c r="AS41" s="221"/>
      <c r="AT41" s="221"/>
      <c r="AU41" s="221"/>
      <c r="AV41" s="221"/>
      <c r="AW41" s="221"/>
      <c r="AX41" s="221"/>
      <c r="AY41" s="221"/>
      <c r="AZ41" s="221"/>
      <c r="BA41" s="221"/>
      <c r="BB41" s="221"/>
      <c r="BC41" s="221"/>
      <c r="BD41" s="221"/>
      <c r="BE41" s="222"/>
      <c r="BG41" s="15"/>
      <c r="BH41" s="103" t="s">
        <v>119</v>
      </c>
      <c r="BI41" s="103"/>
      <c r="BJ41" s="103"/>
      <c r="BK41" s="103"/>
      <c r="BL41" s="103"/>
      <c r="BM41" s="103"/>
      <c r="BN41" s="103"/>
      <c r="BO41" s="103"/>
      <c r="BP41" s="103"/>
      <c r="BQ41" s="103"/>
      <c r="BR41" s="103"/>
      <c r="BS41" s="103"/>
      <c r="BT41" s="103"/>
      <c r="BU41" s="103"/>
      <c r="BV41" s="103"/>
      <c r="BW41" s="103"/>
      <c r="BX41" s="103"/>
      <c r="BY41" s="104"/>
      <c r="CC41" s="113">
        <f t="shared" si="4"/>
        <v>3.2500000000000001E-2</v>
      </c>
      <c r="CD41" s="188"/>
      <c r="CE41" s="188"/>
      <c r="CF41" s="188"/>
      <c r="CG41" s="189"/>
      <c r="CH41" s="190">
        <f t="shared" si="5"/>
        <v>100.0624081875</v>
      </c>
      <c r="CI41" s="191"/>
      <c r="CJ41" s="191"/>
      <c r="CK41" s="191"/>
      <c r="CL41" s="192"/>
      <c r="CM41" s="190">
        <f t="shared" si="6"/>
        <v>99.968658187499997</v>
      </c>
      <c r="CN41" s="191"/>
      <c r="CO41" s="191"/>
      <c r="CP41" s="191"/>
      <c r="CQ41" s="192"/>
      <c r="CR41" s="190">
        <f t="shared" si="7"/>
        <v>99.843658187499997</v>
      </c>
      <c r="CS41" s="191"/>
      <c r="CT41" s="191"/>
      <c r="CU41" s="191"/>
      <c r="CV41" s="192"/>
      <c r="CZ41" s="134" t="s">
        <v>71</v>
      </c>
      <c r="DA41" s="135"/>
      <c r="DB41" s="136"/>
      <c r="DC41" s="137"/>
      <c r="DD41" s="146">
        <f t="shared" si="8"/>
        <v>-0.1</v>
      </c>
      <c r="DE41" s="111"/>
      <c r="DF41" s="111"/>
      <c r="DG41" s="111">
        <f t="shared" si="9"/>
        <v>-0.3</v>
      </c>
      <c r="DH41" s="111"/>
      <c r="DI41" s="111"/>
      <c r="DJ41" s="111">
        <f t="shared" si="10"/>
        <v>-0.4</v>
      </c>
      <c r="DK41" s="111"/>
      <c r="DL41" s="111"/>
      <c r="DM41" s="111">
        <f t="shared" si="11"/>
        <v>-1.5</v>
      </c>
      <c r="DN41" s="111"/>
      <c r="DO41" s="111"/>
      <c r="DP41" s="111">
        <f t="shared" si="12"/>
        <v>-2.1</v>
      </c>
      <c r="DQ41" s="111"/>
      <c r="DR41" s="111"/>
      <c r="DS41" s="144"/>
      <c r="DT41" s="144"/>
      <c r="DU41" s="144"/>
      <c r="DV41" s="144"/>
      <c r="DW41" s="144"/>
      <c r="DX41" s="145"/>
    </row>
    <row r="42" spans="2:128" ht="15.75" customHeight="1">
      <c r="B42" s="57" t="s">
        <v>49</v>
      </c>
      <c r="C42" s="58"/>
      <c r="D42" s="59"/>
      <c r="E42" s="60"/>
      <c r="F42" s="61">
        <f t="shared" si="14"/>
        <v>9.9999999999999978E-2</v>
      </c>
      <c r="G42" s="62"/>
      <c r="H42" s="62"/>
      <c r="I42" s="62">
        <f t="shared" si="15"/>
        <v>0</v>
      </c>
      <c r="J42" s="62"/>
      <c r="K42" s="62"/>
      <c r="L42" s="62">
        <f t="shared" si="16"/>
        <v>-0.1</v>
      </c>
      <c r="M42" s="62"/>
      <c r="N42" s="62"/>
      <c r="O42" s="62">
        <f t="shared" si="17"/>
        <v>-0.4</v>
      </c>
      <c r="P42" s="62"/>
      <c r="Q42" s="62"/>
      <c r="R42" s="62">
        <f t="shared" si="18"/>
        <v>-0.7</v>
      </c>
      <c r="S42" s="62"/>
      <c r="T42" s="62"/>
      <c r="U42" s="214">
        <f t="shared" si="19"/>
        <v>-2.15</v>
      </c>
      <c r="V42" s="215"/>
      <c r="W42" s="216"/>
      <c r="X42" s="62">
        <f>DV39</f>
        <v>-2.75</v>
      </c>
      <c r="Y42" s="62"/>
      <c r="Z42" s="66"/>
      <c r="AB42" s="220"/>
      <c r="AC42" s="221"/>
      <c r="AD42" s="221"/>
      <c r="AE42" s="221"/>
      <c r="AF42" s="221"/>
      <c r="AG42" s="221"/>
      <c r="AH42" s="221"/>
      <c r="AI42" s="221"/>
      <c r="AJ42" s="221"/>
      <c r="AK42" s="221"/>
      <c r="AL42" s="221"/>
      <c r="AM42" s="221"/>
      <c r="AN42" s="221"/>
      <c r="AO42" s="221"/>
      <c r="AP42" s="221"/>
      <c r="AQ42" s="221"/>
      <c r="AR42" s="221"/>
      <c r="AS42" s="221"/>
      <c r="AT42" s="221"/>
      <c r="AU42" s="221"/>
      <c r="AV42" s="221"/>
      <c r="AW42" s="221"/>
      <c r="AX42" s="221"/>
      <c r="AY42" s="221"/>
      <c r="AZ42" s="221"/>
      <c r="BA42" s="221"/>
      <c r="BB42" s="221"/>
      <c r="BC42" s="221"/>
      <c r="BD42" s="221"/>
      <c r="BE42" s="222"/>
      <c r="BG42" s="95" t="s">
        <v>124</v>
      </c>
      <c r="BH42" s="96"/>
      <c r="BI42" s="96"/>
      <c r="BJ42" s="96"/>
      <c r="BK42" s="96"/>
      <c r="BL42" s="96"/>
      <c r="BM42" s="96"/>
      <c r="BN42" s="96"/>
      <c r="BO42" s="96"/>
      <c r="BP42" s="96"/>
      <c r="BQ42" s="96"/>
      <c r="BR42" s="96"/>
      <c r="BS42" s="96"/>
      <c r="BT42" s="96"/>
      <c r="BU42" s="96"/>
      <c r="BV42" s="96"/>
      <c r="BW42" s="96"/>
      <c r="BX42" s="96"/>
      <c r="BY42" s="97"/>
      <c r="CC42" s="113">
        <f t="shared" si="4"/>
        <v>3.3750000000000002E-2</v>
      </c>
      <c r="CD42" s="188"/>
      <c r="CE42" s="188"/>
      <c r="CF42" s="188"/>
      <c r="CG42" s="189"/>
      <c r="CH42" s="190">
        <f t="shared" si="5"/>
        <v>100.31857768750001</v>
      </c>
      <c r="CI42" s="191"/>
      <c r="CJ42" s="191"/>
      <c r="CK42" s="191"/>
      <c r="CL42" s="192"/>
      <c r="CM42" s="190">
        <f t="shared" ref="CM42:CM51" si="20">CM16+CM$28</f>
        <v>100.22482768750001</v>
      </c>
      <c r="CN42" s="191"/>
      <c r="CO42" s="191"/>
      <c r="CP42" s="191"/>
      <c r="CQ42" s="192"/>
      <c r="CR42" s="190">
        <f t="shared" ref="CR42:CR51" si="21">CR16+CR$28</f>
        <v>100.09982768750001</v>
      </c>
      <c r="CS42" s="191"/>
      <c r="CT42" s="191"/>
      <c r="CU42" s="191"/>
      <c r="CV42" s="192"/>
    </row>
    <row r="43" spans="2:128" ht="15.75" customHeight="1">
      <c r="B43" s="45" t="s">
        <v>70</v>
      </c>
      <c r="C43" s="46"/>
      <c r="D43" s="47"/>
      <c r="E43" s="48"/>
      <c r="F43" s="51">
        <f t="shared" si="14"/>
        <v>0</v>
      </c>
      <c r="G43" s="49"/>
      <c r="H43" s="49"/>
      <c r="I43" s="49">
        <f t="shared" si="15"/>
        <v>-0.1</v>
      </c>
      <c r="J43" s="49"/>
      <c r="K43" s="49"/>
      <c r="L43" s="49">
        <f t="shared" si="16"/>
        <v>-0.2</v>
      </c>
      <c r="M43" s="49"/>
      <c r="N43" s="49"/>
      <c r="O43" s="49">
        <f t="shared" si="17"/>
        <v>-0.75</v>
      </c>
      <c r="P43" s="49"/>
      <c r="Q43" s="49"/>
      <c r="R43" s="49">
        <f t="shared" si="18"/>
        <v>-1.1000000000000001</v>
      </c>
      <c r="S43" s="49"/>
      <c r="T43" s="49"/>
      <c r="U43" s="208">
        <f t="shared" si="19"/>
        <v>-2.6</v>
      </c>
      <c r="V43" s="209"/>
      <c r="W43" s="210"/>
      <c r="X43" s="98"/>
      <c r="Y43" s="98"/>
      <c r="Z43" s="99"/>
      <c r="AB43" s="220"/>
      <c r="AC43" s="221"/>
      <c r="AD43" s="221"/>
      <c r="AE43" s="221"/>
      <c r="AF43" s="221"/>
      <c r="AG43" s="221"/>
      <c r="AH43" s="221"/>
      <c r="AI43" s="221"/>
      <c r="AJ43" s="221"/>
      <c r="AK43" s="221"/>
      <c r="AL43" s="221"/>
      <c r="AM43" s="221"/>
      <c r="AN43" s="221"/>
      <c r="AO43" s="221"/>
      <c r="AP43" s="221"/>
      <c r="AQ43" s="221"/>
      <c r="AR43" s="221"/>
      <c r="AS43" s="221"/>
      <c r="AT43" s="221"/>
      <c r="AU43" s="221"/>
      <c r="AV43" s="221"/>
      <c r="AW43" s="221"/>
      <c r="AX43" s="221"/>
      <c r="AY43" s="221"/>
      <c r="AZ43" s="221"/>
      <c r="BA43" s="221"/>
      <c r="BB43" s="221"/>
      <c r="BC43" s="221"/>
      <c r="BD43" s="221"/>
      <c r="BE43" s="222"/>
      <c r="BG43" s="19"/>
      <c r="BH43" s="85" t="s">
        <v>100</v>
      </c>
      <c r="BI43" s="85"/>
      <c r="BJ43" s="85"/>
      <c r="BK43" s="85"/>
      <c r="BL43" s="85"/>
      <c r="BM43" s="85"/>
      <c r="BN43" s="85"/>
      <c r="BO43" s="85"/>
      <c r="BP43" s="85"/>
      <c r="BQ43" s="85"/>
      <c r="BR43" s="85"/>
      <c r="BS43" s="85"/>
      <c r="BT43" s="85"/>
      <c r="BU43" s="85"/>
      <c r="BV43" s="85"/>
      <c r="BW43" s="85"/>
      <c r="BX43" s="85"/>
      <c r="BY43" s="86"/>
      <c r="CC43" s="113">
        <f t="shared" si="4"/>
        <v>3.5000000000000003E-2</v>
      </c>
      <c r="CD43" s="188"/>
      <c r="CE43" s="188"/>
      <c r="CF43" s="188"/>
      <c r="CG43" s="189"/>
      <c r="CH43" s="190">
        <f t="shared" si="5"/>
        <v>100.60619718750002</v>
      </c>
      <c r="CI43" s="191"/>
      <c r="CJ43" s="191"/>
      <c r="CK43" s="191"/>
      <c r="CL43" s="192"/>
      <c r="CM43" s="190">
        <f t="shared" si="20"/>
        <v>100.51244718750002</v>
      </c>
      <c r="CN43" s="191"/>
      <c r="CO43" s="191"/>
      <c r="CP43" s="191"/>
      <c r="CQ43" s="192"/>
      <c r="CR43" s="190">
        <f t="shared" si="21"/>
        <v>100.38744718750002</v>
      </c>
      <c r="CS43" s="191"/>
      <c r="CT43" s="191"/>
      <c r="CU43" s="191"/>
      <c r="CV43" s="192"/>
    </row>
    <row r="44" spans="2:128" ht="15.75" customHeight="1" thickBot="1">
      <c r="B44" s="134" t="s">
        <v>71</v>
      </c>
      <c r="C44" s="135"/>
      <c r="D44" s="136"/>
      <c r="E44" s="137"/>
      <c r="F44" s="146">
        <f t="shared" si="14"/>
        <v>-0.1</v>
      </c>
      <c r="G44" s="111"/>
      <c r="H44" s="111"/>
      <c r="I44" s="111">
        <f t="shared" si="15"/>
        <v>-0.3</v>
      </c>
      <c r="J44" s="111"/>
      <c r="K44" s="111"/>
      <c r="L44" s="111">
        <f t="shared" si="16"/>
        <v>-0.4</v>
      </c>
      <c r="M44" s="111"/>
      <c r="N44" s="111"/>
      <c r="O44" s="111">
        <f t="shared" si="17"/>
        <v>-1.5</v>
      </c>
      <c r="P44" s="111"/>
      <c r="Q44" s="111"/>
      <c r="R44" s="111">
        <f t="shared" si="18"/>
        <v>-2.1</v>
      </c>
      <c r="S44" s="111"/>
      <c r="T44" s="111"/>
      <c r="U44" s="226"/>
      <c r="V44" s="227"/>
      <c r="W44" s="228"/>
      <c r="X44" s="144"/>
      <c r="Y44" s="144"/>
      <c r="Z44" s="145"/>
      <c r="AB44" s="220"/>
      <c r="AC44" s="221"/>
      <c r="AD44" s="221"/>
      <c r="AE44" s="221"/>
      <c r="AF44" s="221"/>
      <c r="AG44" s="221"/>
      <c r="AH44" s="221"/>
      <c r="AI44" s="221"/>
      <c r="AJ44" s="221"/>
      <c r="AK44" s="221"/>
      <c r="AL44" s="221"/>
      <c r="AM44" s="221"/>
      <c r="AN44" s="221"/>
      <c r="AO44" s="221"/>
      <c r="AP44" s="221"/>
      <c r="AQ44" s="221"/>
      <c r="AR44" s="221"/>
      <c r="AS44" s="221"/>
      <c r="AT44" s="221"/>
      <c r="AU44" s="221"/>
      <c r="AV44" s="221"/>
      <c r="AW44" s="221"/>
      <c r="AX44" s="221"/>
      <c r="AY44" s="221"/>
      <c r="AZ44" s="221"/>
      <c r="BA44" s="221"/>
      <c r="BB44" s="221"/>
      <c r="BC44" s="221"/>
      <c r="BD44" s="221"/>
      <c r="BE44" s="222"/>
      <c r="BG44" s="95" t="s">
        <v>106</v>
      </c>
      <c r="BH44" s="96"/>
      <c r="BI44" s="96"/>
      <c r="BJ44" s="96"/>
      <c r="BK44" s="96"/>
      <c r="BL44" s="96"/>
      <c r="BM44" s="96"/>
      <c r="BN44" s="96"/>
      <c r="BO44" s="96"/>
      <c r="BP44" s="96"/>
      <c r="BQ44" s="96"/>
      <c r="BR44" s="96"/>
      <c r="BS44" s="96"/>
      <c r="BT44" s="96"/>
      <c r="BU44" s="96"/>
      <c r="BV44" s="96"/>
      <c r="BW44" s="96"/>
      <c r="BX44" s="96"/>
      <c r="BY44" s="97"/>
      <c r="CC44" s="113">
        <f t="shared" si="4"/>
        <v>3.6249999999999998E-2</v>
      </c>
      <c r="CD44" s="188"/>
      <c r="CE44" s="188"/>
      <c r="CF44" s="188"/>
      <c r="CG44" s="189"/>
      <c r="CH44" s="190">
        <f t="shared" si="5"/>
        <v>100.7501724375</v>
      </c>
      <c r="CI44" s="191"/>
      <c r="CJ44" s="191"/>
      <c r="CK44" s="191"/>
      <c r="CL44" s="192"/>
      <c r="CM44" s="190">
        <f t="shared" si="20"/>
        <v>100.6564224375</v>
      </c>
      <c r="CN44" s="191"/>
      <c r="CO44" s="191"/>
      <c r="CP44" s="191"/>
      <c r="CQ44" s="192"/>
      <c r="CR44" s="190">
        <f t="shared" si="21"/>
        <v>100.5314224375</v>
      </c>
      <c r="CS44" s="191"/>
      <c r="CT44" s="191"/>
      <c r="CU44" s="191"/>
      <c r="CV44" s="192"/>
    </row>
    <row r="45" spans="2:128" ht="15.75" customHeight="1">
      <c r="W45" s="2"/>
      <c r="X45" s="2"/>
      <c r="AB45" s="220"/>
      <c r="AC45" s="221"/>
      <c r="AD45" s="221"/>
      <c r="AE45" s="221"/>
      <c r="AF45" s="221"/>
      <c r="AG45" s="221"/>
      <c r="AH45" s="221"/>
      <c r="AI45" s="221"/>
      <c r="AJ45" s="221"/>
      <c r="AK45" s="221"/>
      <c r="AL45" s="221"/>
      <c r="AM45" s="221"/>
      <c r="AN45" s="221"/>
      <c r="AO45" s="221"/>
      <c r="AP45" s="221"/>
      <c r="AQ45" s="221"/>
      <c r="AR45" s="221"/>
      <c r="AS45" s="221"/>
      <c r="AT45" s="221"/>
      <c r="AU45" s="221"/>
      <c r="AV45" s="221"/>
      <c r="AW45" s="221"/>
      <c r="AX45" s="221"/>
      <c r="AY45" s="221"/>
      <c r="AZ45" s="221"/>
      <c r="BA45" s="221"/>
      <c r="BB45" s="221"/>
      <c r="BC45" s="221"/>
      <c r="BD45" s="221"/>
      <c r="BE45" s="222"/>
      <c r="BG45" s="15"/>
      <c r="BH45" s="147" t="s">
        <v>126</v>
      </c>
      <c r="BI45" s="147"/>
      <c r="BJ45" s="147"/>
      <c r="BK45" s="147"/>
      <c r="BL45" s="147"/>
      <c r="BM45" s="147"/>
      <c r="BN45" s="147"/>
      <c r="BO45" s="147"/>
      <c r="BP45" s="147"/>
      <c r="BQ45" s="147"/>
      <c r="BR45" s="147"/>
      <c r="BS45" s="147"/>
      <c r="BT45" s="147"/>
      <c r="BU45" s="147"/>
      <c r="BV45" s="147"/>
      <c r="BW45" s="147"/>
      <c r="BX45" s="147"/>
      <c r="BY45" s="148"/>
      <c r="CC45" s="113">
        <f t="shared" si="4"/>
        <v>3.7499999999999999E-2</v>
      </c>
      <c r="CD45" s="188"/>
      <c r="CE45" s="188"/>
      <c r="CF45" s="188"/>
      <c r="CG45" s="189"/>
      <c r="CH45" s="190">
        <f t="shared" si="5"/>
        <v>100.8585461875</v>
      </c>
      <c r="CI45" s="191"/>
      <c r="CJ45" s="191"/>
      <c r="CK45" s="191"/>
      <c r="CL45" s="192"/>
      <c r="CM45" s="190">
        <f t="shared" si="20"/>
        <v>100.7647961875</v>
      </c>
      <c r="CN45" s="191"/>
      <c r="CO45" s="191"/>
      <c r="CP45" s="191"/>
      <c r="CQ45" s="192"/>
      <c r="CR45" s="190">
        <f t="shared" si="21"/>
        <v>100.6397961875</v>
      </c>
      <c r="CS45" s="191"/>
      <c r="CT45" s="191"/>
      <c r="CU45" s="191"/>
      <c r="CV45" s="192"/>
    </row>
    <row r="46" spans="2:128" ht="15.75" customHeight="1" thickBot="1">
      <c r="B46" s="9" t="s">
        <v>80</v>
      </c>
      <c r="C46" s="9"/>
      <c r="D46" s="9"/>
      <c r="E46" s="9"/>
      <c r="F46" s="9"/>
      <c r="G46" s="9"/>
      <c r="H46" s="9"/>
      <c r="I46" s="9"/>
      <c r="J46" s="9"/>
      <c r="K46" s="9"/>
      <c r="L46" s="9"/>
      <c r="M46" s="9"/>
      <c r="N46" s="9"/>
      <c r="O46" s="9"/>
      <c r="P46" s="9"/>
      <c r="Q46" s="9"/>
      <c r="R46" s="9"/>
      <c r="S46" s="9"/>
      <c r="T46" s="9"/>
      <c r="U46" s="9"/>
      <c r="V46" s="9"/>
      <c r="W46" s="9"/>
      <c r="X46" s="9"/>
      <c r="Y46" s="9"/>
      <c r="Z46" s="9"/>
      <c r="AB46" s="223"/>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5"/>
      <c r="BG46" s="18"/>
      <c r="BH46" s="147"/>
      <c r="BI46" s="147"/>
      <c r="BJ46" s="147"/>
      <c r="BK46" s="147"/>
      <c r="BL46" s="147"/>
      <c r="BM46" s="147"/>
      <c r="BN46" s="147"/>
      <c r="BO46" s="147"/>
      <c r="BP46" s="147"/>
      <c r="BQ46" s="147"/>
      <c r="BR46" s="147"/>
      <c r="BS46" s="147"/>
      <c r="BT46" s="147"/>
      <c r="BU46" s="147"/>
      <c r="BV46" s="147"/>
      <c r="BW46" s="147"/>
      <c r="BX46" s="147"/>
      <c r="BY46" s="148"/>
      <c r="CC46" s="113">
        <f t="shared" si="4"/>
        <v>3.875E-2</v>
      </c>
      <c r="CD46" s="188"/>
      <c r="CE46" s="188"/>
      <c r="CF46" s="188"/>
      <c r="CG46" s="189"/>
      <c r="CH46" s="190">
        <f t="shared" si="5"/>
        <v>100.91176993750001</v>
      </c>
      <c r="CI46" s="191"/>
      <c r="CJ46" s="191"/>
      <c r="CK46" s="191"/>
      <c r="CL46" s="192"/>
      <c r="CM46" s="190">
        <f t="shared" si="20"/>
        <v>100.81801993750001</v>
      </c>
      <c r="CN46" s="191"/>
      <c r="CO46" s="191"/>
      <c r="CP46" s="191"/>
      <c r="CQ46" s="192"/>
      <c r="CR46" s="190">
        <f t="shared" si="21"/>
        <v>100.69301993750001</v>
      </c>
      <c r="CS46" s="191"/>
      <c r="CT46" s="191"/>
      <c r="CU46" s="191"/>
      <c r="CV46" s="192"/>
    </row>
    <row r="47" spans="2:128" ht="15.75" customHeight="1" thickBot="1">
      <c r="W47" s="2"/>
      <c r="X47" s="2"/>
      <c r="BG47" s="95" t="s">
        <v>122</v>
      </c>
      <c r="BH47" s="96"/>
      <c r="BI47" s="96"/>
      <c r="BJ47" s="96"/>
      <c r="BK47" s="96"/>
      <c r="BL47" s="96"/>
      <c r="BM47" s="96"/>
      <c r="BN47" s="96"/>
      <c r="BO47" s="96"/>
      <c r="BP47" s="96"/>
      <c r="BQ47" s="96"/>
      <c r="BR47" s="96"/>
      <c r="BS47" s="96"/>
      <c r="BT47" s="96"/>
      <c r="BU47" s="96"/>
      <c r="BV47" s="96"/>
      <c r="BW47" s="96"/>
      <c r="BX47" s="96"/>
      <c r="BY47" s="97"/>
      <c r="CC47" s="113">
        <f t="shared" si="4"/>
        <v>0.04</v>
      </c>
      <c r="CD47" s="188"/>
      <c r="CE47" s="188"/>
      <c r="CF47" s="188"/>
      <c r="CG47" s="189"/>
      <c r="CH47" s="190">
        <f t="shared" si="5"/>
        <v>100.97281868750001</v>
      </c>
      <c r="CI47" s="191"/>
      <c r="CJ47" s="191"/>
      <c r="CK47" s="191"/>
      <c r="CL47" s="192"/>
      <c r="CM47" s="190">
        <f t="shared" si="20"/>
        <v>100.87906868750001</v>
      </c>
      <c r="CN47" s="191"/>
      <c r="CO47" s="191"/>
      <c r="CP47" s="191"/>
      <c r="CQ47" s="192"/>
      <c r="CR47" s="190">
        <f t="shared" si="21"/>
        <v>100.75406868750001</v>
      </c>
      <c r="CS47" s="191"/>
      <c r="CT47" s="191"/>
      <c r="CU47" s="191"/>
      <c r="CV47" s="192"/>
    </row>
    <row r="48" spans="2:128" ht="15.75" customHeight="1" thickBot="1">
      <c r="B48" s="34"/>
      <c r="C48" s="35"/>
      <c r="D48" s="36"/>
      <c r="E48" s="37"/>
      <c r="F48" s="38" t="s">
        <v>72</v>
      </c>
      <c r="G48" s="31"/>
      <c r="H48" s="31"/>
      <c r="I48" s="31" t="s">
        <v>73</v>
      </c>
      <c r="J48" s="31"/>
      <c r="K48" s="31"/>
      <c r="L48" s="31" t="s">
        <v>74</v>
      </c>
      <c r="M48" s="31"/>
      <c r="N48" s="31"/>
      <c r="O48" s="31" t="s">
        <v>75</v>
      </c>
      <c r="P48" s="31"/>
      <c r="Q48" s="31"/>
      <c r="R48" s="31" t="s">
        <v>76</v>
      </c>
      <c r="S48" s="31"/>
      <c r="T48" s="31"/>
      <c r="U48" s="206" t="s">
        <v>77</v>
      </c>
      <c r="V48" s="169"/>
      <c r="W48" s="207"/>
      <c r="X48" s="31" t="s">
        <v>78</v>
      </c>
      <c r="Y48" s="31"/>
      <c r="Z48" s="32"/>
      <c r="AB48" s="229" t="s">
        <v>133</v>
      </c>
      <c r="AC48" s="230"/>
      <c r="AD48" s="230"/>
      <c r="AE48" s="230"/>
      <c r="AF48" s="230"/>
      <c r="AG48" s="230"/>
      <c r="AH48" s="230"/>
      <c r="AI48" s="230"/>
      <c r="AJ48" s="230"/>
      <c r="AK48" s="230"/>
      <c r="AL48" s="230"/>
      <c r="AM48" s="230"/>
      <c r="AN48" s="230"/>
      <c r="AO48" s="230"/>
      <c r="AP48" s="230"/>
      <c r="AQ48" s="230"/>
      <c r="AR48" s="230"/>
      <c r="AS48" s="230"/>
      <c r="AT48" s="230"/>
      <c r="AU48" s="230"/>
      <c r="AV48" s="230"/>
      <c r="AW48" s="230"/>
      <c r="AX48" s="230"/>
      <c r="AY48" s="230"/>
      <c r="AZ48" s="230"/>
      <c r="BA48" s="230"/>
      <c r="BB48" s="230"/>
      <c r="BC48" s="230"/>
      <c r="BD48" s="230"/>
      <c r="BE48" s="231"/>
      <c r="BG48" s="15"/>
      <c r="BH48" s="147" t="s">
        <v>121</v>
      </c>
      <c r="BI48" s="147"/>
      <c r="BJ48" s="147"/>
      <c r="BK48" s="147"/>
      <c r="BL48" s="147"/>
      <c r="BM48" s="147"/>
      <c r="BN48" s="147"/>
      <c r="BO48" s="147"/>
      <c r="BP48" s="147"/>
      <c r="BQ48" s="147"/>
      <c r="BR48" s="147"/>
      <c r="BS48" s="147"/>
      <c r="BT48" s="147"/>
      <c r="BU48" s="147"/>
      <c r="BV48" s="147"/>
      <c r="BW48" s="147"/>
      <c r="BX48" s="147"/>
      <c r="BY48" s="148"/>
      <c r="CC48" s="113">
        <f t="shared" si="4"/>
        <v>4.1250000000000002E-2</v>
      </c>
      <c r="CD48" s="188"/>
      <c r="CE48" s="188"/>
      <c r="CF48" s="188"/>
      <c r="CG48" s="189"/>
      <c r="CH48" s="190">
        <f t="shared" si="5"/>
        <v>101.0259729375</v>
      </c>
      <c r="CI48" s="191"/>
      <c r="CJ48" s="191"/>
      <c r="CK48" s="191"/>
      <c r="CL48" s="192"/>
      <c r="CM48" s="190">
        <f t="shared" si="20"/>
        <v>100.9322229375</v>
      </c>
      <c r="CN48" s="191"/>
      <c r="CO48" s="191"/>
      <c r="CP48" s="191"/>
      <c r="CQ48" s="192"/>
      <c r="CR48" s="190">
        <f t="shared" si="21"/>
        <v>100.8072229375</v>
      </c>
      <c r="CS48" s="191"/>
      <c r="CT48" s="191"/>
      <c r="CU48" s="191"/>
      <c r="CV48" s="192"/>
      <c r="DN48" s="12"/>
      <c r="DO48" s="12"/>
      <c r="DP48" s="12"/>
      <c r="DQ48" s="12"/>
      <c r="DR48" s="12"/>
    </row>
    <row r="49" spans="2:122" ht="15.75" customHeight="1">
      <c r="B49" s="243" t="s">
        <v>82</v>
      </c>
      <c r="C49" s="244"/>
      <c r="D49" s="244"/>
      <c r="E49" s="245"/>
      <c r="F49" s="246">
        <f>'GS Released Pricing Prime Jumbo'!L32</f>
        <v>-0.05</v>
      </c>
      <c r="G49" s="247"/>
      <c r="H49" s="247"/>
      <c r="I49" s="247">
        <f>'GS Released Pricing Prime Jumbo'!M32</f>
        <v>-0.1</v>
      </c>
      <c r="J49" s="247"/>
      <c r="K49" s="247"/>
      <c r="L49" s="247">
        <f>'GS Released Pricing Prime Jumbo'!N32</f>
        <v>-0.15</v>
      </c>
      <c r="M49" s="247"/>
      <c r="N49" s="247"/>
      <c r="O49" s="247">
        <f>'GS Released Pricing Prime Jumbo'!O32</f>
        <v>-0.2</v>
      </c>
      <c r="P49" s="247"/>
      <c r="Q49" s="247"/>
      <c r="R49" s="247">
        <f>'GS Released Pricing Prime Jumbo'!P32</f>
        <v>-0.25</v>
      </c>
      <c r="S49" s="247"/>
      <c r="T49" s="247"/>
      <c r="U49" s="256">
        <f>'GS Released Pricing Prime Jumbo'!Q32</f>
        <v>-0.35</v>
      </c>
      <c r="V49" s="257"/>
      <c r="W49" s="258"/>
      <c r="X49" s="247">
        <f>'GS Released Pricing Prime Jumbo'!R32</f>
        <v>-0.5</v>
      </c>
      <c r="Y49" s="247"/>
      <c r="Z49" s="259"/>
      <c r="AB49" s="232"/>
      <c r="AC49" s="233"/>
      <c r="AD49" s="233"/>
      <c r="AE49" s="233"/>
      <c r="AF49" s="233"/>
      <c r="AG49" s="233"/>
      <c r="AH49" s="233"/>
      <c r="AI49" s="233"/>
      <c r="AJ49" s="233"/>
      <c r="AK49" s="233"/>
      <c r="AL49" s="233"/>
      <c r="AM49" s="233"/>
      <c r="AN49" s="233"/>
      <c r="AO49" s="233"/>
      <c r="AP49" s="233"/>
      <c r="AQ49" s="233"/>
      <c r="AR49" s="233"/>
      <c r="AS49" s="233"/>
      <c r="AT49" s="233"/>
      <c r="AU49" s="233"/>
      <c r="AV49" s="233"/>
      <c r="AW49" s="233"/>
      <c r="AX49" s="233"/>
      <c r="AY49" s="233"/>
      <c r="AZ49" s="233"/>
      <c r="BA49" s="233"/>
      <c r="BB49" s="233"/>
      <c r="BC49" s="233"/>
      <c r="BD49" s="233"/>
      <c r="BE49" s="234"/>
      <c r="BG49" s="251" t="s">
        <v>51</v>
      </c>
      <c r="BH49" s="252"/>
      <c r="BI49" s="252"/>
      <c r="BJ49" s="252"/>
      <c r="BK49" s="252"/>
      <c r="BL49" s="252"/>
      <c r="BM49" s="252"/>
      <c r="BN49" s="252"/>
      <c r="BO49" s="252"/>
      <c r="BP49" s="252"/>
      <c r="BQ49" s="252"/>
      <c r="BR49" s="252"/>
      <c r="BS49" s="252"/>
      <c r="BT49" s="252"/>
      <c r="BU49" s="252"/>
      <c r="BV49" s="252"/>
      <c r="BW49" s="252"/>
      <c r="BX49" s="252"/>
      <c r="BY49" s="253"/>
      <c r="CC49" s="113">
        <f t="shared" si="4"/>
        <v>4.2500000000000003E-2</v>
      </c>
      <c r="CD49" s="188"/>
      <c r="CE49" s="188"/>
      <c r="CF49" s="188"/>
      <c r="CG49" s="189"/>
      <c r="CH49" s="190">
        <f t="shared" si="5"/>
        <v>101.0889404375</v>
      </c>
      <c r="CI49" s="191"/>
      <c r="CJ49" s="191"/>
      <c r="CK49" s="191"/>
      <c r="CL49" s="192"/>
      <c r="CM49" s="190">
        <f t="shared" si="20"/>
        <v>100.9951904375</v>
      </c>
      <c r="CN49" s="191"/>
      <c r="CO49" s="191"/>
      <c r="CP49" s="191"/>
      <c r="CQ49" s="192"/>
      <c r="CR49" s="190">
        <f t="shared" si="21"/>
        <v>100.8701904375</v>
      </c>
      <c r="CS49" s="191"/>
      <c r="CT49" s="191"/>
      <c r="CU49" s="191"/>
      <c r="CV49" s="192"/>
      <c r="DR49" s="12"/>
    </row>
    <row r="50" spans="2:122" ht="15.75" customHeight="1">
      <c r="B50" s="248" t="s">
        <v>31</v>
      </c>
      <c r="C50" s="249"/>
      <c r="D50" s="249"/>
      <c r="E50" s="250"/>
      <c r="F50" s="51">
        <f>'GS Released Pricing Prime Jumbo'!L24</f>
        <v>0.125</v>
      </c>
      <c r="G50" s="49"/>
      <c r="H50" s="49"/>
      <c r="I50" s="49">
        <f>'GS Released Pricing Prime Jumbo'!M24</f>
        <v>0.125</v>
      </c>
      <c r="J50" s="49"/>
      <c r="K50" s="49"/>
      <c r="L50" s="49">
        <f>'GS Released Pricing Prime Jumbo'!N24</f>
        <v>0.125</v>
      </c>
      <c r="M50" s="49"/>
      <c r="N50" s="49"/>
      <c r="O50" s="49">
        <f>'GS Released Pricing Prime Jumbo'!O24</f>
        <v>0.125</v>
      </c>
      <c r="P50" s="49"/>
      <c r="Q50" s="49"/>
      <c r="R50" s="49">
        <f>'GS Released Pricing Prime Jumbo'!P24</f>
        <v>0.125</v>
      </c>
      <c r="S50" s="49"/>
      <c r="T50" s="49"/>
      <c r="U50" s="208">
        <f>'GS Released Pricing Prime Jumbo'!Q24</f>
        <v>0</v>
      </c>
      <c r="V50" s="209"/>
      <c r="W50" s="210"/>
      <c r="X50" s="49">
        <f>'GS Released Pricing Prime Jumbo'!R24</f>
        <v>0</v>
      </c>
      <c r="Y50" s="49"/>
      <c r="Z50" s="50"/>
      <c r="AB50" s="232"/>
      <c r="AC50" s="233"/>
      <c r="AD50" s="233"/>
      <c r="AE50" s="233"/>
      <c r="AF50" s="233"/>
      <c r="AG50" s="233"/>
      <c r="AH50" s="233"/>
      <c r="AI50" s="233"/>
      <c r="AJ50" s="233"/>
      <c r="AK50" s="233"/>
      <c r="AL50" s="233"/>
      <c r="AM50" s="233"/>
      <c r="AN50" s="233"/>
      <c r="AO50" s="233"/>
      <c r="AP50" s="233"/>
      <c r="AQ50" s="233"/>
      <c r="AR50" s="233"/>
      <c r="AS50" s="233"/>
      <c r="AT50" s="233"/>
      <c r="AU50" s="233"/>
      <c r="AV50" s="233"/>
      <c r="AW50" s="233"/>
      <c r="AX50" s="233"/>
      <c r="AY50" s="233"/>
      <c r="AZ50" s="233"/>
      <c r="BA50" s="233"/>
      <c r="BB50" s="233"/>
      <c r="BC50" s="233"/>
      <c r="BD50" s="233"/>
      <c r="BE50" s="234"/>
      <c r="BG50" s="17"/>
      <c r="BH50" s="254" t="s">
        <v>137</v>
      </c>
      <c r="BI50" s="254"/>
      <c r="BJ50" s="254"/>
      <c r="BK50" s="254"/>
      <c r="BL50" s="254"/>
      <c r="BM50" s="254"/>
      <c r="BN50" s="254"/>
      <c r="BO50" s="254"/>
      <c r="BP50" s="254"/>
      <c r="BQ50" s="254"/>
      <c r="BR50" s="254"/>
      <c r="BS50" s="254"/>
      <c r="BT50" s="254"/>
      <c r="BU50" s="254"/>
      <c r="BV50" s="254"/>
      <c r="BW50" s="254"/>
      <c r="BX50" s="254"/>
      <c r="BY50" s="255"/>
      <c r="CC50" s="113">
        <f t="shared" si="4"/>
        <v>4.3749999999999997E-2</v>
      </c>
      <c r="CD50" s="188"/>
      <c r="CE50" s="188"/>
      <c r="CF50" s="188"/>
      <c r="CG50" s="189"/>
      <c r="CH50" s="190">
        <f t="shared" si="5"/>
        <v>101.2424204375</v>
      </c>
      <c r="CI50" s="191"/>
      <c r="CJ50" s="191"/>
      <c r="CK50" s="191"/>
      <c r="CL50" s="192"/>
      <c r="CM50" s="190">
        <f t="shared" si="20"/>
        <v>101.1486704375</v>
      </c>
      <c r="CN50" s="191"/>
      <c r="CO50" s="191"/>
      <c r="CP50" s="191"/>
      <c r="CQ50" s="192"/>
      <c r="CR50" s="190">
        <f t="shared" si="21"/>
        <v>101.0236704375</v>
      </c>
      <c r="CS50" s="191"/>
      <c r="CT50" s="191"/>
      <c r="CU50" s="191"/>
      <c r="CV50" s="192"/>
      <c r="DR50" s="12"/>
    </row>
    <row r="51" spans="2:122" ht="15.75" customHeight="1">
      <c r="B51" s="238" t="s">
        <v>81</v>
      </c>
      <c r="C51" s="239"/>
      <c r="D51" s="239"/>
      <c r="E51" s="240"/>
      <c r="F51" s="241">
        <f>'GS Released Pricing Prime Jumbo'!L26</f>
        <v>-0.65</v>
      </c>
      <c r="G51" s="242"/>
      <c r="H51" s="242"/>
      <c r="I51" s="242">
        <f>'GS Released Pricing Prime Jumbo'!M26</f>
        <v>-0.75</v>
      </c>
      <c r="J51" s="242"/>
      <c r="K51" s="242"/>
      <c r="L51" s="242">
        <f>'GS Released Pricing Prime Jumbo'!N26</f>
        <v>-1.2</v>
      </c>
      <c r="M51" s="242"/>
      <c r="N51" s="242"/>
      <c r="O51" s="242">
        <f>'GS Released Pricing Prime Jumbo'!O26</f>
        <v>-1.5</v>
      </c>
      <c r="P51" s="242"/>
      <c r="Q51" s="242"/>
      <c r="R51" s="242">
        <f>'GS Released Pricing Prime Jumbo'!P26</f>
        <v>-1.95</v>
      </c>
      <c r="S51" s="242"/>
      <c r="T51" s="242"/>
      <c r="U51" s="260"/>
      <c r="V51" s="261"/>
      <c r="W51" s="262"/>
      <c r="X51" s="98"/>
      <c r="Y51" s="98"/>
      <c r="Z51" s="99"/>
      <c r="AB51" s="232"/>
      <c r="AC51" s="233"/>
      <c r="AD51" s="233"/>
      <c r="AE51" s="233"/>
      <c r="AF51" s="233"/>
      <c r="AG51" s="233"/>
      <c r="AH51" s="233"/>
      <c r="AI51" s="233"/>
      <c r="AJ51" s="233"/>
      <c r="AK51" s="233"/>
      <c r="AL51" s="233"/>
      <c r="AM51" s="233"/>
      <c r="AN51" s="233"/>
      <c r="AO51" s="233"/>
      <c r="AP51" s="233"/>
      <c r="AQ51" s="233"/>
      <c r="AR51" s="233"/>
      <c r="AS51" s="233"/>
      <c r="AT51" s="233"/>
      <c r="AU51" s="233"/>
      <c r="AV51" s="233"/>
      <c r="AW51" s="233"/>
      <c r="AX51" s="233"/>
      <c r="AY51" s="233"/>
      <c r="AZ51" s="233"/>
      <c r="BA51" s="233"/>
      <c r="BB51" s="233"/>
      <c r="BC51" s="233"/>
      <c r="BD51" s="233"/>
      <c r="BE51" s="234"/>
      <c r="BG51" s="251" t="s">
        <v>53</v>
      </c>
      <c r="BH51" s="252"/>
      <c r="BI51" s="252"/>
      <c r="BJ51" s="252"/>
      <c r="BK51" s="252"/>
      <c r="BL51" s="252"/>
      <c r="BM51" s="252"/>
      <c r="BN51" s="252"/>
      <c r="BO51" s="252"/>
      <c r="BP51" s="252"/>
      <c r="BQ51" s="252"/>
      <c r="BR51" s="252"/>
      <c r="BS51" s="252"/>
      <c r="BT51" s="252"/>
      <c r="BU51" s="252"/>
      <c r="BV51" s="252"/>
      <c r="BW51" s="252"/>
      <c r="BX51" s="252"/>
      <c r="BY51" s="253"/>
      <c r="CC51" s="113">
        <f t="shared" si="4"/>
        <v>4.4999999999999998E-2</v>
      </c>
      <c r="CD51" s="188"/>
      <c r="CE51" s="188"/>
      <c r="CF51" s="188"/>
      <c r="CG51" s="189"/>
      <c r="CH51" s="190">
        <f t="shared" si="5"/>
        <v>101.3840879375</v>
      </c>
      <c r="CI51" s="191"/>
      <c r="CJ51" s="191"/>
      <c r="CK51" s="191"/>
      <c r="CL51" s="192"/>
      <c r="CM51" s="190">
        <f t="shared" si="20"/>
        <v>101.2903379375</v>
      </c>
      <c r="CN51" s="191"/>
      <c r="CO51" s="191"/>
      <c r="CP51" s="191"/>
      <c r="CQ51" s="192"/>
      <c r="CR51" s="190">
        <f t="shared" si="21"/>
        <v>101.1653379375</v>
      </c>
      <c r="CS51" s="191"/>
      <c r="CT51" s="191"/>
      <c r="CU51" s="191"/>
      <c r="CV51" s="192"/>
    </row>
    <row r="52" spans="2:122" ht="15.75" customHeight="1">
      <c r="B52" s="248" t="s">
        <v>33</v>
      </c>
      <c r="C52" s="249"/>
      <c r="D52" s="249"/>
      <c r="E52" s="250"/>
      <c r="F52" s="51">
        <f>'GS Released Pricing Prime Jumbo'!L28</f>
        <v>-0.4</v>
      </c>
      <c r="G52" s="49"/>
      <c r="H52" s="49"/>
      <c r="I52" s="49">
        <f>'GS Released Pricing Prime Jumbo'!M28</f>
        <v>-0.5</v>
      </c>
      <c r="J52" s="49"/>
      <c r="K52" s="49"/>
      <c r="L52" s="49">
        <f>'GS Released Pricing Prime Jumbo'!N28</f>
        <v>-0.6</v>
      </c>
      <c r="M52" s="49"/>
      <c r="N52" s="49"/>
      <c r="O52" s="49">
        <f>'GS Released Pricing Prime Jumbo'!O28</f>
        <v>-0.8</v>
      </c>
      <c r="P52" s="49"/>
      <c r="Q52" s="49"/>
      <c r="R52" s="49">
        <f>'GS Released Pricing Prime Jumbo'!P28</f>
        <v>-1</v>
      </c>
      <c r="S52" s="49"/>
      <c r="T52" s="49"/>
      <c r="U52" s="260"/>
      <c r="V52" s="261"/>
      <c r="W52" s="262"/>
      <c r="X52" s="98"/>
      <c r="Y52" s="98"/>
      <c r="Z52" s="99"/>
      <c r="AB52" s="232"/>
      <c r="AC52" s="233"/>
      <c r="AD52" s="233"/>
      <c r="AE52" s="233"/>
      <c r="AF52" s="233"/>
      <c r="AG52" s="233"/>
      <c r="AH52" s="233"/>
      <c r="AI52" s="233"/>
      <c r="AJ52" s="233"/>
      <c r="AK52" s="233"/>
      <c r="AL52" s="233"/>
      <c r="AM52" s="233"/>
      <c r="AN52" s="233"/>
      <c r="AO52" s="233"/>
      <c r="AP52" s="233"/>
      <c r="AQ52" s="233"/>
      <c r="AR52" s="233"/>
      <c r="AS52" s="233"/>
      <c r="AT52" s="233"/>
      <c r="AU52" s="233"/>
      <c r="AV52" s="233"/>
      <c r="AW52" s="233"/>
      <c r="AX52" s="233"/>
      <c r="AY52" s="233"/>
      <c r="AZ52" s="233"/>
      <c r="BA52" s="233"/>
      <c r="BB52" s="233"/>
      <c r="BC52" s="233"/>
      <c r="BD52" s="233"/>
      <c r="BE52" s="234"/>
      <c r="BG52" s="17"/>
      <c r="BH52" s="254" t="s">
        <v>54</v>
      </c>
      <c r="BI52" s="254"/>
      <c r="BJ52" s="254"/>
      <c r="BK52" s="254"/>
      <c r="BL52" s="254"/>
      <c r="BM52" s="254"/>
      <c r="BN52" s="254"/>
      <c r="BO52" s="254"/>
      <c r="BP52" s="254"/>
      <c r="BQ52" s="254"/>
      <c r="BR52" s="254"/>
      <c r="BS52" s="254"/>
      <c r="BT52" s="254"/>
      <c r="BU52" s="254"/>
      <c r="BV52" s="254"/>
      <c r="BW52" s="254"/>
      <c r="BX52" s="254"/>
      <c r="BY52" s="255"/>
    </row>
    <row r="53" spans="2:122" ht="15.75" customHeight="1">
      <c r="B53" s="238" t="s">
        <v>83</v>
      </c>
      <c r="C53" s="239"/>
      <c r="D53" s="239"/>
      <c r="E53" s="240"/>
      <c r="F53" s="241">
        <f>'GS Released Pricing Prime Jumbo'!L22</f>
        <v>-1.2</v>
      </c>
      <c r="G53" s="242"/>
      <c r="H53" s="242"/>
      <c r="I53" s="242">
        <f>'GS Released Pricing Prime Jumbo'!M22</f>
        <v>-1.35</v>
      </c>
      <c r="J53" s="242"/>
      <c r="K53" s="242"/>
      <c r="L53" s="242">
        <f>'GS Released Pricing Prime Jumbo'!N22</f>
        <v>-1.5</v>
      </c>
      <c r="M53" s="242"/>
      <c r="N53" s="242"/>
      <c r="O53" s="242">
        <f>'GS Released Pricing Prime Jumbo'!O22</f>
        <v>-2</v>
      </c>
      <c r="P53" s="242"/>
      <c r="Q53" s="242"/>
      <c r="R53" s="98"/>
      <c r="S53" s="98"/>
      <c r="T53" s="98"/>
      <c r="U53" s="260"/>
      <c r="V53" s="261"/>
      <c r="W53" s="262"/>
      <c r="X53" s="98"/>
      <c r="Y53" s="98"/>
      <c r="Z53" s="99"/>
      <c r="AB53" s="232"/>
      <c r="AC53" s="233"/>
      <c r="AD53" s="233"/>
      <c r="AE53" s="233"/>
      <c r="AF53" s="233"/>
      <c r="AG53" s="233"/>
      <c r="AH53" s="233"/>
      <c r="AI53" s="233"/>
      <c r="AJ53" s="233"/>
      <c r="AK53" s="233"/>
      <c r="AL53" s="233"/>
      <c r="AM53" s="233"/>
      <c r="AN53" s="233"/>
      <c r="AO53" s="233"/>
      <c r="AP53" s="233"/>
      <c r="AQ53" s="233"/>
      <c r="AR53" s="233"/>
      <c r="AS53" s="233"/>
      <c r="AT53" s="233"/>
      <c r="AU53" s="233"/>
      <c r="AV53" s="233"/>
      <c r="AW53" s="233"/>
      <c r="AX53" s="233"/>
      <c r="AY53" s="233"/>
      <c r="AZ53" s="233"/>
      <c r="BA53" s="233"/>
      <c r="BB53" s="233"/>
      <c r="BC53" s="233"/>
      <c r="BD53" s="233"/>
      <c r="BE53" s="234"/>
      <c r="BG53" s="17"/>
      <c r="BH53" s="254"/>
      <c r="BI53" s="254"/>
      <c r="BJ53" s="254"/>
      <c r="BK53" s="254"/>
      <c r="BL53" s="254"/>
      <c r="BM53" s="254"/>
      <c r="BN53" s="254"/>
      <c r="BO53" s="254"/>
      <c r="BP53" s="254"/>
      <c r="BQ53" s="254"/>
      <c r="BR53" s="254"/>
      <c r="BS53" s="254"/>
      <c r="BT53" s="254"/>
      <c r="BU53" s="254"/>
      <c r="BV53" s="254"/>
      <c r="BW53" s="254"/>
      <c r="BX53" s="254"/>
      <c r="BY53" s="255"/>
    </row>
    <row r="54" spans="2:122" ht="15.75" customHeight="1" thickBot="1">
      <c r="B54" s="248" t="s">
        <v>84</v>
      </c>
      <c r="C54" s="249"/>
      <c r="D54" s="249"/>
      <c r="E54" s="250"/>
      <c r="F54" s="51">
        <f>'GS Released Pricing Prime Jumbo'!L30</f>
        <v>0</v>
      </c>
      <c r="G54" s="49"/>
      <c r="H54" s="49"/>
      <c r="I54" s="49">
        <f>'GS Released Pricing Prime Jumbo'!M30</f>
        <v>0</v>
      </c>
      <c r="J54" s="49"/>
      <c r="K54" s="49"/>
      <c r="L54" s="49">
        <f>'GS Released Pricing Prime Jumbo'!N30</f>
        <v>-0.1</v>
      </c>
      <c r="M54" s="49"/>
      <c r="N54" s="49"/>
      <c r="O54" s="49">
        <f>'GS Released Pricing Prime Jumbo'!O30</f>
        <v>-0.2</v>
      </c>
      <c r="P54" s="49"/>
      <c r="Q54" s="49"/>
      <c r="R54" s="49">
        <f>'GS Released Pricing Prime Jumbo'!P30</f>
        <v>-0.3</v>
      </c>
      <c r="S54" s="49"/>
      <c r="T54" s="49"/>
      <c r="U54" s="208">
        <f>'GS Released Pricing Prime Jumbo'!Q30</f>
        <v>-0.5</v>
      </c>
      <c r="V54" s="209"/>
      <c r="W54" s="210"/>
      <c r="X54" s="98"/>
      <c r="Y54" s="98"/>
      <c r="Z54" s="99"/>
      <c r="AB54" s="232"/>
      <c r="AC54" s="233"/>
      <c r="AD54" s="233"/>
      <c r="AE54" s="233"/>
      <c r="AF54" s="233"/>
      <c r="AG54" s="233"/>
      <c r="AH54" s="233"/>
      <c r="AI54" s="233"/>
      <c r="AJ54" s="233"/>
      <c r="AK54" s="233"/>
      <c r="AL54" s="233"/>
      <c r="AM54" s="233"/>
      <c r="AN54" s="233"/>
      <c r="AO54" s="233"/>
      <c r="AP54" s="233"/>
      <c r="AQ54" s="233"/>
      <c r="AR54" s="233"/>
      <c r="AS54" s="233"/>
      <c r="AT54" s="233"/>
      <c r="AU54" s="233"/>
      <c r="AV54" s="233"/>
      <c r="AW54" s="233"/>
      <c r="AX54" s="233"/>
      <c r="AY54" s="233"/>
      <c r="AZ54" s="233"/>
      <c r="BA54" s="233"/>
      <c r="BB54" s="233"/>
      <c r="BC54" s="233"/>
      <c r="BD54" s="233"/>
      <c r="BE54" s="234"/>
      <c r="BG54" s="20"/>
      <c r="BH54" s="263" t="s">
        <v>55</v>
      </c>
      <c r="BI54" s="263"/>
      <c r="BJ54" s="263"/>
      <c r="BK54" s="263"/>
      <c r="BL54" s="263"/>
      <c r="BM54" s="263"/>
      <c r="BN54" s="263"/>
      <c r="BO54" s="263"/>
      <c r="BP54" s="263"/>
      <c r="BQ54" s="263"/>
      <c r="BR54" s="263"/>
      <c r="BS54" s="263"/>
      <c r="BT54" s="263"/>
      <c r="BU54" s="263"/>
      <c r="BV54" s="263"/>
      <c r="BW54" s="263"/>
      <c r="BX54" s="263"/>
      <c r="BY54" s="264"/>
    </row>
    <row r="55" spans="2:122" ht="15.75" customHeight="1" thickBot="1">
      <c r="B55" s="265" t="s">
        <v>85</v>
      </c>
      <c r="C55" s="266"/>
      <c r="D55" s="266"/>
      <c r="E55" s="267"/>
      <c r="F55" s="268">
        <f>'GS Released Pricing Prime Jumbo'!L31</f>
        <v>0</v>
      </c>
      <c r="G55" s="269"/>
      <c r="H55" s="269"/>
      <c r="I55" s="269">
        <f>'GS Released Pricing Prime Jumbo'!M31</f>
        <v>-0.05</v>
      </c>
      <c r="J55" s="269"/>
      <c r="K55" s="269"/>
      <c r="L55" s="269">
        <f>'GS Released Pricing Prime Jumbo'!N31</f>
        <v>-0.1</v>
      </c>
      <c r="M55" s="269"/>
      <c r="N55" s="269"/>
      <c r="O55" s="269">
        <f>'GS Released Pricing Prime Jumbo'!O31</f>
        <v>-0.25</v>
      </c>
      <c r="P55" s="269"/>
      <c r="Q55" s="269"/>
      <c r="R55" s="269">
        <f>'GS Released Pricing Prime Jumbo'!P31</f>
        <v>-0.5</v>
      </c>
      <c r="S55" s="269"/>
      <c r="T55" s="269"/>
      <c r="U55" s="270">
        <f>'GS Released Pricing Prime Jumbo'!Q31</f>
        <v>-0.75</v>
      </c>
      <c r="V55" s="271"/>
      <c r="W55" s="272"/>
      <c r="X55" s="269">
        <f>'GS Released Pricing Prime Jumbo'!R31</f>
        <v>-1</v>
      </c>
      <c r="Y55" s="269"/>
      <c r="Z55" s="273"/>
      <c r="AB55" s="235"/>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7"/>
      <c r="BG55" s="274" t="s">
        <v>129</v>
      </c>
      <c r="BH55" s="275"/>
      <c r="BI55" s="275"/>
      <c r="BJ55" s="275"/>
      <c r="BK55" s="275"/>
      <c r="BL55" s="275"/>
      <c r="BM55" s="275"/>
      <c r="BN55" s="275"/>
      <c r="BO55" s="275"/>
      <c r="BP55" s="275"/>
      <c r="BQ55" s="275"/>
      <c r="BR55" s="275"/>
      <c r="BS55" s="275"/>
      <c r="BT55" s="275"/>
      <c r="BU55" s="275"/>
      <c r="BV55" s="275"/>
      <c r="BW55" s="275"/>
      <c r="BX55" s="275"/>
      <c r="BY55" s="276"/>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DT27:DX27"/>
    <mergeCell ref="DT31:DX31"/>
    <mergeCell ref="DJ34:DL34"/>
    <mergeCell ref="DM34:DO34"/>
    <mergeCell ref="DP34:DR34"/>
    <mergeCell ref="DS34:DU34"/>
    <mergeCell ref="DV34:DX34"/>
    <mergeCell ref="DD35:DF35"/>
    <mergeCell ref="DG35:DI35"/>
    <mergeCell ref="DJ35:DL35"/>
    <mergeCell ref="DM35:DO35"/>
    <mergeCell ref="DP35:DR35"/>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CR21:CV21"/>
    <mergeCell ref="CM17:CQ17"/>
    <mergeCell ref="BH17:BY18"/>
    <mergeCell ref="CR23:CV23"/>
    <mergeCell ref="CR22:CV22"/>
    <mergeCell ref="CM23:CQ23"/>
    <mergeCell ref="CM22:CQ22"/>
    <mergeCell ref="CM21:CQ21"/>
    <mergeCell ref="CH11:CL11"/>
    <mergeCell ref="CH14:CL1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C37:CG37"/>
    <mergeCell ref="CC35:CG35"/>
    <mergeCell ref="AS24:AV24"/>
    <mergeCell ref="AS26:AV26"/>
    <mergeCell ref="AB29:AF29"/>
    <mergeCell ref="AM29:AR29"/>
    <mergeCell ref="AB25:AF26"/>
    <mergeCell ref="AG25:AL26"/>
    <mergeCell ref="AM25:AR26"/>
    <mergeCell ref="AS25:AV25"/>
    <mergeCell ref="AW25:AY25"/>
    <mergeCell ref="CC36:CG36"/>
    <mergeCell ref="CC34:CG34"/>
    <mergeCell ref="CC24:CG24"/>
    <mergeCell ref="CC25:CG25"/>
    <mergeCell ref="BC29:BE29"/>
    <mergeCell ref="AM24:AR24"/>
    <mergeCell ref="BC27:BE27"/>
    <mergeCell ref="CC33:CG33"/>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CH8:CL8"/>
    <mergeCell ref="CM8:CQ8"/>
    <mergeCell ref="CR8:CV8"/>
    <mergeCell ref="BG9:BY9"/>
    <mergeCell ref="BH10:BY10"/>
    <mergeCell ref="CH10:CL10"/>
    <mergeCell ref="CH12:CL12"/>
    <mergeCell ref="CH13:CL13"/>
    <mergeCell ref="BC16:BE16"/>
    <mergeCell ref="CM10:CQ10"/>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8:BE55"/>
    <mergeCell ref="CH51:CL51"/>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CZ9:DC9"/>
    <mergeCell ref="CZ10:DC10"/>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5:BE37"/>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R88"/>
  <sheetViews>
    <sheetView tabSelected="1" zoomScale="80" zoomScaleNormal="80" workbookViewId="0">
      <selection activeCell="J42" sqref="J42"/>
    </sheetView>
  </sheetViews>
  <sheetFormatPr defaultColWidth="9.140625" defaultRowHeight="15"/>
  <cols>
    <col min="1" max="1" width="10.42578125" style="24" customWidth="1"/>
    <col min="2" max="2" width="10.140625" style="24" customWidth="1"/>
    <col min="3" max="3" width="10.85546875" style="24" bestFit="1" customWidth="1"/>
    <col min="4" max="4" width="10.140625" style="24" customWidth="1"/>
    <col min="5" max="6" width="10.7109375" style="24" bestFit="1" customWidth="1"/>
    <col min="7" max="7" width="10.7109375" style="24" customWidth="1"/>
    <col min="8" max="9" width="3.5703125" style="24" customWidth="1"/>
    <col min="10" max="10" width="37.42578125" style="24" bestFit="1" customWidth="1"/>
    <col min="11" max="11" width="13" style="24" customWidth="1"/>
    <col min="12" max="12" width="8.42578125" style="24" bestFit="1" customWidth="1"/>
    <col min="13" max="18" width="12.5703125" style="24" bestFit="1" customWidth="1"/>
    <col min="19" max="16384" width="9.140625" style="24"/>
  </cols>
  <sheetData>
    <row r="1" spans="1:18" s="22" customFormat="1">
      <c r="A1" s="289" t="s">
        <v>0</v>
      </c>
      <c r="B1" s="289"/>
      <c r="C1" s="290"/>
      <c r="D1" s="290"/>
      <c r="E1" s="290"/>
      <c r="F1" s="290"/>
      <c r="G1" s="290"/>
      <c r="H1" s="290"/>
      <c r="I1" s="290"/>
      <c r="J1" s="290"/>
      <c r="K1" s="290"/>
      <c r="L1" s="290"/>
      <c r="M1" s="290"/>
      <c r="N1" s="291"/>
      <c r="O1" s="291" t="s">
        <v>1</v>
      </c>
      <c r="P1" s="292">
        <v>44313.373703935184</v>
      </c>
      <c r="Q1" s="293"/>
      <c r="R1" s="294"/>
    </row>
    <row r="2" spans="1:18" s="22" customFormat="1">
      <c r="A2" s="290" t="s">
        <v>2</v>
      </c>
      <c r="B2" s="290"/>
      <c r="C2" s="290"/>
      <c r="D2" s="290"/>
      <c r="E2" s="290"/>
      <c r="F2" s="290"/>
      <c r="G2" s="290"/>
      <c r="H2" s="290"/>
      <c r="I2" s="290"/>
      <c r="J2" s="290"/>
      <c r="K2" s="290"/>
      <c r="L2" s="290"/>
      <c r="M2" s="290"/>
      <c r="N2" s="290"/>
      <c r="O2" s="290"/>
      <c r="P2" s="290"/>
      <c r="Q2" s="290"/>
      <c r="R2" s="294"/>
    </row>
    <row r="3" spans="1:18" s="22" customFormat="1" ht="15" customHeight="1">
      <c r="A3" s="295" t="s">
        <v>150</v>
      </c>
      <c r="B3" s="295"/>
      <c r="C3" s="290"/>
      <c r="D3" s="290"/>
      <c r="E3" s="290"/>
      <c r="F3" s="290"/>
      <c r="G3" s="290"/>
      <c r="H3" s="290"/>
      <c r="I3" s="290"/>
      <c r="J3" s="290"/>
      <c r="K3" s="290"/>
      <c r="L3" s="290"/>
      <c r="M3" s="290"/>
      <c r="N3" s="279" t="s">
        <v>3</v>
      </c>
      <c r="O3" s="280"/>
      <c r="P3" s="280"/>
      <c r="Q3" s="280"/>
      <c r="R3" s="281"/>
    </row>
    <row r="4" spans="1:18" s="22" customFormat="1">
      <c r="A4" s="295" t="s">
        <v>148</v>
      </c>
      <c r="B4" s="295"/>
      <c r="C4" s="290"/>
      <c r="D4" s="290"/>
      <c r="E4" s="290"/>
      <c r="F4" s="290"/>
      <c r="G4" s="290"/>
      <c r="H4" s="290"/>
      <c r="I4" s="290"/>
      <c r="J4" s="290"/>
      <c r="K4" s="290"/>
      <c r="L4" s="290"/>
      <c r="M4" s="290"/>
      <c r="N4" s="296" t="s">
        <v>4</v>
      </c>
      <c r="O4" s="296" t="s">
        <v>5</v>
      </c>
      <c r="P4" s="296" t="s">
        <v>6</v>
      </c>
      <c r="Q4" s="296" t="s">
        <v>7</v>
      </c>
      <c r="R4" s="296" t="s">
        <v>8</v>
      </c>
    </row>
    <row r="5" spans="1:18" s="22" customFormat="1">
      <c r="A5" s="297" t="s">
        <v>149</v>
      </c>
      <c r="B5" s="297"/>
      <c r="C5" s="290"/>
      <c r="D5" s="290"/>
      <c r="E5" s="290"/>
      <c r="F5" s="290"/>
      <c r="G5" s="290"/>
      <c r="H5" s="290"/>
      <c r="I5" s="290"/>
      <c r="J5" s="290"/>
      <c r="K5" s="290"/>
      <c r="L5" s="290"/>
      <c r="M5" s="290"/>
      <c r="N5" s="298">
        <v>44328.373703935184</v>
      </c>
      <c r="O5" s="298">
        <v>44343.373703935184</v>
      </c>
      <c r="P5" s="298">
        <v>44358.373703935184</v>
      </c>
      <c r="Q5" s="298">
        <v>44373.373703935184</v>
      </c>
      <c r="R5" s="298">
        <v>44388.373703935184</v>
      </c>
    </row>
    <row r="6" spans="1:18" s="22" customFormat="1" ht="15.75" thickBot="1">
      <c r="A6" s="294"/>
      <c r="B6" s="294"/>
      <c r="C6" s="290"/>
      <c r="D6" s="299"/>
      <c r="E6" s="299"/>
      <c r="F6" s="299"/>
      <c r="G6" s="299"/>
      <c r="H6" s="299"/>
      <c r="I6" s="290"/>
      <c r="J6" s="290"/>
      <c r="K6" s="290"/>
      <c r="L6" s="290"/>
      <c r="M6" s="290"/>
      <c r="N6" s="290"/>
      <c r="O6" s="290"/>
      <c r="P6" s="290"/>
      <c r="Q6" s="290"/>
      <c r="R6" s="290"/>
    </row>
    <row r="7" spans="1:18" s="23" customFormat="1" ht="15.75" thickBot="1">
      <c r="A7" s="300" t="s">
        <v>9</v>
      </c>
      <c r="B7" s="301"/>
      <c r="C7" s="302"/>
      <c r="D7" s="302"/>
      <c r="E7" s="302"/>
      <c r="F7" s="302"/>
      <c r="G7" s="302"/>
      <c r="H7" s="302"/>
      <c r="I7" s="302"/>
      <c r="J7" s="302"/>
      <c r="K7" s="302"/>
      <c r="L7" s="302"/>
      <c r="M7" s="302"/>
      <c r="N7" s="302"/>
      <c r="O7" s="302"/>
      <c r="P7" s="302"/>
      <c r="Q7" s="302"/>
      <c r="R7" s="302"/>
    </row>
    <row r="8" spans="1:18" s="23" customFormat="1">
      <c r="A8" s="303"/>
      <c r="B8" s="303"/>
      <c r="C8" s="303"/>
      <c r="D8" s="303"/>
      <c r="E8" s="303"/>
      <c r="F8" s="303"/>
      <c r="G8" s="303"/>
      <c r="H8" s="303"/>
      <c r="I8" s="303"/>
      <c r="J8" s="303"/>
      <c r="K8" s="303"/>
      <c r="L8" s="303"/>
      <c r="M8" s="303"/>
      <c r="N8" s="303"/>
      <c r="O8" s="303"/>
      <c r="P8" s="303"/>
      <c r="Q8" s="303"/>
      <c r="R8" s="303"/>
    </row>
    <row r="9" spans="1:18" s="23" customFormat="1" ht="15.75" thickBot="1">
      <c r="A9" s="288"/>
      <c r="B9" s="288"/>
      <c r="C9" s="288"/>
      <c r="D9" s="288"/>
      <c r="E9" s="288"/>
      <c r="F9" s="288"/>
      <c r="G9" s="288"/>
      <c r="H9" s="288"/>
      <c r="I9" s="288"/>
      <c r="J9" s="288"/>
      <c r="K9" s="288"/>
      <c r="L9" s="288"/>
      <c r="M9" s="288"/>
      <c r="N9" s="288"/>
      <c r="O9" s="288"/>
      <c r="P9" s="288"/>
      <c r="Q9" s="288"/>
      <c r="R9" s="288"/>
    </row>
    <row r="10" spans="1:18" s="23" customFormat="1" ht="15.75" thickBot="1">
      <c r="A10" s="286" t="s">
        <v>10</v>
      </c>
      <c r="B10" s="282"/>
      <c r="C10" s="282"/>
      <c r="D10" s="282"/>
      <c r="E10" s="282"/>
      <c r="F10" s="282"/>
      <c r="G10" s="285"/>
      <c r="H10" s="304"/>
      <c r="I10" s="288"/>
      <c r="J10" s="305" t="s">
        <v>11</v>
      </c>
      <c r="K10" s="305"/>
      <c r="L10" s="284" t="s">
        <v>131</v>
      </c>
      <c r="M10" s="283"/>
      <c r="N10" s="283"/>
      <c r="O10" s="283"/>
      <c r="P10" s="283"/>
      <c r="Q10" s="283"/>
      <c r="R10" s="287"/>
    </row>
    <row r="11" spans="1:18" s="23" customFormat="1">
      <c r="A11" s="306" t="s">
        <v>13</v>
      </c>
      <c r="B11" s="307" t="s">
        <v>4</v>
      </c>
      <c r="C11" s="307" t="s">
        <v>5</v>
      </c>
      <c r="D11" s="307" t="s">
        <v>6</v>
      </c>
      <c r="E11" s="307" t="s">
        <v>7</v>
      </c>
      <c r="F11" s="307" t="s">
        <v>8</v>
      </c>
      <c r="G11" s="308" t="s">
        <v>14</v>
      </c>
      <c r="H11" s="304"/>
      <c r="I11" s="288"/>
      <c r="J11" s="309"/>
      <c r="K11" s="310"/>
      <c r="L11" s="311" t="s">
        <v>15</v>
      </c>
      <c r="M11" s="311" t="s">
        <v>16</v>
      </c>
      <c r="N11" s="311" t="s">
        <v>17</v>
      </c>
      <c r="O11" s="311" t="s">
        <v>18</v>
      </c>
      <c r="P11" s="312" t="s">
        <v>19</v>
      </c>
      <c r="Q11" s="312" t="s">
        <v>20</v>
      </c>
      <c r="R11" s="313" t="s">
        <v>21</v>
      </c>
    </row>
    <row r="12" spans="1:18" s="23" customFormat="1">
      <c r="A12" s="314">
        <v>4.5</v>
      </c>
      <c r="B12" s="315">
        <v>102.7590879375</v>
      </c>
      <c r="C12" s="315">
        <v>102.6965879375</v>
      </c>
      <c r="D12" s="315">
        <v>102.6340879375</v>
      </c>
      <c r="E12" s="315">
        <v>102.5403379375</v>
      </c>
      <c r="F12" s="315">
        <v>102.4153379375</v>
      </c>
      <c r="G12" s="316">
        <v>102.2590879375</v>
      </c>
      <c r="H12" s="304"/>
      <c r="I12" s="288"/>
      <c r="J12" s="317" t="s">
        <v>22</v>
      </c>
      <c r="K12" s="318"/>
      <c r="L12" s="319">
        <v>0.55000000000000004</v>
      </c>
      <c r="M12" s="319">
        <v>0.5</v>
      </c>
      <c r="N12" s="319">
        <v>0.45</v>
      </c>
      <c r="O12" s="319">
        <v>0.25</v>
      </c>
      <c r="P12" s="319">
        <v>0.15</v>
      </c>
      <c r="Q12" s="319">
        <v>-1.5</v>
      </c>
      <c r="R12" s="320">
        <v>-1.7</v>
      </c>
    </row>
    <row r="13" spans="1:18" s="23" customFormat="1">
      <c r="A13" s="314">
        <v>4.375</v>
      </c>
      <c r="B13" s="315">
        <v>102.6174204375</v>
      </c>
      <c r="C13" s="315">
        <v>102.5549204375</v>
      </c>
      <c r="D13" s="315">
        <v>102.4924204375</v>
      </c>
      <c r="E13" s="315">
        <v>102.3986704375</v>
      </c>
      <c r="F13" s="315">
        <v>102.2736704375</v>
      </c>
      <c r="G13" s="316">
        <v>102.1174204375</v>
      </c>
      <c r="H13" s="304"/>
      <c r="I13" s="321"/>
      <c r="J13" s="317" t="s">
        <v>23</v>
      </c>
      <c r="K13" s="318"/>
      <c r="L13" s="319">
        <v>0.5</v>
      </c>
      <c r="M13" s="319">
        <v>0.45</v>
      </c>
      <c r="N13" s="319">
        <v>0.4</v>
      </c>
      <c r="O13" s="319">
        <v>0.2</v>
      </c>
      <c r="P13" s="319">
        <v>0.1</v>
      </c>
      <c r="Q13" s="319">
        <v>-1.6</v>
      </c>
      <c r="R13" s="320">
        <v>-1.85</v>
      </c>
    </row>
    <row r="14" spans="1:18" s="23" customFormat="1">
      <c r="A14" s="314">
        <v>4.25</v>
      </c>
      <c r="B14" s="315">
        <v>102.4639404375</v>
      </c>
      <c r="C14" s="315">
        <v>102.4014404375</v>
      </c>
      <c r="D14" s="315">
        <v>102.3389404375</v>
      </c>
      <c r="E14" s="315">
        <v>102.2451904375</v>
      </c>
      <c r="F14" s="315">
        <v>102.1201904375</v>
      </c>
      <c r="G14" s="316">
        <v>101.9639404375</v>
      </c>
      <c r="H14" s="304"/>
      <c r="I14" s="288"/>
      <c r="J14" s="317" t="s">
        <v>24</v>
      </c>
      <c r="K14" s="318"/>
      <c r="L14" s="319">
        <v>0.45</v>
      </c>
      <c r="M14" s="319">
        <v>0.4</v>
      </c>
      <c r="N14" s="319">
        <v>0.35</v>
      </c>
      <c r="O14" s="319">
        <v>0.15</v>
      </c>
      <c r="P14" s="319">
        <v>0</v>
      </c>
      <c r="Q14" s="319">
        <v>-1.7</v>
      </c>
      <c r="R14" s="320">
        <v>-2</v>
      </c>
    </row>
    <row r="15" spans="1:18" s="23" customFormat="1">
      <c r="A15" s="314">
        <v>4.125</v>
      </c>
      <c r="B15" s="315">
        <v>102.4009729375</v>
      </c>
      <c r="C15" s="315">
        <v>102.3384729375</v>
      </c>
      <c r="D15" s="315">
        <v>102.2759729375</v>
      </c>
      <c r="E15" s="315">
        <v>102.1822229375</v>
      </c>
      <c r="F15" s="315">
        <v>102.0572229375</v>
      </c>
      <c r="G15" s="316">
        <v>101.9009729375</v>
      </c>
      <c r="H15" s="304"/>
      <c r="I15" s="288"/>
      <c r="J15" s="317" t="s">
        <v>25</v>
      </c>
      <c r="K15" s="318"/>
      <c r="L15" s="319">
        <v>0.4</v>
      </c>
      <c r="M15" s="319">
        <v>0.35</v>
      </c>
      <c r="N15" s="319">
        <v>0.25</v>
      </c>
      <c r="O15" s="319">
        <v>0</v>
      </c>
      <c r="P15" s="319">
        <v>-0.1</v>
      </c>
      <c r="Q15" s="319">
        <v>-1.8</v>
      </c>
      <c r="R15" s="320">
        <v>-2.2000000000000002</v>
      </c>
    </row>
    <row r="16" spans="1:18" s="23" customFormat="1">
      <c r="A16" s="314">
        <v>4</v>
      </c>
      <c r="B16" s="315">
        <v>102.34781868750001</v>
      </c>
      <c r="C16" s="315">
        <v>102.28531868750001</v>
      </c>
      <c r="D16" s="315">
        <v>102.22281868750001</v>
      </c>
      <c r="E16" s="315">
        <v>102.12906868750001</v>
      </c>
      <c r="F16" s="315">
        <v>102.00406868750001</v>
      </c>
      <c r="G16" s="316">
        <v>101.84781868750001</v>
      </c>
      <c r="H16" s="304"/>
      <c r="I16" s="288"/>
      <c r="J16" s="317" t="s">
        <v>26</v>
      </c>
      <c r="K16" s="318"/>
      <c r="L16" s="319">
        <v>0.35</v>
      </c>
      <c r="M16" s="319">
        <v>0.25</v>
      </c>
      <c r="N16" s="319">
        <v>0.15</v>
      </c>
      <c r="O16" s="319">
        <v>-0.15</v>
      </c>
      <c r="P16" s="319">
        <v>-0.45</v>
      </c>
      <c r="Q16" s="319">
        <v>-1.9</v>
      </c>
      <c r="R16" s="320">
        <v>-2.5</v>
      </c>
    </row>
    <row r="17" spans="1:18" s="23" customFormat="1">
      <c r="A17" s="314">
        <v>3.875</v>
      </c>
      <c r="B17" s="315">
        <v>102.28676993750001</v>
      </c>
      <c r="C17" s="315">
        <v>102.22426993750001</v>
      </c>
      <c r="D17" s="315">
        <v>102.16176993750001</v>
      </c>
      <c r="E17" s="315">
        <v>102.06801993750001</v>
      </c>
      <c r="F17" s="315">
        <v>101.94301993750001</v>
      </c>
      <c r="G17" s="316">
        <v>101.78676993750001</v>
      </c>
      <c r="H17" s="304"/>
      <c r="I17" s="288"/>
      <c r="J17" s="317" t="s">
        <v>27</v>
      </c>
      <c r="K17" s="318"/>
      <c r="L17" s="319">
        <v>0.25</v>
      </c>
      <c r="M17" s="319">
        <v>0.15</v>
      </c>
      <c r="N17" s="319">
        <v>0.05</v>
      </c>
      <c r="O17" s="319">
        <v>-0.5</v>
      </c>
      <c r="P17" s="319">
        <v>-0.85</v>
      </c>
      <c r="Q17" s="319">
        <v>-2.35</v>
      </c>
      <c r="R17" s="320">
        <v>-3</v>
      </c>
    </row>
    <row r="18" spans="1:18" s="23" customFormat="1">
      <c r="A18" s="314">
        <v>3.75</v>
      </c>
      <c r="B18" s="315">
        <v>102.2335461875</v>
      </c>
      <c r="C18" s="315">
        <v>102.1710461875</v>
      </c>
      <c r="D18" s="315">
        <v>102.1085461875</v>
      </c>
      <c r="E18" s="315">
        <v>102.0147961875</v>
      </c>
      <c r="F18" s="315">
        <v>101.8897961875</v>
      </c>
      <c r="G18" s="316">
        <v>101.7335461875</v>
      </c>
      <c r="H18" s="304"/>
      <c r="I18" s="288"/>
      <c r="J18" s="317" t="s">
        <v>28</v>
      </c>
      <c r="K18" s="318"/>
      <c r="L18" s="319">
        <v>0.15</v>
      </c>
      <c r="M18" s="319">
        <v>-0.05</v>
      </c>
      <c r="N18" s="319">
        <v>-0.15</v>
      </c>
      <c r="O18" s="319">
        <v>-1.25</v>
      </c>
      <c r="P18" s="319">
        <v>-1.85</v>
      </c>
      <c r="Q18" s="322"/>
      <c r="R18" s="323"/>
    </row>
    <row r="19" spans="1:18" s="23" customFormat="1" ht="15.75" thickBot="1">
      <c r="A19" s="314">
        <v>3.625</v>
      </c>
      <c r="B19" s="315">
        <v>102.1251724375</v>
      </c>
      <c r="C19" s="315">
        <v>102.0626724375</v>
      </c>
      <c r="D19" s="315">
        <v>102.0001724375</v>
      </c>
      <c r="E19" s="315">
        <v>101.9064224375</v>
      </c>
      <c r="F19" s="315">
        <v>101.7814224375</v>
      </c>
      <c r="G19" s="316">
        <v>101.6251724375</v>
      </c>
      <c r="H19" s="304"/>
      <c r="I19" s="288"/>
      <c r="J19" s="324"/>
      <c r="K19" s="325"/>
      <c r="L19" s="326"/>
      <c r="M19" s="326"/>
      <c r="N19" s="326"/>
      <c r="O19" s="326"/>
      <c r="P19" s="327"/>
      <c r="Q19" s="322"/>
      <c r="R19" s="323"/>
    </row>
    <row r="20" spans="1:18" s="23" customFormat="1" ht="15.75" thickBot="1">
      <c r="A20" s="314">
        <v>3.5</v>
      </c>
      <c r="B20" s="315">
        <v>101.98119718750002</v>
      </c>
      <c r="C20" s="315">
        <v>101.91869718750002</v>
      </c>
      <c r="D20" s="315">
        <v>101.85619718750002</v>
      </c>
      <c r="E20" s="315">
        <v>101.76244718750002</v>
      </c>
      <c r="F20" s="315">
        <v>101.63744718750002</v>
      </c>
      <c r="G20" s="316">
        <v>101.48119718750002</v>
      </c>
      <c r="H20" s="304"/>
      <c r="I20" s="288"/>
      <c r="J20" s="305" t="s">
        <v>29</v>
      </c>
      <c r="K20" s="328"/>
      <c r="L20" s="329"/>
      <c r="M20" s="329"/>
      <c r="N20" s="329"/>
      <c r="O20" s="329"/>
      <c r="P20" s="329"/>
      <c r="Q20" s="330"/>
      <c r="R20" s="331"/>
    </row>
    <row r="21" spans="1:18" s="23" customFormat="1">
      <c r="A21" s="314">
        <v>3.375</v>
      </c>
      <c r="B21" s="315">
        <v>101.69357768750001</v>
      </c>
      <c r="C21" s="315">
        <v>101.63107768750001</v>
      </c>
      <c r="D21" s="315">
        <v>101.56857768750001</v>
      </c>
      <c r="E21" s="315">
        <v>101.47482768750001</v>
      </c>
      <c r="F21" s="315">
        <v>101.34982768750001</v>
      </c>
      <c r="G21" s="316">
        <v>101.19357768750001</v>
      </c>
      <c r="H21" s="304"/>
      <c r="I21" s="288"/>
      <c r="J21" s="332"/>
      <c r="K21" s="333"/>
      <c r="L21" s="334"/>
      <c r="M21" s="334"/>
      <c r="N21" s="334"/>
      <c r="O21" s="335"/>
      <c r="P21" s="335"/>
      <c r="Q21" s="335"/>
      <c r="R21" s="336"/>
    </row>
    <row r="22" spans="1:18" s="23" customFormat="1">
      <c r="A22" s="314">
        <v>3.25</v>
      </c>
      <c r="B22" s="315">
        <v>101.4374081875</v>
      </c>
      <c r="C22" s="315">
        <v>101.3749081875</v>
      </c>
      <c r="D22" s="315">
        <v>101.3124081875</v>
      </c>
      <c r="E22" s="315">
        <v>101.2186581875</v>
      </c>
      <c r="F22" s="315">
        <v>101.0936581875</v>
      </c>
      <c r="G22" s="316">
        <v>100.9374081875</v>
      </c>
      <c r="H22" s="304"/>
      <c r="I22" s="288"/>
      <c r="J22" s="317" t="s">
        <v>30</v>
      </c>
      <c r="K22" s="318"/>
      <c r="L22" s="319">
        <v>-1.2</v>
      </c>
      <c r="M22" s="319">
        <v>-1.35</v>
      </c>
      <c r="N22" s="319">
        <v>-1.5</v>
      </c>
      <c r="O22" s="319">
        <v>-2</v>
      </c>
      <c r="P22" s="319">
        <v>-2.5</v>
      </c>
      <c r="Q22" s="337"/>
      <c r="R22" s="336"/>
    </row>
    <row r="23" spans="1:18" s="23" customFormat="1">
      <c r="A23" s="314">
        <v>3.125</v>
      </c>
      <c r="B23" s="315">
        <v>101.1772511875</v>
      </c>
      <c r="C23" s="315">
        <v>101.1147511875</v>
      </c>
      <c r="D23" s="315">
        <v>101.0522511875</v>
      </c>
      <c r="E23" s="315">
        <v>100.9585011875</v>
      </c>
      <c r="F23" s="315">
        <v>100.8335011875</v>
      </c>
      <c r="G23" s="316">
        <v>100.6772511875</v>
      </c>
      <c r="H23" s="304"/>
      <c r="I23" s="288"/>
      <c r="J23" s="338"/>
      <c r="K23" s="339"/>
      <c r="L23" s="340"/>
      <c r="M23" s="340"/>
      <c r="N23" s="340"/>
      <c r="O23" s="334"/>
      <c r="P23" s="335"/>
      <c r="Q23" s="335"/>
      <c r="R23" s="336"/>
    </row>
    <row r="24" spans="1:18" s="23" customFormat="1">
      <c r="A24" s="314">
        <v>3</v>
      </c>
      <c r="B24" s="315">
        <v>100.7478761875</v>
      </c>
      <c r="C24" s="315">
        <v>100.6853761875</v>
      </c>
      <c r="D24" s="315">
        <v>100.6228761875</v>
      </c>
      <c r="E24" s="315">
        <v>100.5291261875</v>
      </c>
      <c r="F24" s="315">
        <v>100.4041261875</v>
      </c>
      <c r="G24" s="316">
        <v>100.2478761875</v>
      </c>
      <c r="H24" s="304"/>
      <c r="I24" s="288"/>
      <c r="J24" s="317" t="s">
        <v>31</v>
      </c>
      <c r="K24" s="318"/>
      <c r="L24" s="341">
        <v>0.125</v>
      </c>
      <c r="M24" s="341">
        <v>0.125</v>
      </c>
      <c r="N24" s="341">
        <v>0.125</v>
      </c>
      <c r="O24" s="341">
        <v>0.125</v>
      </c>
      <c r="P24" s="341">
        <v>0.125</v>
      </c>
      <c r="Q24" s="342">
        <v>0</v>
      </c>
      <c r="R24" s="342">
        <v>0</v>
      </c>
    </row>
    <row r="25" spans="1:18" s="23" customFormat="1">
      <c r="A25" s="314">
        <v>2.875</v>
      </c>
      <c r="B25" s="315">
        <v>100.36169418750001</v>
      </c>
      <c r="C25" s="315">
        <v>100.29919418750001</v>
      </c>
      <c r="D25" s="315">
        <v>100.23669418750001</v>
      </c>
      <c r="E25" s="315">
        <v>100.14294418750001</v>
      </c>
      <c r="F25" s="315">
        <v>100.01794418750001</v>
      </c>
      <c r="G25" s="316">
        <v>99.861694187500007</v>
      </c>
      <c r="H25" s="304"/>
      <c r="I25" s="288"/>
      <c r="J25" s="338"/>
      <c r="K25" s="339"/>
      <c r="L25" s="340"/>
      <c r="M25" s="340"/>
      <c r="N25" s="340"/>
      <c r="O25" s="334"/>
      <c r="P25" s="335"/>
      <c r="Q25" s="335"/>
      <c r="R25" s="336"/>
    </row>
    <row r="26" spans="1:18" s="23" customFormat="1">
      <c r="A26" s="314">
        <v>2.75</v>
      </c>
      <c r="B26" s="315">
        <v>99.787214437500012</v>
      </c>
      <c r="C26" s="315">
        <v>99.724714437500012</v>
      </c>
      <c r="D26" s="315">
        <v>99.662214437500012</v>
      </c>
      <c r="E26" s="315">
        <v>99.568464437500012</v>
      </c>
      <c r="F26" s="315">
        <v>99.443464437500012</v>
      </c>
      <c r="G26" s="316">
        <v>99.287214437500012</v>
      </c>
      <c r="H26" s="304"/>
      <c r="I26" s="288"/>
      <c r="J26" s="317" t="s">
        <v>32</v>
      </c>
      <c r="K26" s="318"/>
      <c r="L26" s="319">
        <v>-0.65</v>
      </c>
      <c r="M26" s="319">
        <v>-0.75</v>
      </c>
      <c r="N26" s="319">
        <v>-1.2</v>
      </c>
      <c r="O26" s="319">
        <v>-1.5</v>
      </c>
      <c r="P26" s="319">
        <v>-1.95</v>
      </c>
      <c r="Q26" s="337"/>
      <c r="R26" s="343"/>
    </row>
    <row r="27" spans="1:18" s="23" customFormat="1">
      <c r="A27" s="314">
        <v>2.625</v>
      </c>
      <c r="B27" s="315">
        <v>99.286755437500005</v>
      </c>
      <c r="C27" s="315">
        <v>99.224255437500005</v>
      </c>
      <c r="D27" s="315">
        <v>99.161755437500005</v>
      </c>
      <c r="E27" s="315">
        <v>99.068005437500005</v>
      </c>
      <c r="F27" s="315">
        <v>98.943005437500005</v>
      </c>
      <c r="G27" s="316">
        <v>98.786755437500005</v>
      </c>
      <c r="H27" s="304"/>
      <c r="I27" s="288"/>
      <c r="J27" s="338"/>
      <c r="K27" s="339"/>
      <c r="L27" s="340"/>
      <c r="M27" s="340"/>
      <c r="N27" s="340"/>
      <c r="O27" s="340"/>
      <c r="P27" s="335"/>
      <c r="Q27" s="335"/>
      <c r="R27" s="336"/>
    </row>
    <row r="28" spans="1:18" s="23" customFormat="1">
      <c r="A28" s="314">
        <v>2.5</v>
      </c>
      <c r="B28" s="315">
        <v>98.7292221875</v>
      </c>
      <c r="C28" s="315">
        <v>98.6667221875</v>
      </c>
      <c r="D28" s="315">
        <v>98.6042221875</v>
      </c>
      <c r="E28" s="315">
        <v>98.5104721875</v>
      </c>
      <c r="F28" s="315">
        <v>98.3854721875</v>
      </c>
      <c r="G28" s="316">
        <v>98.2292221875</v>
      </c>
      <c r="H28" s="304"/>
      <c r="I28" s="288"/>
      <c r="J28" s="317" t="s">
        <v>33</v>
      </c>
      <c r="K28" s="318"/>
      <c r="L28" s="319">
        <v>-0.4</v>
      </c>
      <c r="M28" s="319">
        <v>-0.5</v>
      </c>
      <c r="N28" s="319">
        <v>-0.6</v>
      </c>
      <c r="O28" s="319">
        <v>-0.8</v>
      </c>
      <c r="P28" s="319">
        <v>-1</v>
      </c>
      <c r="Q28" s="337"/>
      <c r="R28" s="343"/>
    </row>
    <row r="29" spans="1:18" s="23" customFormat="1" ht="15.75" thickBot="1">
      <c r="A29" s="344">
        <v>2.375</v>
      </c>
      <c r="B29" s="345">
        <v>98.116619437499992</v>
      </c>
      <c r="C29" s="345">
        <v>98.054119437499992</v>
      </c>
      <c r="D29" s="345">
        <v>97.991619437499992</v>
      </c>
      <c r="E29" s="345">
        <v>97.897869437499992</v>
      </c>
      <c r="F29" s="345">
        <v>97.772869437499992</v>
      </c>
      <c r="G29" s="346">
        <v>97.616619437499992</v>
      </c>
      <c r="H29" s="304"/>
      <c r="I29" s="288"/>
      <c r="J29" s="338"/>
      <c r="K29" s="339"/>
      <c r="L29" s="334"/>
      <c r="M29" s="334"/>
      <c r="N29" s="334"/>
      <c r="O29" s="334"/>
      <c r="P29" s="334"/>
      <c r="Q29" s="335"/>
      <c r="R29" s="336"/>
    </row>
    <row r="30" spans="1:18" s="23" customFormat="1" ht="15.75" thickBot="1">
      <c r="A30" s="288"/>
      <c r="B30" s="288"/>
      <c r="C30" s="288"/>
      <c r="D30" s="288"/>
      <c r="E30" s="288"/>
      <c r="F30" s="288"/>
      <c r="G30" s="288"/>
      <c r="H30" s="304"/>
      <c r="I30" s="288"/>
      <c r="J30" s="347" t="s">
        <v>35</v>
      </c>
      <c r="K30" s="348"/>
      <c r="L30" s="319">
        <v>0</v>
      </c>
      <c r="M30" s="319">
        <v>0</v>
      </c>
      <c r="N30" s="319">
        <v>-0.1</v>
      </c>
      <c r="O30" s="319">
        <v>-0.2</v>
      </c>
      <c r="P30" s="319">
        <v>-0.3</v>
      </c>
      <c r="Q30" s="319">
        <v>-0.5</v>
      </c>
      <c r="R30" s="336"/>
    </row>
    <row r="31" spans="1:18" s="23" customFormat="1" ht="15.75" thickBot="1">
      <c r="A31" s="284" t="s">
        <v>34</v>
      </c>
      <c r="B31" s="283"/>
      <c r="C31" s="283"/>
      <c r="D31" s="283"/>
      <c r="E31" s="283"/>
      <c r="F31" s="283"/>
      <c r="G31" s="287"/>
      <c r="H31" s="304"/>
      <c r="I31" s="288"/>
      <c r="J31" s="349" t="s">
        <v>36</v>
      </c>
      <c r="K31" s="350"/>
      <c r="L31" s="319">
        <v>0</v>
      </c>
      <c r="M31" s="319">
        <v>-0.05</v>
      </c>
      <c r="N31" s="319">
        <v>-0.1</v>
      </c>
      <c r="O31" s="319">
        <v>-0.25</v>
      </c>
      <c r="P31" s="319">
        <v>-0.5</v>
      </c>
      <c r="Q31" s="319">
        <v>-0.75</v>
      </c>
      <c r="R31" s="320">
        <v>-1</v>
      </c>
    </row>
    <row r="32" spans="1:18" s="23" customFormat="1">
      <c r="A32" s="351" t="s">
        <v>13</v>
      </c>
      <c r="B32" s="352" t="s">
        <v>4</v>
      </c>
      <c r="C32" s="352" t="s">
        <v>5</v>
      </c>
      <c r="D32" s="352" t="s">
        <v>6</v>
      </c>
      <c r="E32" s="352" t="s">
        <v>7</v>
      </c>
      <c r="F32" s="352" t="s">
        <v>8</v>
      </c>
      <c r="G32" s="353" t="s">
        <v>14</v>
      </c>
      <c r="H32" s="304"/>
      <c r="I32" s="288"/>
      <c r="J32" s="349" t="s">
        <v>37</v>
      </c>
      <c r="K32" s="350"/>
      <c r="L32" s="319">
        <v>-0.05</v>
      </c>
      <c r="M32" s="319">
        <v>-0.1</v>
      </c>
      <c r="N32" s="319">
        <v>-0.15</v>
      </c>
      <c r="O32" s="319">
        <v>-0.2</v>
      </c>
      <c r="P32" s="319">
        <v>-0.25</v>
      </c>
      <c r="Q32" s="319">
        <v>-0.35</v>
      </c>
      <c r="R32" s="320">
        <v>-0.5</v>
      </c>
    </row>
    <row r="33" spans="1:18" s="23" customFormat="1" ht="15.75" thickBot="1">
      <c r="A33" s="314">
        <v>4</v>
      </c>
      <c r="B33" s="315">
        <v>100.6887</v>
      </c>
      <c r="C33" s="315">
        <v>100.6262</v>
      </c>
      <c r="D33" s="315">
        <v>100.5637</v>
      </c>
      <c r="E33" s="315">
        <v>100.4699</v>
      </c>
      <c r="F33" s="315">
        <v>100.3449</v>
      </c>
      <c r="G33" s="316">
        <v>100.1887</v>
      </c>
      <c r="H33" s="304"/>
      <c r="I33" s="288"/>
      <c r="J33" s="354"/>
      <c r="K33" s="355"/>
      <c r="L33" s="356"/>
      <c r="M33" s="356"/>
      <c r="N33" s="356"/>
      <c r="O33" s="356"/>
      <c r="P33" s="357"/>
      <c r="Q33" s="357"/>
      <c r="R33" s="358"/>
    </row>
    <row r="34" spans="1:18" s="23" customFormat="1" ht="15.75" thickBot="1">
      <c r="A34" s="314">
        <v>3.875</v>
      </c>
      <c r="B34" s="315">
        <v>100.57989999999999</v>
      </c>
      <c r="C34" s="315">
        <v>100.51739999999999</v>
      </c>
      <c r="D34" s="315">
        <v>100.45489999999999</v>
      </c>
      <c r="E34" s="315">
        <v>100.3612</v>
      </c>
      <c r="F34" s="315">
        <v>100.2362</v>
      </c>
      <c r="G34" s="316">
        <v>100.07989999999999</v>
      </c>
      <c r="H34" s="304"/>
      <c r="I34" s="288"/>
      <c r="J34" s="288"/>
      <c r="K34" s="288"/>
      <c r="L34" s="288"/>
      <c r="M34" s="288"/>
      <c r="N34" s="288"/>
      <c r="O34" s="288"/>
      <c r="P34" s="288"/>
      <c r="Q34" s="288"/>
      <c r="R34" s="288"/>
    </row>
    <row r="35" spans="1:18" s="23" customFormat="1" ht="15.75" thickBot="1">
      <c r="A35" s="314">
        <v>3.75</v>
      </c>
      <c r="B35" s="315">
        <v>100.4674</v>
      </c>
      <c r="C35" s="315">
        <v>100.4049</v>
      </c>
      <c r="D35" s="315">
        <v>100.3424</v>
      </c>
      <c r="E35" s="315">
        <v>100.2487</v>
      </c>
      <c r="F35" s="315">
        <v>100.1237</v>
      </c>
      <c r="G35" s="316">
        <v>99.967399999999998</v>
      </c>
      <c r="H35" s="304"/>
      <c r="I35" s="288"/>
      <c r="J35" s="359" t="s">
        <v>38</v>
      </c>
      <c r="K35" s="360"/>
      <c r="L35" s="361"/>
      <c r="M35" s="288"/>
      <c r="N35" s="362" t="s">
        <v>39</v>
      </c>
      <c r="O35" s="363"/>
      <c r="P35" s="364" t="s">
        <v>154</v>
      </c>
      <c r="Q35" s="288"/>
      <c r="R35" s="288"/>
    </row>
    <row r="36" spans="1:18" s="23" customFormat="1">
      <c r="A36" s="314">
        <v>3.625</v>
      </c>
      <c r="B36" s="315">
        <v>100.35120000000001</v>
      </c>
      <c r="C36" s="315">
        <v>100.28870000000001</v>
      </c>
      <c r="D36" s="315">
        <v>100.22620000000001</v>
      </c>
      <c r="E36" s="315">
        <v>100.1324</v>
      </c>
      <c r="F36" s="315">
        <v>100.0074</v>
      </c>
      <c r="G36" s="316">
        <v>99.851200000000006</v>
      </c>
      <c r="H36" s="304"/>
      <c r="I36" s="288"/>
      <c r="J36" s="365" t="s">
        <v>40</v>
      </c>
      <c r="K36" s="366"/>
      <c r="L36" s="367">
        <v>-0.125</v>
      </c>
      <c r="M36" s="288"/>
      <c r="N36" s="368">
        <v>0.02</v>
      </c>
      <c r="O36" s="369"/>
      <c r="P36" s="370">
        <v>100.625</v>
      </c>
      <c r="Q36" s="288"/>
      <c r="R36" s="288"/>
    </row>
    <row r="37" spans="1:18" s="23" customFormat="1">
      <c r="A37" s="314">
        <v>3.5</v>
      </c>
      <c r="B37" s="315">
        <v>100.2312</v>
      </c>
      <c r="C37" s="315">
        <v>100.1687</v>
      </c>
      <c r="D37" s="315">
        <v>100.1062</v>
      </c>
      <c r="E37" s="315">
        <v>100.0125</v>
      </c>
      <c r="F37" s="315">
        <v>99.887500000000003</v>
      </c>
      <c r="G37" s="316">
        <v>99.731200000000001</v>
      </c>
      <c r="H37" s="304"/>
      <c r="I37" s="288"/>
      <c r="J37" s="365" t="s">
        <v>41</v>
      </c>
      <c r="K37" s="366"/>
      <c r="L37" s="367">
        <v>300</v>
      </c>
      <c r="M37" s="288"/>
      <c r="N37" s="371">
        <v>2.5000000000000001E-2</v>
      </c>
      <c r="O37" s="372"/>
      <c r="P37" s="373">
        <v>103.3125</v>
      </c>
      <c r="Q37" s="288"/>
      <c r="R37" s="288"/>
    </row>
    <row r="38" spans="1:18" s="23" customFormat="1" ht="15.75" thickBot="1">
      <c r="A38" s="314">
        <v>3.375</v>
      </c>
      <c r="B38" s="315">
        <v>100.1075</v>
      </c>
      <c r="C38" s="315">
        <v>100.045</v>
      </c>
      <c r="D38" s="315">
        <v>99.982500000000002</v>
      </c>
      <c r="E38" s="315">
        <v>99.8887</v>
      </c>
      <c r="F38" s="315">
        <v>99.7637</v>
      </c>
      <c r="G38" s="316">
        <v>99.607500000000002</v>
      </c>
      <c r="H38" s="304"/>
      <c r="I38" s="288"/>
      <c r="J38" s="374" t="s">
        <v>42</v>
      </c>
      <c r="K38" s="375"/>
      <c r="L38" s="376">
        <v>103.75</v>
      </c>
      <c r="M38" s="288"/>
      <c r="N38" s="371">
        <v>0.03</v>
      </c>
      <c r="O38" s="372"/>
      <c r="P38" s="373">
        <v>104.625</v>
      </c>
      <c r="Q38" s="288"/>
      <c r="R38" s="288"/>
    </row>
    <row r="39" spans="1:18" s="23" customFormat="1">
      <c r="A39" s="314">
        <v>3.25</v>
      </c>
      <c r="B39" s="315">
        <v>100.04649999999999</v>
      </c>
      <c r="C39" s="315">
        <v>99.983999999999995</v>
      </c>
      <c r="D39" s="315">
        <v>99.921499999999995</v>
      </c>
      <c r="E39" s="315">
        <v>99.827699999999993</v>
      </c>
      <c r="F39" s="315">
        <v>99.702699999999993</v>
      </c>
      <c r="G39" s="316">
        <v>99.546499999999995</v>
      </c>
      <c r="H39" s="304"/>
      <c r="I39" s="288"/>
      <c r="J39" s="377"/>
      <c r="K39" s="377"/>
      <c r="L39" s="378"/>
      <c r="M39" s="288"/>
      <c r="N39" s="371">
        <v>3.5000000000000003E-2</v>
      </c>
      <c r="O39" s="372"/>
      <c r="P39" s="373">
        <v>106.21875</v>
      </c>
      <c r="Q39" s="288"/>
      <c r="R39" s="288"/>
    </row>
    <row r="40" spans="1:18" s="23" customFormat="1">
      <c r="A40" s="314">
        <v>3.125</v>
      </c>
      <c r="B40" s="315">
        <v>99.664900000000003</v>
      </c>
      <c r="C40" s="315">
        <v>99.602400000000003</v>
      </c>
      <c r="D40" s="315">
        <v>99.539900000000003</v>
      </c>
      <c r="E40" s="315">
        <v>99.446100000000001</v>
      </c>
      <c r="F40" s="315">
        <v>99.321100000000001</v>
      </c>
      <c r="G40" s="316">
        <v>99.164900000000003</v>
      </c>
      <c r="H40" s="304"/>
      <c r="I40" s="288"/>
      <c r="J40" s="377"/>
      <c r="K40" s="377"/>
      <c r="L40" s="378"/>
      <c r="M40" s="288"/>
      <c r="N40" s="371">
        <v>0.04</v>
      </c>
      <c r="O40" s="372"/>
      <c r="P40" s="373">
        <v>107.5625</v>
      </c>
      <c r="Q40" s="288"/>
      <c r="R40" s="288"/>
    </row>
    <row r="41" spans="1:18" s="23" customFormat="1">
      <c r="A41" s="314">
        <v>3</v>
      </c>
      <c r="B41" s="315">
        <v>99.179500000000004</v>
      </c>
      <c r="C41" s="315">
        <v>99.117000000000004</v>
      </c>
      <c r="D41" s="315">
        <v>99.054500000000004</v>
      </c>
      <c r="E41" s="315">
        <v>98.960800000000006</v>
      </c>
      <c r="F41" s="315">
        <v>98.835800000000006</v>
      </c>
      <c r="G41" s="316">
        <v>98.679500000000004</v>
      </c>
      <c r="H41" s="304"/>
      <c r="I41" s="288"/>
      <c r="J41" s="377"/>
      <c r="K41" s="377"/>
      <c r="L41" s="378"/>
      <c r="M41" s="288"/>
      <c r="N41" s="371">
        <v>4.4999999999999998E-2</v>
      </c>
      <c r="O41" s="372"/>
      <c r="P41" s="373">
        <v>109.03125</v>
      </c>
      <c r="Q41" s="288"/>
      <c r="R41" s="288"/>
    </row>
    <row r="42" spans="1:18" s="23" customFormat="1" ht="15.75" thickBot="1">
      <c r="A42" s="314">
        <v>2.875</v>
      </c>
      <c r="B42" s="315">
        <v>99.040400000000005</v>
      </c>
      <c r="C42" s="315">
        <v>98.977900000000005</v>
      </c>
      <c r="D42" s="315">
        <v>98.915400000000005</v>
      </c>
      <c r="E42" s="315">
        <v>98.821700000000007</v>
      </c>
      <c r="F42" s="315">
        <v>98.696700000000007</v>
      </c>
      <c r="G42" s="316">
        <v>98.540400000000005</v>
      </c>
      <c r="H42" s="304"/>
      <c r="I42" s="288"/>
      <c r="J42" s="377"/>
      <c r="K42" s="377"/>
      <c r="L42" s="378"/>
      <c r="M42" s="288"/>
      <c r="N42" s="379">
        <v>0.05</v>
      </c>
      <c r="O42" s="380"/>
      <c r="P42" s="381">
        <v>110.9375</v>
      </c>
      <c r="Q42" s="288"/>
      <c r="R42" s="288"/>
    </row>
    <row r="43" spans="1:18" s="23" customFormat="1">
      <c r="A43" s="314">
        <v>2.75</v>
      </c>
      <c r="B43" s="315">
        <v>98.897599999999997</v>
      </c>
      <c r="C43" s="315">
        <v>98.835099999999997</v>
      </c>
      <c r="D43" s="315">
        <v>98.772599999999997</v>
      </c>
      <c r="E43" s="315">
        <v>98.678799999999995</v>
      </c>
      <c r="F43" s="315">
        <v>98.553799999999995</v>
      </c>
      <c r="G43" s="316">
        <v>98.397599999999997</v>
      </c>
      <c r="H43" s="304"/>
      <c r="I43" s="288"/>
      <c r="J43" s="288"/>
      <c r="K43" s="288"/>
      <c r="L43" s="288"/>
      <c r="M43" s="288"/>
      <c r="N43" s="288"/>
      <c r="O43" s="288"/>
      <c r="P43" s="288"/>
      <c r="Q43" s="288"/>
      <c r="R43" s="288"/>
    </row>
    <row r="44" spans="1:18" s="23" customFormat="1">
      <c r="A44" s="314">
        <v>2.625</v>
      </c>
      <c r="B44" s="315">
        <v>98.750900000000001</v>
      </c>
      <c r="C44" s="315">
        <v>98.688400000000001</v>
      </c>
      <c r="D44" s="315">
        <v>98.625900000000001</v>
      </c>
      <c r="E44" s="315">
        <v>98.532200000000003</v>
      </c>
      <c r="F44" s="315">
        <v>98.407200000000003</v>
      </c>
      <c r="G44" s="316">
        <v>98.250900000000001</v>
      </c>
      <c r="H44" s="288"/>
      <c r="I44" s="288"/>
      <c r="J44" s="288"/>
      <c r="K44" s="288"/>
      <c r="L44" s="288"/>
      <c r="M44" s="288"/>
      <c r="N44" s="288"/>
      <c r="O44" s="288"/>
      <c r="P44" s="288"/>
      <c r="Q44" s="288"/>
      <c r="R44" s="288"/>
    </row>
    <row r="45" spans="1:18" s="23" customFormat="1">
      <c r="A45" s="314">
        <v>2.5</v>
      </c>
      <c r="B45" s="315">
        <v>98.6006</v>
      </c>
      <c r="C45" s="315">
        <v>98.5381</v>
      </c>
      <c r="D45" s="315">
        <v>98.4756</v>
      </c>
      <c r="E45" s="315">
        <v>98.381799999999998</v>
      </c>
      <c r="F45" s="315">
        <v>98.256799999999998</v>
      </c>
      <c r="G45" s="316">
        <v>98.1006</v>
      </c>
      <c r="H45" s="288"/>
      <c r="I45" s="288"/>
      <c r="J45" s="288"/>
      <c r="K45" s="288"/>
      <c r="L45" s="288"/>
      <c r="M45" s="288"/>
      <c r="N45" s="288"/>
      <c r="O45" s="288"/>
      <c r="P45" s="288"/>
      <c r="Q45" s="288"/>
      <c r="R45" s="288"/>
    </row>
    <row r="46" spans="1:18" s="23" customFormat="1">
      <c r="A46" s="314">
        <v>2.375</v>
      </c>
      <c r="B46" s="315">
        <v>98.516599999999997</v>
      </c>
      <c r="C46" s="315">
        <v>98.454099999999997</v>
      </c>
      <c r="D46" s="315">
        <v>98.391599999999997</v>
      </c>
      <c r="E46" s="315">
        <v>98.297899999999998</v>
      </c>
      <c r="F46" s="315">
        <v>98.172899999999998</v>
      </c>
      <c r="G46" s="316">
        <v>98.016599999999997</v>
      </c>
      <c r="H46" s="288"/>
      <c r="I46" s="288"/>
      <c r="J46" s="288"/>
      <c r="K46" s="288"/>
      <c r="L46" s="288"/>
      <c r="M46" s="288"/>
      <c r="N46" s="288"/>
      <c r="O46" s="288"/>
      <c r="P46" s="288"/>
      <c r="Q46" s="288"/>
      <c r="R46" s="288"/>
    </row>
    <row r="47" spans="1:18" s="23" customFormat="1">
      <c r="A47" s="314">
        <v>2.25</v>
      </c>
      <c r="B47" s="315">
        <v>98.353099999999998</v>
      </c>
      <c r="C47" s="315">
        <v>98.290599999999998</v>
      </c>
      <c r="D47" s="315">
        <v>98.228099999999998</v>
      </c>
      <c r="E47" s="315">
        <v>98.134399999999999</v>
      </c>
      <c r="F47" s="315">
        <v>98.009399999999999</v>
      </c>
      <c r="G47" s="316">
        <v>97.853099999999998</v>
      </c>
      <c r="H47" s="288"/>
      <c r="I47" s="288"/>
      <c r="J47" s="288"/>
      <c r="K47" s="288"/>
      <c r="L47" s="288"/>
      <c r="M47" s="288"/>
      <c r="N47" s="288"/>
      <c r="O47" s="288"/>
      <c r="P47" s="288"/>
      <c r="Q47" s="288"/>
      <c r="R47" s="288"/>
    </row>
    <row r="48" spans="1:18" s="23" customFormat="1" ht="15.75" thickBot="1">
      <c r="A48" s="288"/>
      <c r="B48" s="288"/>
      <c r="C48" s="288"/>
      <c r="D48" s="288"/>
      <c r="E48" s="288"/>
      <c r="F48" s="288"/>
      <c r="G48" s="288"/>
      <c r="H48" s="288"/>
      <c r="I48" s="288"/>
      <c r="J48" s="288"/>
      <c r="K48" s="288"/>
      <c r="L48" s="288"/>
      <c r="M48" s="288"/>
      <c r="N48" s="288"/>
      <c r="O48" s="288"/>
      <c r="P48" s="288"/>
      <c r="Q48" s="382"/>
      <c r="R48" s="288"/>
    </row>
    <row r="49" spans="1:18" s="23" customFormat="1" ht="15.75" thickBot="1">
      <c r="A49" s="284" t="s">
        <v>43</v>
      </c>
      <c r="B49" s="283"/>
      <c r="C49" s="283"/>
      <c r="D49" s="283"/>
      <c r="E49" s="283"/>
      <c r="F49" s="283"/>
      <c r="G49" s="287"/>
      <c r="H49" s="288"/>
      <c r="I49" s="288"/>
      <c r="J49" s="288"/>
      <c r="K49" s="288"/>
      <c r="L49" s="288"/>
      <c r="M49" s="288"/>
      <c r="N49" s="288"/>
      <c r="O49" s="288"/>
      <c r="P49" s="288"/>
      <c r="Q49" s="288"/>
      <c r="R49" s="288"/>
    </row>
    <row r="50" spans="1:18" s="23" customFormat="1">
      <c r="A50" s="351" t="s">
        <v>13</v>
      </c>
      <c r="B50" s="352" t="s">
        <v>4</v>
      </c>
      <c r="C50" s="352" t="s">
        <v>5</v>
      </c>
      <c r="D50" s="352" t="s">
        <v>6</v>
      </c>
      <c r="E50" s="352" t="s">
        <v>7</v>
      </c>
      <c r="F50" s="352" t="s">
        <v>8</v>
      </c>
      <c r="G50" s="353" t="s">
        <v>14</v>
      </c>
      <c r="H50" s="288"/>
      <c r="I50" s="288"/>
      <c r="J50" s="288"/>
      <c r="K50" s="288"/>
      <c r="L50" s="288"/>
      <c r="M50" s="288"/>
      <c r="N50" s="288"/>
      <c r="O50" s="288"/>
      <c r="P50" s="288"/>
      <c r="Q50" s="288"/>
      <c r="R50" s="288"/>
    </row>
    <row r="51" spans="1:18" s="23" customFormat="1">
      <c r="A51" s="314">
        <v>4</v>
      </c>
      <c r="B51" s="315">
        <v>100.33620000000001</v>
      </c>
      <c r="C51" s="315">
        <v>100.27370000000001</v>
      </c>
      <c r="D51" s="315">
        <v>100.21120000000001</v>
      </c>
      <c r="E51" s="315">
        <v>100.11750000000001</v>
      </c>
      <c r="F51" s="315">
        <v>99.992500000000007</v>
      </c>
      <c r="G51" s="316">
        <v>99.836200000000005</v>
      </c>
      <c r="H51" s="288"/>
      <c r="I51" s="288"/>
      <c r="J51" s="288"/>
      <c r="K51" s="288"/>
      <c r="L51" s="288"/>
      <c r="M51" s="288"/>
      <c r="N51" s="288"/>
      <c r="O51" s="288"/>
      <c r="P51" s="288"/>
      <c r="Q51" s="288"/>
      <c r="R51" s="288"/>
    </row>
    <row r="52" spans="1:18" s="23" customFormat="1">
      <c r="A52" s="314">
        <v>3.875</v>
      </c>
      <c r="B52" s="315">
        <v>100.2268</v>
      </c>
      <c r="C52" s="315">
        <v>100.1643</v>
      </c>
      <c r="D52" s="315">
        <v>100.1018</v>
      </c>
      <c r="E52" s="315">
        <v>100.008</v>
      </c>
      <c r="F52" s="315">
        <v>99.882999999999996</v>
      </c>
      <c r="G52" s="316">
        <v>99.726799999999997</v>
      </c>
      <c r="H52" s="288"/>
      <c r="I52" s="288"/>
      <c r="J52" s="288"/>
      <c r="K52" s="288"/>
      <c r="L52" s="288"/>
      <c r="M52" s="288"/>
      <c r="N52" s="288"/>
      <c r="O52" s="288"/>
      <c r="P52" s="288"/>
      <c r="Q52" s="288"/>
      <c r="R52" s="288"/>
    </row>
    <row r="53" spans="1:18" s="23" customFormat="1">
      <c r="A53" s="314">
        <v>3.75</v>
      </c>
      <c r="B53" s="315">
        <v>100.11360000000001</v>
      </c>
      <c r="C53" s="315">
        <v>100.05110000000001</v>
      </c>
      <c r="D53" s="315">
        <v>99.988600000000005</v>
      </c>
      <c r="E53" s="315">
        <v>99.894800000000004</v>
      </c>
      <c r="F53" s="315">
        <v>99.769800000000004</v>
      </c>
      <c r="G53" s="316">
        <v>99.613600000000005</v>
      </c>
      <c r="H53" s="288"/>
      <c r="I53" s="288"/>
      <c r="J53" s="288"/>
      <c r="K53" s="288"/>
      <c r="L53" s="288"/>
      <c r="M53" s="288"/>
      <c r="N53" s="288"/>
      <c r="O53" s="288"/>
      <c r="P53" s="288"/>
      <c r="Q53" s="288"/>
      <c r="R53" s="288"/>
    </row>
    <row r="54" spans="1:18" s="23" customFormat="1">
      <c r="A54" s="314">
        <v>3.625</v>
      </c>
      <c r="B54" s="315">
        <v>99.996700000000004</v>
      </c>
      <c r="C54" s="315">
        <v>99.934200000000004</v>
      </c>
      <c r="D54" s="315">
        <v>99.871700000000004</v>
      </c>
      <c r="E54" s="315">
        <v>99.777900000000002</v>
      </c>
      <c r="F54" s="315">
        <v>99.652900000000002</v>
      </c>
      <c r="G54" s="316">
        <v>99.496700000000004</v>
      </c>
      <c r="H54" s="288"/>
      <c r="I54" s="288"/>
      <c r="J54" s="288"/>
      <c r="K54" s="288"/>
      <c r="L54" s="288"/>
      <c r="M54" s="288"/>
      <c r="N54" s="288"/>
      <c r="O54" s="288"/>
      <c r="P54" s="288"/>
      <c r="Q54" s="288"/>
      <c r="R54" s="288"/>
    </row>
    <row r="55" spans="1:18" s="23" customFormat="1">
      <c r="A55" s="314">
        <v>3.5</v>
      </c>
      <c r="B55" s="315">
        <v>99.930199999999999</v>
      </c>
      <c r="C55" s="315">
        <v>99.867699999999999</v>
      </c>
      <c r="D55" s="315">
        <v>99.805199999999999</v>
      </c>
      <c r="E55" s="315">
        <v>99.711399999999998</v>
      </c>
      <c r="F55" s="315">
        <v>99.586399999999998</v>
      </c>
      <c r="G55" s="316">
        <v>99.430199999999999</v>
      </c>
      <c r="H55" s="288"/>
      <c r="I55" s="288"/>
      <c r="J55" s="288"/>
      <c r="K55" s="288"/>
      <c r="L55" s="288"/>
      <c r="M55" s="288"/>
      <c r="N55" s="288"/>
      <c r="O55" s="288"/>
      <c r="P55" s="288"/>
      <c r="Q55" s="288"/>
      <c r="R55" s="288"/>
    </row>
    <row r="56" spans="1:18" s="23" customFormat="1">
      <c r="A56" s="314">
        <v>3.375</v>
      </c>
      <c r="B56" s="315">
        <v>99.680499999999995</v>
      </c>
      <c r="C56" s="315">
        <v>99.617999999999995</v>
      </c>
      <c r="D56" s="315">
        <v>99.555499999999995</v>
      </c>
      <c r="E56" s="315">
        <v>99.461799999999997</v>
      </c>
      <c r="F56" s="315">
        <v>99.336799999999997</v>
      </c>
      <c r="G56" s="316">
        <v>99.180499999999995</v>
      </c>
      <c r="H56" s="288"/>
      <c r="I56" s="288"/>
      <c r="J56" s="288"/>
      <c r="K56" s="288"/>
      <c r="L56" s="288"/>
      <c r="M56" s="288"/>
      <c r="N56" s="288"/>
      <c r="O56" s="288"/>
      <c r="P56" s="288"/>
      <c r="Q56" s="288"/>
      <c r="R56" s="288"/>
    </row>
    <row r="57" spans="1:18" s="23" customFormat="1">
      <c r="A57" s="314">
        <v>3.25</v>
      </c>
      <c r="B57" s="315">
        <v>99.552099999999996</v>
      </c>
      <c r="C57" s="315">
        <v>99.489599999999996</v>
      </c>
      <c r="D57" s="315">
        <v>99.427099999999996</v>
      </c>
      <c r="E57" s="315">
        <v>99.333399999999997</v>
      </c>
      <c r="F57" s="315">
        <v>99.208399999999997</v>
      </c>
      <c r="G57" s="316">
        <v>99.052099999999996</v>
      </c>
      <c r="H57" s="288"/>
      <c r="I57" s="288"/>
      <c r="J57" s="288"/>
      <c r="K57" s="288"/>
      <c r="L57" s="288"/>
      <c r="M57" s="288"/>
      <c r="N57" s="288"/>
      <c r="O57" s="288"/>
      <c r="P57" s="288"/>
      <c r="Q57" s="288"/>
      <c r="R57" s="288"/>
    </row>
    <row r="58" spans="1:18" s="23" customFormat="1">
      <c r="A58" s="314">
        <v>3.125</v>
      </c>
      <c r="B58" s="315">
        <v>99.17</v>
      </c>
      <c r="C58" s="315">
        <v>99.107500000000002</v>
      </c>
      <c r="D58" s="315">
        <v>99.045000000000002</v>
      </c>
      <c r="E58" s="315">
        <v>98.9512</v>
      </c>
      <c r="F58" s="315">
        <v>98.8262</v>
      </c>
      <c r="G58" s="316">
        <v>98.67</v>
      </c>
      <c r="H58" s="288"/>
      <c r="I58" s="288"/>
      <c r="J58" s="288"/>
      <c r="K58" s="288"/>
      <c r="L58" s="288"/>
      <c r="M58" s="288"/>
      <c r="N58" s="288"/>
      <c r="O58" s="288"/>
      <c r="P58" s="288"/>
      <c r="Q58" s="288"/>
      <c r="R58" s="288"/>
    </row>
    <row r="59" spans="1:18" s="23" customFormat="1">
      <c r="A59" s="314">
        <v>3</v>
      </c>
      <c r="B59" s="315">
        <v>98.684100000000001</v>
      </c>
      <c r="C59" s="315">
        <v>98.621600000000001</v>
      </c>
      <c r="D59" s="315">
        <v>98.559100000000001</v>
      </c>
      <c r="E59" s="315">
        <v>98.465299999999999</v>
      </c>
      <c r="F59" s="315">
        <v>98.340299999999999</v>
      </c>
      <c r="G59" s="316">
        <v>98.184100000000001</v>
      </c>
      <c r="H59" s="288"/>
      <c r="I59" s="288"/>
      <c r="J59" s="383"/>
      <c r="K59" s="288"/>
      <c r="L59" s="288"/>
      <c r="M59" s="288"/>
      <c r="N59" s="288"/>
      <c r="O59" s="288"/>
      <c r="P59" s="288"/>
      <c r="Q59" s="288"/>
      <c r="R59" s="288"/>
    </row>
    <row r="60" spans="1:18" s="23" customFormat="1">
      <c r="A60" s="314">
        <v>2.875</v>
      </c>
      <c r="B60" s="315">
        <v>98.544399999999996</v>
      </c>
      <c r="C60" s="315">
        <v>98.481899999999996</v>
      </c>
      <c r="D60" s="315">
        <v>98.419399999999996</v>
      </c>
      <c r="E60" s="315">
        <v>98.325599999999994</v>
      </c>
      <c r="F60" s="315">
        <v>98.200599999999994</v>
      </c>
      <c r="G60" s="316">
        <v>98.044399999999996</v>
      </c>
      <c r="H60" s="288"/>
      <c r="I60" s="288"/>
      <c r="J60" s="288"/>
      <c r="K60" s="288"/>
      <c r="L60" s="288"/>
      <c r="M60" s="288"/>
      <c r="N60" s="288"/>
      <c r="O60" s="288"/>
      <c r="P60" s="288"/>
      <c r="Q60" s="288"/>
      <c r="R60" s="288"/>
    </row>
    <row r="61" spans="1:18" s="23" customFormat="1">
      <c r="A61" s="314">
        <v>2.75</v>
      </c>
      <c r="B61" s="315">
        <v>98.400999999999996</v>
      </c>
      <c r="C61" s="315">
        <v>98.338499999999996</v>
      </c>
      <c r="D61" s="315">
        <v>98.275999999999996</v>
      </c>
      <c r="E61" s="315">
        <v>98.182199999999995</v>
      </c>
      <c r="F61" s="315">
        <v>98.057199999999995</v>
      </c>
      <c r="G61" s="316">
        <v>97.900999999999996</v>
      </c>
      <c r="H61" s="288"/>
      <c r="I61" s="288"/>
      <c r="J61" s="288"/>
      <c r="K61" s="288"/>
      <c r="L61" s="288"/>
      <c r="M61" s="288"/>
      <c r="N61" s="288"/>
      <c r="O61" s="288"/>
      <c r="P61" s="288"/>
      <c r="Q61" s="288"/>
      <c r="R61" s="288"/>
    </row>
    <row r="62" spans="1:18" s="23" customFormat="1">
      <c r="A62" s="314">
        <v>2.625</v>
      </c>
      <c r="B62" s="315">
        <v>98.253799999999998</v>
      </c>
      <c r="C62" s="315">
        <v>98.191299999999998</v>
      </c>
      <c r="D62" s="315">
        <v>98.128799999999998</v>
      </c>
      <c r="E62" s="315">
        <v>98.0351</v>
      </c>
      <c r="F62" s="315">
        <v>97.9101</v>
      </c>
      <c r="G62" s="316">
        <v>97.753799999999998</v>
      </c>
      <c r="H62" s="288"/>
      <c r="I62" s="288"/>
      <c r="J62" s="288"/>
      <c r="K62" s="288"/>
      <c r="L62" s="288"/>
      <c r="M62" s="288"/>
      <c r="N62" s="288"/>
      <c r="O62" s="288"/>
      <c r="P62" s="288"/>
      <c r="Q62" s="288"/>
      <c r="R62" s="288"/>
    </row>
    <row r="63" spans="1:18" s="23" customFormat="1">
      <c r="A63" s="314">
        <v>2.5</v>
      </c>
      <c r="B63" s="315">
        <v>98.102900000000005</v>
      </c>
      <c r="C63" s="315">
        <v>98.040400000000005</v>
      </c>
      <c r="D63" s="315">
        <v>97.977900000000005</v>
      </c>
      <c r="E63" s="315">
        <v>97.884200000000007</v>
      </c>
      <c r="F63" s="315">
        <v>97.759200000000007</v>
      </c>
      <c r="G63" s="316">
        <v>97.602900000000005</v>
      </c>
      <c r="H63" s="288"/>
      <c r="I63" s="288"/>
      <c r="J63" s="288"/>
      <c r="K63" s="288"/>
      <c r="L63" s="288"/>
      <c r="M63" s="288"/>
      <c r="N63" s="288"/>
      <c r="O63" s="288"/>
      <c r="P63" s="288"/>
      <c r="Q63" s="288"/>
      <c r="R63" s="288"/>
    </row>
    <row r="64" spans="1:18" s="23" customFormat="1">
      <c r="A64" s="314">
        <v>2.375</v>
      </c>
      <c r="B64" s="315">
        <v>97.948300000000003</v>
      </c>
      <c r="C64" s="315">
        <v>97.885800000000003</v>
      </c>
      <c r="D64" s="315">
        <v>97.823300000000003</v>
      </c>
      <c r="E64" s="315">
        <v>97.729500000000002</v>
      </c>
      <c r="F64" s="315">
        <v>97.604500000000002</v>
      </c>
      <c r="G64" s="316">
        <v>97.448300000000003</v>
      </c>
      <c r="H64" s="288"/>
      <c r="I64" s="288"/>
      <c r="J64" s="288"/>
      <c r="K64" s="288"/>
      <c r="L64" s="288"/>
      <c r="M64" s="288"/>
      <c r="N64" s="288"/>
      <c r="O64" s="288"/>
      <c r="P64" s="288"/>
      <c r="Q64" s="288"/>
      <c r="R64" s="288"/>
    </row>
    <row r="65" spans="1:18" s="23" customFormat="1">
      <c r="A65" s="314">
        <v>2.25</v>
      </c>
      <c r="B65" s="315">
        <v>97.789900000000003</v>
      </c>
      <c r="C65" s="315">
        <v>97.727400000000003</v>
      </c>
      <c r="D65" s="315">
        <v>97.664900000000003</v>
      </c>
      <c r="E65" s="315">
        <v>97.571100000000001</v>
      </c>
      <c r="F65" s="315">
        <v>97.446100000000001</v>
      </c>
      <c r="G65" s="316">
        <v>97.289900000000003</v>
      </c>
      <c r="H65" s="288"/>
      <c r="I65" s="288"/>
      <c r="J65" s="288"/>
      <c r="K65" s="288"/>
      <c r="L65" s="21"/>
      <c r="M65" s="21"/>
      <c r="N65" s="21"/>
      <c r="O65" s="21"/>
      <c r="P65" s="21"/>
      <c r="Q65" s="21"/>
      <c r="R65" s="21"/>
    </row>
    <row r="66" spans="1:18" s="23" customFormat="1" ht="15.75" thickBot="1">
      <c r="A66" s="288"/>
      <c r="B66" s="288"/>
      <c r="C66" s="288"/>
      <c r="D66" s="288"/>
      <c r="E66" s="288"/>
      <c r="F66" s="288"/>
      <c r="G66" s="288"/>
      <c r="H66" s="288"/>
      <c r="I66" s="288"/>
      <c r="J66" s="288"/>
      <c r="K66" s="288"/>
      <c r="L66" s="21"/>
      <c r="M66" s="21"/>
      <c r="N66" s="21"/>
      <c r="O66" s="21"/>
      <c r="P66" s="21"/>
      <c r="Q66" s="21"/>
      <c r="R66" s="21"/>
    </row>
    <row r="67" spans="1:18" s="23" customFormat="1" ht="15.75" thickBot="1">
      <c r="A67" s="284" t="s">
        <v>44</v>
      </c>
      <c r="B67" s="283"/>
      <c r="C67" s="283"/>
      <c r="D67" s="283"/>
      <c r="E67" s="283"/>
      <c r="F67" s="283"/>
      <c r="G67" s="287"/>
      <c r="H67" s="288"/>
      <c r="I67" s="288"/>
      <c r="J67" s="288"/>
      <c r="K67" s="288"/>
      <c r="L67" s="21"/>
      <c r="M67" s="21"/>
      <c r="N67" s="21"/>
      <c r="O67" s="21"/>
      <c r="P67" s="21"/>
      <c r="Q67" s="21"/>
      <c r="R67" s="21"/>
    </row>
    <row r="68" spans="1:18" s="23" customFormat="1">
      <c r="A68" s="351" t="s">
        <v>13</v>
      </c>
      <c r="B68" s="352" t="s">
        <v>4</v>
      </c>
      <c r="C68" s="352" t="s">
        <v>5</v>
      </c>
      <c r="D68" s="352" t="s">
        <v>6</v>
      </c>
      <c r="E68" s="352" t="s">
        <v>7</v>
      </c>
      <c r="F68" s="352" t="s">
        <v>8</v>
      </c>
      <c r="G68" s="353" t="s">
        <v>14</v>
      </c>
      <c r="H68" s="288"/>
      <c r="I68" s="288"/>
      <c r="J68" s="288"/>
      <c r="K68" s="288"/>
      <c r="L68" s="21"/>
      <c r="M68" s="21"/>
      <c r="N68" s="21"/>
      <c r="O68" s="21"/>
      <c r="P68" s="21"/>
      <c r="Q68" s="21"/>
      <c r="R68" s="21"/>
    </row>
    <row r="69" spans="1:18" s="23" customFormat="1">
      <c r="A69" s="314">
        <v>4</v>
      </c>
      <c r="B69" s="315">
        <v>100.10850000000001</v>
      </c>
      <c r="C69" s="315">
        <v>100.04600000000001</v>
      </c>
      <c r="D69" s="315">
        <v>99.983500000000006</v>
      </c>
      <c r="E69" s="315">
        <v>99.889700000000005</v>
      </c>
      <c r="F69" s="315">
        <v>99.764700000000005</v>
      </c>
      <c r="G69" s="316">
        <v>99.608500000000006</v>
      </c>
      <c r="H69" s="384"/>
      <c r="I69" s="384"/>
      <c r="J69" s="384"/>
      <c r="K69" s="384"/>
      <c r="L69" s="21"/>
      <c r="M69" s="21"/>
      <c r="N69" s="21"/>
      <c r="O69" s="21"/>
      <c r="P69" s="21"/>
      <c r="Q69" s="21"/>
      <c r="R69" s="21"/>
    </row>
    <row r="70" spans="1:18" s="23" customFormat="1">
      <c r="A70" s="314">
        <v>3.875</v>
      </c>
      <c r="B70" s="315">
        <v>99.953299999999999</v>
      </c>
      <c r="C70" s="315">
        <v>99.890799999999999</v>
      </c>
      <c r="D70" s="315">
        <v>99.828299999999999</v>
      </c>
      <c r="E70" s="315">
        <v>99.734499999999997</v>
      </c>
      <c r="F70" s="315">
        <v>99.609499999999997</v>
      </c>
      <c r="G70" s="316">
        <v>99.453299999999999</v>
      </c>
      <c r="H70" s="384"/>
      <c r="I70" s="384"/>
      <c r="J70" s="384"/>
      <c r="K70" s="384"/>
      <c r="L70" s="21"/>
      <c r="M70" s="21"/>
      <c r="N70" s="21"/>
      <c r="O70" s="21"/>
      <c r="P70" s="21"/>
      <c r="Q70" s="21"/>
      <c r="R70" s="21"/>
    </row>
    <row r="71" spans="1:18" s="23" customFormat="1">
      <c r="A71" s="314">
        <v>3.75</v>
      </c>
      <c r="B71" s="315">
        <v>99.794300000000007</v>
      </c>
      <c r="C71" s="315">
        <v>99.731800000000007</v>
      </c>
      <c r="D71" s="315">
        <v>99.669300000000007</v>
      </c>
      <c r="E71" s="315">
        <v>99.575599999999994</v>
      </c>
      <c r="F71" s="315">
        <v>99.450599999999994</v>
      </c>
      <c r="G71" s="316">
        <v>99.294300000000007</v>
      </c>
      <c r="H71" s="384"/>
      <c r="I71" s="384"/>
      <c r="J71" s="384"/>
      <c r="K71" s="384"/>
      <c r="L71" s="21"/>
      <c r="M71" s="21"/>
      <c r="N71" s="21"/>
      <c r="O71" s="21"/>
      <c r="P71" s="21"/>
      <c r="Q71" s="21"/>
      <c r="R71" s="21"/>
    </row>
    <row r="72" spans="1:18" s="23" customFormat="1">
      <c r="A72" s="314">
        <v>3.625</v>
      </c>
      <c r="B72" s="315">
        <v>99.631600000000006</v>
      </c>
      <c r="C72" s="315">
        <v>99.569100000000006</v>
      </c>
      <c r="D72" s="315">
        <v>99.506600000000006</v>
      </c>
      <c r="E72" s="315">
        <v>99.412800000000004</v>
      </c>
      <c r="F72" s="315">
        <v>99.287800000000004</v>
      </c>
      <c r="G72" s="316">
        <v>99.131600000000006</v>
      </c>
      <c r="H72" s="384"/>
      <c r="I72" s="384"/>
      <c r="J72" s="384"/>
      <c r="K72" s="384"/>
      <c r="L72" s="21"/>
      <c r="M72" s="21"/>
      <c r="N72" s="21"/>
      <c r="O72" s="21"/>
      <c r="P72" s="21"/>
      <c r="Q72" s="21"/>
      <c r="R72" s="21"/>
    </row>
    <row r="73" spans="1:18" s="23" customFormat="1">
      <c r="A73" s="314">
        <v>3.5</v>
      </c>
      <c r="B73" s="315">
        <v>99.465100000000007</v>
      </c>
      <c r="C73" s="315">
        <v>99.402600000000007</v>
      </c>
      <c r="D73" s="315">
        <v>99.340100000000007</v>
      </c>
      <c r="E73" s="315">
        <v>99.246399999999994</v>
      </c>
      <c r="F73" s="315">
        <v>99.121399999999994</v>
      </c>
      <c r="G73" s="316">
        <v>98.965100000000007</v>
      </c>
      <c r="H73" s="384"/>
      <c r="I73" s="384"/>
      <c r="J73" s="384"/>
      <c r="K73" s="384"/>
      <c r="L73" s="21"/>
      <c r="M73" s="21"/>
      <c r="N73" s="21"/>
      <c r="O73" s="21"/>
      <c r="P73" s="21"/>
      <c r="Q73" s="21"/>
      <c r="R73" s="21"/>
    </row>
    <row r="74" spans="1:18" s="23" customFormat="1">
      <c r="A74" s="314">
        <v>3.375</v>
      </c>
      <c r="B74" s="315">
        <v>99.294899999999998</v>
      </c>
      <c r="C74" s="315">
        <v>99.232399999999998</v>
      </c>
      <c r="D74" s="315">
        <v>99.169899999999998</v>
      </c>
      <c r="E74" s="315">
        <v>99.076099999999997</v>
      </c>
      <c r="F74" s="315">
        <v>98.951099999999997</v>
      </c>
      <c r="G74" s="316">
        <v>98.794899999999998</v>
      </c>
      <c r="H74" s="384"/>
      <c r="I74" s="384"/>
      <c r="J74" s="384"/>
      <c r="K74" s="384"/>
      <c r="L74" s="21"/>
      <c r="M74" s="21"/>
      <c r="N74" s="21"/>
      <c r="O74" s="21"/>
      <c r="P74" s="21"/>
      <c r="Q74" s="21"/>
      <c r="R74" s="21"/>
    </row>
    <row r="75" spans="1:18" s="23" customFormat="1">
      <c r="A75" s="314">
        <v>3.25</v>
      </c>
      <c r="B75" s="315">
        <v>99.162499999999994</v>
      </c>
      <c r="C75" s="315">
        <v>99.1</v>
      </c>
      <c r="D75" s="315">
        <v>99.037499999999994</v>
      </c>
      <c r="E75" s="315">
        <v>98.943799999999996</v>
      </c>
      <c r="F75" s="315">
        <v>98.818799999999996</v>
      </c>
      <c r="G75" s="316">
        <v>98.662499999999994</v>
      </c>
      <c r="H75" s="384"/>
      <c r="I75" s="384"/>
      <c r="J75" s="384"/>
      <c r="K75" s="384"/>
      <c r="L75" s="21"/>
      <c r="M75" s="21"/>
      <c r="N75" s="21"/>
      <c r="O75" s="21"/>
      <c r="P75" s="21"/>
      <c r="Q75" s="21"/>
      <c r="R75" s="21"/>
    </row>
    <row r="76" spans="1:18" s="23" customFormat="1">
      <c r="A76" s="314">
        <v>3.125</v>
      </c>
      <c r="B76" s="315">
        <v>98.734700000000004</v>
      </c>
      <c r="C76" s="315">
        <v>98.672200000000004</v>
      </c>
      <c r="D76" s="315">
        <v>98.609700000000004</v>
      </c>
      <c r="E76" s="315">
        <v>98.516000000000005</v>
      </c>
      <c r="F76" s="315">
        <v>98.391000000000005</v>
      </c>
      <c r="G76" s="316">
        <v>98.234700000000004</v>
      </c>
      <c r="H76" s="384"/>
      <c r="I76" s="384"/>
      <c r="J76" s="384"/>
      <c r="K76" s="384"/>
      <c r="L76" s="21"/>
      <c r="M76" s="21"/>
      <c r="N76" s="21"/>
      <c r="O76" s="21"/>
      <c r="P76" s="21"/>
      <c r="Q76" s="21"/>
      <c r="R76" s="21"/>
    </row>
    <row r="77" spans="1:18" s="23" customFormat="1">
      <c r="A77" s="314">
        <v>3</v>
      </c>
      <c r="B77" s="315">
        <v>98.203100000000006</v>
      </c>
      <c r="C77" s="315">
        <v>98.140600000000006</v>
      </c>
      <c r="D77" s="315">
        <v>98.078100000000006</v>
      </c>
      <c r="E77" s="315">
        <v>97.984399999999994</v>
      </c>
      <c r="F77" s="315">
        <v>97.859399999999994</v>
      </c>
      <c r="G77" s="316">
        <v>97.703100000000006</v>
      </c>
      <c r="H77" s="384"/>
      <c r="I77" s="384"/>
      <c r="J77" s="384"/>
      <c r="K77" s="384"/>
      <c r="L77" s="21"/>
      <c r="M77" s="21"/>
      <c r="N77" s="21"/>
      <c r="O77" s="21"/>
      <c r="P77" s="21"/>
      <c r="Q77" s="21"/>
      <c r="R77" s="21"/>
    </row>
    <row r="78" spans="1:18" s="23" customFormat="1">
      <c r="A78" s="314">
        <v>2.875</v>
      </c>
      <c r="B78" s="315">
        <v>98.017799999999994</v>
      </c>
      <c r="C78" s="315">
        <v>97.955299999999994</v>
      </c>
      <c r="D78" s="315">
        <v>97.892799999999994</v>
      </c>
      <c r="E78" s="315">
        <v>97.799000000000007</v>
      </c>
      <c r="F78" s="315">
        <v>97.674000000000007</v>
      </c>
      <c r="G78" s="316">
        <v>97.517799999999994</v>
      </c>
      <c r="H78" s="384"/>
      <c r="I78" s="384"/>
      <c r="J78" s="384"/>
      <c r="K78" s="384"/>
      <c r="L78" s="21"/>
      <c r="M78" s="21"/>
      <c r="N78" s="21"/>
      <c r="O78" s="21"/>
      <c r="P78" s="21"/>
      <c r="Q78" s="21"/>
      <c r="R78" s="21"/>
    </row>
    <row r="79" spans="1:18" s="23" customFormat="1">
      <c r="A79" s="314">
        <v>2.75</v>
      </c>
      <c r="B79" s="315">
        <v>97.828699999999998</v>
      </c>
      <c r="C79" s="315">
        <v>97.766199999999998</v>
      </c>
      <c r="D79" s="315">
        <v>97.703699999999998</v>
      </c>
      <c r="E79" s="315">
        <v>97.609899999999996</v>
      </c>
      <c r="F79" s="315">
        <v>97.484899999999996</v>
      </c>
      <c r="G79" s="316">
        <v>97.328699999999998</v>
      </c>
      <c r="H79" s="384"/>
      <c r="I79" s="384"/>
      <c r="J79" s="384"/>
      <c r="K79" s="384"/>
      <c r="L79" s="21"/>
      <c r="M79" s="21"/>
      <c r="N79" s="21"/>
      <c r="O79" s="21"/>
      <c r="P79" s="21"/>
      <c r="Q79" s="21"/>
      <c r="R79" s="21"/>
    </row>
    <row r="80" spans="1:18" s="23" customFormat="1">
      <c r="A80" s="314">
        <v>2.625</v>
      </c>
      <c r="B80" s="315">
        <v>97.635800000000003</v>
      </c>
      <c r="C80" s="315">
        <v>97.573300000000003</v>
      </c>
      <c r="D80" s="315">
        <v>97.510800000000003</v>
      </c>
      <c r="E80" s="315">
        <v>97.417100000000005</v>
      </c>
      <c r="F80" s="315">
        <v>97.292100000000005</v>
      </c>
      <c r="G80" s="316">
        <v>97.135800000000003</v>
      </c>
      <c r="H80" s="384"/>
      <c r="I80" s="384"/>
      <c r="J80" s="384"/>
      <c r="K80" s="384"/>
      <c r="L80" s="21"/>
      <c r="M80" s="21"/>
      <c r="N80" s="21"/>
      <c r="O80" s="21"/>
      <c r="P80" s="21"/>
      <c r="Q80" s="21"/>
      <c r="R80" s="21"/>
    </row>
    <row r="81" spans="1:18" s="23" customFormat="1">
      <c r="A81" s="314">
        <v>2.5</v>
      </c>
      <c r="B81" s="315">
        <v>97.4392</v>
      </c>
      <c r="C81" s="315">
        <v>97.3767</v>
      </c>
      <c r="D81" s="315">
        <v>97.3142</v>
      </c>
      <c r="E81" s="315">
        <v>97.220500000000001</v>
      </c>
      <c r="F81" s="315">
        <v>97.095500000000001</v>
      </c>
      <c r="G81" s="316">
        <v>96.9392</v>
      </c>
      <c r="H81" s="384"/>
      <c r="I81" s="384"/>
      <c r="J81" s="384"/>
      <c r="K81" s="384"/>
      <c r="L81" s="288"/>
      <c r="M81" s="288"/>
      <c r="N81" s="288"/>
      <c r="O81" s="288"/>
      <c r="P81" s="288"/>
      <c r="Q81" s="288"/>
      <c r="R81" s="288"/>
    </row>
    <row r="82" spans="1:18" s="23" customFormat="1">
      <c r="A82" s="314">
        <v>2.375</v>
      </c>
      <c r="B82" s="315">
        <v>97.238900000000001</v>
      </c>
      <c r="C82" s="315">
        <v>97.176400000000001</v>
      </c>
      <c r="D82" s="315">
        <v>97.113900000000001</v>
      </c>
      <c r="E82" s="315">
        <v>97.020099999999999</v>
      </c>
      <c r="F82" s="315">
        <v>96.895099999999999</v>
      </c>
      <c r="G82" s="316">
        <v>96.738900000000001</v>
      </c>
      <c r="H82" s="384"/>
      <c r="I82" s="384"/>
      <c r="J82" s="384"/>
      <c r="K82" s="384"/>
      <c r="L82" s="288"/>
      <c r="M82" s="288"/>
      <c r="N82" s="288"/>
      <c r="O82" s="288"/>
      <c r="P82" s="288"/>
      <c r="Q82" s="288"/>
      <c r="R82" s="288"/>
    </row>
    <row r="83" spans="1:18" s="23" customFormat="1">
      <c r="A83" s="314">
        <v>2.25</v>
      </c>
      <c r="B83" s="315">
        <v>97.034800000000004</v>
      </c>
      <c r="C83" s="315">
        <v>96.972300000000004</v>
      </c>
      <c r="D83" s="315">
        <v>96.909800000000004</v>
      </c>
      <c r="E83" s="315">
        <v>96.816000000000003</v>
      </c>
      <c r="F83" s="315">
        <v>96.691000000000003</v>
      </c>
      <c r="G83" s="316">
        <v>96.534800000000004</v>
      </c>
      <c r="H83" s="384"/>
      <c r="I83" s="384"/>
      <c r="J83" s="384"/>
      <c r="K83" s="384"/>
      <c r="L83" s="288"/>
      <c r="M83" s="288"/>
      <c r="N83" s="288"/>
      <c r="O83" s="288"/>
      <c r="P83" s="288"/>
      <c r="Q83" s="288"/>
      <c r="R83" s="288"/>
    </row>
    <row r="84" spans="1:18" s="23" customFormat="1">
      <c r="A84" s="288"/>
      <c r="B84" s="288"/>
      <c r="C84" s="288"/>
      <c r="D84" s="288"/>
      <c r="E84" s="288"/>
      <c r="F84" s="288"/>
      <c r="G84" s="288"/>
      <c r="H84" s="288"/>
      <c r="I84" s="288"/>
      <c r="J84" s="385"/>
      <c r="K84" s="385"/>
      <c r="L84" s="385"/>
      <c r="M84" s="385"/>
      <c r="N84" s="385"/>
      <c r="O84" s="385"/>
      <c r="P84" s="385"/>
      <c r="Q84" s="385"/>
      <c r="R84" s="385"/>
    </row>
    <row r="85" spans="1:18" s="23" customFormat="1" ht="45" customHeight="1">
      <c r="A85" s="277" t="s">
        <v>45</v>
      </c>
      <c r="B85" s="277"/>
      <c r="C85" s="277"/>
      <c r="D85" s="277"/>
      <c r="E85" s="277"/>
      <c r="F85" s="277"/>
      <c r="G85" s="277"/>
      <c r="H85" s="277"/>
      <c r="I85" s="277"/>
      <c r="J85" s="277"/>
      <c r="K85" s="277"/>
      <c r="L85" s="277"/>
      <c r="M85" s="277"/>
      <c r="N85" s="277"/>
      <c r="O85" s="277"/>
      <c r="P85" s="277"/>
      <c r="Q85" s="277"/>
      <c r="R85" s="277"/>
    </row>
    <row r="86" spans="1:18" s="23" customFormat="1">
      <c r="A86" s="385"/>
      <c r="B86" s="385"/>
      <c r="C86" s="385"/>
      <c r="D86" s="385"/>
      <c r="E86" s="385"/>
      <c r="F86" s="385"/>
      <c r="G86" s="385"/>
      <c r="H86" s="385"/>
      <c r="I86" s="385"/>
      <c r="J86" s="385"/>
      <c r="K86" s="386"/>
      <c r="L86" s="386"/>
      <c r="M86" s="386"/>
      <c r="N86" s="386"/>
      <c r="O86" s="386"/>
      <c r="P86" s="386"/>
      <c r="Q86" s="386"/>
      <c r="R86" s="386"/>
    </row>
    <row r="87" spans="1:18" s="23" customFormat="1">
      <c r="A87" s="386"/>
      <c r="B87" s="386"/>
      <c r="C87" s="386"/>
      <c r="D87" s="386"/>
      <c r="E87" s="386"/>
      <c r="F87" s="386"/>
      <c r="G87" s="386"/>
      <c r="H87" s="386"/>
      <c r="I87" s="386"/>
      <c r="J87" s="387"/>
      <c r="K87" s="387"/>
      <c r="L87" s="387"/>
      <c r="M87" s="387"/>
      <c r="N87" s="387"/>
      <c r="O87" s="387"/>
      <c r="P87" s="387"/>
      <c r="Q87" s="387"/>
      <c r="R87" s="387"/>
    </row>
    <row r="88" spans="1:18" ht="15" customHeight="1">
      <c r="A88" s="278" t="s">
        <v>46</v>
      </c>
      <c r="B88" s="278"/>
      <c r="C88" s="278"/>
      <c r="D88" s="278"/>
      <c r="E88" s="278"/>
      <c r="F88" s="278"/>
      <c r="G88" s="278"/>
      <c r="H88" s="278"/>
      <c r="I88" s="278"/>
      <c r="J88" s="278"/>
      <c r="K88" s="278"/>
      <c r="L88" s="278"/>
      <c r="M88" s="278"/>
      <c r="N88" s="278"/>
      <c r="O88" s="278"/>
      <c r="P88" s="278"/>
      <c r="Q88" s="278"/>
      <c r="R88" s="278"/>
    </row>
  </sheetData>
  <mergeCells count="8">
    <mergeCell ref="A85:R85"/>
    <mergeCell ref="A88:R88"/>
    <mergeCell ref="N3:R3"/>
    <mergeCell ref="A10:G10"/>
    <mergeCell ref="L10:R10"/>
    <mergeCell ref="A31:G31"/>
    <mergeCell ref="A49:G49"/>
    <mergeCell ref="A67:G67"/>
  </mergeCells>
  <conditionalFormatting sqref="L19:Q20 R29:R30 R33">
    <cfRule type="cellIs" dxfId="31" priority="32" stopIfTrue="1" operator="equal">
      <formula>"NA"</formula>
    </cfRule>
  </conditionalFormatting>
  <conditionalFormatting sqref="N36:N42">
    <cfRule type="cellIs" dxfId="30" priority="31" stopIfTrue="1" operator="equal">
      <formula>""</formula>
    </cfRule>
  </conditionalFormatting>
  <conditionalFormatting sqref="L27:M27 Q27 Q21 L21:O22 Q23 L23:M23 L25:M25 Q25 P22">
    <cfRule type="cellIs" dxfId="29" priority="30" stopIfTrue="1" operator="equal">
      <formula>"NA"</formula>
    </cfRule>
  </conditionalFormatting>
  <conditionalFormatting sqref="P21">
    <cfRule type="cellIs" dxfId="28" priority="29" stopIfTrue="1" operator="equal">
      <formula>"NA"</formula>
    </cfRule>
  </conditionalFormatting>
  <conditionalFormatting sqref="Q28">
    <cfRule type="cellIs" dxfId="27" priority="27" stopIfTrue="1" operator="equal">
      <formula>"NA"</formula>
    </cfRule>
  </conditionalFormatting>
  <conditionalFormatting sqref="Q26">
    <cfRule type="cellIs" dxfId="26" priority="28" stopIfTrue="1" operator="equal">
      <formula>"NA"</formula>
    </cfRule>
  </conditionalFormatting>
  <conditionalFormatting sqref="L29:M29 Q29">
    <cfRule type="cellIs" dxfId="25" priority="26" stopIfTrue="1" operator="equal">
      <formula>"NA"</formula>
    </cfRule>
  </conditionalFormatting>
  <conditionalFormatting sqref="N27 N23 N25">
    <cfRule type="cellIs" dxfId="24" priority="19" stopIfTrue="1" operator="equal">
      <formula>"NA"</formula>
    </cfRule>
  </conditionalFormatting>
  <conditionalFormatting sqref="N29">
    <cfRule type="cellIs" dxfId="23" priority="18" stopIfTrue="1" operator="equal">
      <formula>"NA"</formula>
    </cfRule>
  </conditionalFormatting>
  <conditionalFormatting sqref="R33">
    <cfRule type="cellIs" dxfId="22" priority="9" stopIfTrue="1" operator="equal">
      <formula>"NA"</formula>
    </cfRule>
  </conditionalFormatting>
  <conditionalFormatting sqref="R22">
    <cfRule type="cellIs" dxfId="21" priority="8" stopIfTrue="1" operator="equal">
      <formula>"NA"</formula>
    </cfRule>
  </conditionalFormatting>
  <conditionalFormatting sqref="L33:O33 Q33">
    <cfRule type="cellIs" dxfId="20" priority="25" stopIfTrue="1" operator="equal">
      <formula>"NA"</formula>
    </cfRule>
  </conditionalFormatting>
  <conditionalFormatting sqref="P33">
    <cfRule type="cellIs" dxfId="19" priority="24" stopIfTrue="1" operator="equal">
      <formula>"NA"</formula>
    </cfRule>
  </conditionalFormatting>
  <conditionalFormatting sqref="L26:P26">
    <cfRule type="cellIs" dxfId="18" priority="23" stopIfTrue="1" operator="equal">
      <formula>"NA"</formula>
    </cfRule>
  </conditionalFormatting>
  <conditionalFormatting sqref="L28:P28">
    <cfRule type="cellIs" dxfId="17" priority="22" stopIfTrue="1" operator="equal">
      <formula>"NA"</formula>
    </cfRule>
  </conditionalFormatting>
  <conditionalFormatting sqref="L30:Q30">
    <cfRule type="cellIs" dxfId="16" priority="21" stopIfTrue="1" operator="equal">
      <formula>"NA"</formula>
    </cfRule>
  </conditionalFormatting>
  <conditionalFormatting sqref="L31:R31">
    <cfRule type="cellIs" dxfId="15" priority="20" stopIfTrue="1" operator="equal">
      <formula>"NA"</formula>
    </cfRule>
  </conditionalFormatting>
  <conditionalFormatting sqref="O27 O23 O25">
    <cfRule type="cellIs" dxfId="14" priority="17" stopIfTrue="1" operator="equal">
      <formula>"NA"</formula>
    </cfRule>
  </conditionalFormatting>
  <conditionalFormatting sqref="O29">
    <cfRule type="cellIs" dxfId="13" priority="16" stopIfTrue="1" operator="equal">
      <formula>"NA"</formula>
    </cfRule>
  </conditionalFormatting>
  <conditionalFormatting sqref="P27 P23 P25">
    <cfRule type="cellIs" dxfId="12" priority="15" stopIfTrue="1" operator="equal">
      <formula>"NA"</formula>
    </cfRule>
  </conditionalFormatting>
  <conditionalFormatting sqref="P29">
    <cfRule type="cellIs" dxfId="11" priority="14" stopIfTrue="1" operator="equal">
      <formula>"NA"</formula>
    </cfRule>
  </conditionalFormatting>
  <conditionalFormatting sqref="R28">
    <cfRule type="cellIs" dxfId="10" priority="10" stopIfTrue="1" operator="equal">
      <formula>"NA"</formula>
    </cfRule>
  </conditionalFormatting>
  <conditionalFormatting sqref="R19:R20">
    <cfRule type="cellIs" dxfId="9" priority="13" stopIfTrue="1" operator="equal">
      <formula>"NA"</formula>
    </cfRule>
  </conditionalFormatting>
  <conditionalFormatting sqref="R27 R21 R23 R25">
    <cfRule type="cellIs" dxfId="8" priority="12" stopIfTrue="1" operator="equal">
      <formula>"NA"</formula>
    </cfRule>
  </conditionalFormatting>
  <conditionalFormatting sqref="R26">
    <cfRule type="cellIs" dxfId="7" priority="11" stopIfTrue="1" operator="equal">
      <formula>"NA"</formula>
    </cfRule>
  </conditionalFormatting>
  <conditionalFormatting sqref="R30">
    <cfRule type="cellIs" dxfId="6" priority="7" stopIfTrue="1" operator="equal">
      <formula>"NA"</formula>
    </cfRule>
  </conditionalFormatting>
  <conditionalFormatting sqref="Q22">
    <cfRule type="cellIs" dxfId="5" priority="6" stopIfTrue="1" operator="equal">
      <formula>"NA"</formula>
    </cfRule>
  </conditionalFormatting>
  <conditionalFormatting sqref="L18:P18 L12:R17">
    <cfRule type="cellIs" dxfId="4" priority="5" stopIfTrue="1" operator="equal">
      <formula>"NA"</formula>
    </cfRule>
  </conditionalFormatting>
  <conditionalFormatting sqref="L24:R24">
    <cfRule type="cellIs" dxfId="3" priority="4" stopIfTrue="1" operator="equal">
      <formula>"NA"</formula>
    </cfRule>
  </conditionalFormatting>
  <conditionalFormatting sqref="L32:R32">
    <cfRule type="cellIs" dxfId="2" priority="3" stopIfTrue="1" operator="equal">
      <formula>"NA"</formula>
    </cfRule>
  </conditionalFormatting>
  <conditionalFormatting sqref="Q18">
    <cfRule type="cellIs" dxfId="1" priority="2" stopIfTrue="1" operator="equal">
      <formula>"NA"</formula>
    </cfRule>
  </conditionalFormatting>
  <conditionalFormatting sqref="R18">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2021-04-27T15:28:41Z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