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orms and Templates\"/>
    </mc:Choice>
  </mc:AlternateContent>
  <xr:revisionPtr revIDLastSave="0" documentId="13_ncr:1_{E09D1231-E6E9-490C-B4D2-31794ED37CAB}" xr6:coauthVersionLast="47" xr6:coauthVersionMax="47" xr10:uidLastSave="{00000000-0000-0000-0000-000000000000}"/>
  <bookViews>
    <workbookView xWindow="28680" yWindow="-120" windowWidth="29040" windowHeight="15840" xr2:uid="{A05D1C4D-E1A8-4245-BCE2-7D0CEF386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24" i="1"/>
  <c r="D20" i="1"/>
  <c r="D10" i="1" l="1"/>
  <c r="C15" i="1" s="1"/>
  <c r="C14" i="1"/>
  <c r="C13" i="1"/>
  <c r="C12" i="1"/>
</calcChain>
</file>

<file path=xl/sharedStrings.xml><?xml version="1.0" encoding="utf-8"?>
<sst xmlns="http://schemas.openxmlformats.org/spreadsheetml/2006/main" count="22" uniqueCount="21">
  <si>
    <t>Purchase LTV: Initial Advance/Purchase Price</t>
  </si>
  <si>
    <t>As-Is LTV: Initial Advance/Actual As-Is Value</t>
  </si>
  <si>
    <t>ARV LTV: Total Loan amount/ARV Value</t>
  </si>
  <si>
    <t>Purchase Price</t>
  </si>
  <si>
    <t>Actual As-Is Value</t>
  </si>
  <si>
    <t>Actual ARV</t>
  </si>
  <si>
    <t xml:space="preserve">Initial Advance </t>
  </si>
  <si>
    <t xml:space="preserve">Total Loan Amount </t>
  </si>
  <si>
    <t>Origination Fee</t>
  </si>
  <si>
    <t>Processing Fee</t>
  </si>
  <si>
    <t>Rehab Budget</t>
  </si>
  <si>
    <t xml:space="preserve">LTC: (Total Loan Amount)/ (As-is + Rehab Budget +Origination + Processing fee) </t>
  </si>
  <si>
    <t>As-is + Rehab Budget +Origination + Processing fee</t>
  </si>
  <si>
    <t xml:space="preserve">Dutch </t>
  </si>
  <si>
    <t>NonDutch</t>
  </si>
  <si>
    <t>Total Loan Amount</t>
  </si>
  <si>
    <t>Interest Rate</t>
  </si>
  <si>
    <t>Monthly Payment</t>
  </si>
  <si>
    <t>Initial Advance</t>
  </si>
  <si>
    <t xml:space="preserve">Monthly Payment </t>
  </si>
  <si>
    <t>(Update origination fee percentage in the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</si>
</sst>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2" fillId="0" borderId="0" xfId="1" applyNumberFormat="1" applyFont="1"/>
    <xf numFmtId="3" fontId="2" fillId="0" borderId="0" xfId="0" applyNumberFormat="1" applyFont="1"/>
    <xf numFmtId="0" fontId="2" fillId="0" borderId="0" xfId="0" applyFont="1"/>
    <xf numFmtId="164" fontId="0" fillId="2" borderId="0" xfId="0" applyNumberForma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A4DB-EE70-4EF9-AB19-A117C508A3D8}">
  <dimension ref="B2:G25"/>
  <sheetViews>
    <sheetView tabSelected="1" zoomScale="160" zoomScaleNormal="160" workbookViewId="0">
      <selection activeCell="F6" sqref="F6"/>
    </sheetView>
  </sheetViews>
  <sheetFormatPr defaultRowHeight="14.4" x14ac:dyDescent="0.3"/>
  <cols>
    <col min="2" max="2" width="64.5546875" customWidth="1"/>
    <col min="3" max="3" width="17.21875" bestFit="1" customWidth="1"/>
    <col min="4" max="4" width="9" bestFit="1" customWidth="1"/>
    <col min="6" max="6" width="15.77734375" bestFit="1" customWidth="1"/>
  </cols>
  <sheetData>
    <row r="2" spans="2:5" x14ac:dyDescent="0.3">
      <c r="C2" t="s">
        <v>3</v>
      </c>
      <c r="D2" s="3">
        <v>315000</v>
      </c>
    </row>
    <row r="3" spans="2:5" x14ac:dyDescent="0.3">
      <c r="C3" t="s">
        <v>4</v>
      </c>
      <c r="D3" s="3">
        <v>315000</v>
      </c>
    </row>
    <row r="4" spans="2:5" x14ac:dyDescent="0.3">
      <c r="C4" t="s">
        <v>5</v>
      </c>
      <c r="D4" s="3">
        <v>600000</v>
      </c>
    </row>
    <row r="5" spans="2:5" x14ac:dyDescent="0.3">
      <c r="C5" t="s">
        <v>6</v>
      </c>
      <c r="D5" s="6">
        <f>D7-D6</f>
        <v>228400</v>
      </c>
    </row>
    <row r="6" spans="2:5" x14ac:dyDescent="0.3">
      <c r="C6" t="s">
        <v>10</v>
      </c>
      <c r="D6" s="4">
        <v>149600</v>
      </c>
    </row>
    <row r="7" spans="2:5" x14ac:dyDescent="0.3">
      <c r="C7" t="s">
        <v>7</v>
      </c>
      <c r="D7" s="3">
        <v>378000</v>
      </c>
    </row>
    <row r="8" spans="2:5" x14ac:dyDescent="0.3">
      <c r="C8" t="s">
        <v>8</v>
      </c>
      <c r="D8">
        <f>D7*0.02</f>
        <v>7560</v>
      </c>
      <c r="E8" t="s">
        <v>20</v>
      </c>
    </row>
    <row r="9" spans="2:5" x14ac:dyDescent="0.3">
      <c r="C9" t="s">
        <v>9</v>
      </c>
      <c r="D9" s="3">
        <v>1995</v>
      </c>
    </row>
    <row r="10" spans="2:5" ht="43.05" customHeight="1" x14ac:dyDescent="0.3">
      <c r="C10" s="1" t="s">
        <v>12</v>
      </c>
      <c r="D10" s="6">
        <f>D3+D6+D8+D9</f>
        <v>474155</v>
      </c>
    </row>
    <row r="12" spans="2:5" x14ac:dyDescent="0.3">
      <c r="B12" t="s">
        <v>0</v>
      </c>
      <c r="C12" s="5">
        <f>D5/D2</f>
        <v>0.7250793650793651</v>
      </c>
    </row>
    <row r="13" spans="2:5" x14ac:dyDescent="0.3">
      <c r="B13" t="s">
        <v>1</v>
      </c>
      <c r="C13" s="5">
        <f>D5/D3</f>
        <v>0.7250793650793651</v>
      </c>
    </row>
    <row r="14" spans="2:5" x14ac:dyDescent="0.3">
      <c r="B14" t="s">
        <v>2</v>
      </c>
      <c r="C14" s="5">
        <f>D7/D4</f>
        <v>0.63</v>
      </c>
    </row>
    <row r="15" spans="2:5" x14ac:dyDescent="0.3">
      <c r="B15" t="s">
        <v>11</v>
      </c>
      <c r="C15" s="5">
        <f>D7/D10</f>
        <v>0.79720766416045385</v>
      </c>
    </row>
    <row r="18" spans="2:7" x14ac:dyDescent="0.3">
      <c r="B18" t="s">
        <v>13</v>
      </c>
      <c r="C18" t="s">
        <v>15</v>
      </c>
      <c r="D18" s="3"/>
    </row>
    <row r="19" spans="2:7" x14ac:dyDescent="0.3">
      <c r="C19" t="s">
        <v>16</v>
      </c>
      <c r="D19" s="8"/>
    </row>
    <row r="20" spans="2:7" x14ac:dyDescent="0.3">
      <c r="C20" t="s">
        <v>17</v>
      </c>
      <c r="D20" s="7">
        <f>D18*D19/12</f>
        <v>0</v>
      </c>
    </row>
    <row r="22" spans="2:7" x14ac:dyDescent="0.3">
      <c r="B22" t="s">
        <v>14</v>
      </c>
      <c r="C22" t="s">
        <v>18</v>
      </c>
      <c r="D22" s="3">
        <v>268000</v>
      </c>
    </row>
    <row r="23" spans="2:7" x14ac:dyDescent="0.3">
      <c r="C23" t="s">
        <v>16</v>
      </c>
      <c r="D23" s="9">
        <v>8.7499999999999994E-2</v>
      </c>
    </row>
    <row r="24" spans="2:7" x14ac:dyDescent="0.3">
      <c r="C24" t="s">
        <v>19</v>
      </c>
      <c r="D24" s="7">
        <f>D22*D23/12</f>
        <v>1954.1666666666667</v>
      </c>
    </row>
    <row r="25" spans="2:7" x14ac:dyDescent="0.3">
      <c r="G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Abdalian</dc:creator>
  <cp:lastModifiedBy>JC Scruggs</cp:lastModifiedBy>
  <dcterms:created xsi:type="dcterms:W3CDTF">2022-02-18T18:38:47Z</dcterms:created>
  <dcterms:modified xsi:type="dcterms:W3CDTF">2022-04-22T18:54:15Z</dcterms:modified>
</cp:coreProperties>
</file>