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trudy_barton_acralending_com/Documents/Acra Web Forms/"/>
    </mc:Choice>
  </mc:AlternateContent>
  <xr:revisionPtr revIDLastSave="1" documentId="8_{04705ED3-DC84-4533-8B9E-010C239235E7}" xr6:coauthVersionLast="47" xr6:coauthVersionMax="47" xr10:uidLastSave="{AF6F44CC-7F3C-4D44-8FBD-69E274B40EEF}"/>
  <bookViews>
    <workbookView xWindow="-108" yWindow="-108" windowWidth="23256" windowHeight="12576" xr2:uid="{FB4003E6-1631-4402-A5D9-5D64B6251DC8}"/>
  </bookViews>
  <sheets>
    <sheet name="PRICE COMPARISON" sheetId="1" r:id="rId1"/>
    <sheet name="BASE PRICE PLUS AD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5" i="1" s="1"/>
  <c r="F9" i="1" l="1"/>
  <c r="H9" i="1" s="1"/>
  <c r="E18" i="1" l="1"/>
  <c r="B22" i="1" s="1"/>
  <c r="D22" i="1" l="1"/>
</calcChain>
</file>

<file path=xl/sharedStrings.xml><?xml version="1.0" encoding="utf-8"?>
<sst xmlns="http://schemas.openxmlformats.org/spreadsheetml/2006/main" count="29" uniqueCount="26">
  <si>
    <t>Acra Lending moves to a "worst case" pricing when a lock is past its initial Lock Period and applicable extensions.</t>
  </si>
  <si>
    <t>This sheet helps create an apples-to-apples for the sake of comparing an updated matrix pricing versus a price that may include discount points or extension fees.</t>
  </si>
  <si>
    <t>Any Fees will be - for comparison's sake - converted back to Rate at applicable ratio:</t>
  </si>
  <si>
    <t>3.0 : 1.0</t>
  </si>
  <si>
    <t>Rate</t>
  </si>
  <si>
    <t>Fees</t>
  </si>
  <si>
    <t>Add Back</t>
  </si>
  <si>
    <t>Updated Rate</t>
  </si>
  <si>
    <t>for Comparision</t>
  </si>
  <si>
    <t>Rate Sheet Date Used</t>
  </si>
  <si>
    <t>Therefore, the worst case is:</t>
  </si>
  <si>
    <t>Updated Pricing should reflect:</t>
  </si>
  <si>
    <t>RATE</t>
  </si>
  <si>
    <t>RATE ADJUSTMENTS</t>
  </si>
  <si>
    <t>LLA Description</t>
  </si>
  <si>
    <t>Wholesale AE should confirm pricing and communicate changes to the broker.</t>
  </si>
  <si>
    <t xml:space="preserve">Consumer Direct LO should confirm pricing and communicate changes to the borrower. </t>
  </si>
  <si>
    <t xml:space="preserve"> </t>
  </si>
  <si>
    <t>BASE RATE</t>
  </si>
  <si>
    <r>
      <t xml:space="preserve">Please enter updated rate from </t>
    </r>
    <r>
      <rPr>
        <b/>
        <u/>
        <sz val="10"/>
        <color theme="1"/>
        <rFont val="Arial"/>
        <family val="2"/>
      </rPr>
      <t>current rate sheet</t>
    </r>
    <r>
      <rPr>
        <sz val="10"/>
        <color theme="1"/>
        <rFont val="Arial"/>
        <family val="2"/>
      </rPr>
      <t xml:space="preserve"> pricing (at PAR with any LLA):</t>
    </r>
  </si>
  <si>
    <r>
      <t xml:space="preserve">Please enter </t>
    </r>
    <r>
      <rPr>
        <b/>
        <u/>
        <sz val="10"/>
        <color theme="1"/>
        <rFont val="Arial"/>
        <family val="2"/>
      </rPr>
      <t>expiring rate sheet</t>
    </r>
    <r>
      <rPr>
        <sz val="10"/>
        <color theme="1"/>
        <rFont val="Arial"/>
        <family val="2"/>
      </rPr>
      <t xml:space="preserve"> pricing with any discount / extension fees:</t>
    </r>
  </si>
  <si>
    <t>*Review current posted rate sheet for base price and LLAs</t>
  </si>
  <si>
    <t>at any time without notice.</t>
  </si>
  <si>
    <t>v20220428</t>
  </si>
  <si>
    <t xml:space="preserve">NOTE:  Acra does not guarantee the accuracy of the above information and is meant to be for illustrative purposes. </t>
  </si>
  <si>
    <t xml:space="preserve">This calculator is for Internal Use Only and not to be construed as legal advice.  Figures and adjustments may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</si>
</sst>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#,##0.000"/>
    <numFmt numFmtId="166" formatCode="mm/dd/yyyy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sz val="8"/>
      <color theme="0" tint="-0.34998626667073579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0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164" fontId="2" fillId="2" borderId="1" xfId="2" applyNumberFormat="1" applyFont="1" applyFill="1" applyBorder="1" applyAlignment="1" applyProtection="1">
      <alignment horizontal="center"/>
      <protection locked="0"/>
    </xf>
    <xf numFmtId="165" fontId="2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center"/>
    </xf>
    <xf numFmtId="164" fontId="4" fillId="3" borderId="1" xfId="2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3" fillId="3" borderId="1" xfId="2" applyNumberFormat="1" applyFont="1" applyFill="1" applyBorder="1" applyAlignment="1" applyProtection="1">
      <alignment horizontal="center"/>
    </xf>
    <xf numFmtId="165" fontId="3" fillId="3" borderId="1" xfId="4" applyNumberFormat="1" applyAlignment="1" applyProtection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0" fillId="0" borderId="0" xfId="0" applyProtection="1">
      <protection locked="0"/>
    </xf>
    <xf numFmtId="0" fontId="9" fillId="0" borderId="0" xfId="0" applyFont="1"/>
    <xf numFmtId="164" fontId="2" fillId="2" borderId="1" xfId="2" applyNumberFormat="1" applyFont="1" applyFill="1" applyBorder="1" applyAlignment="1" applyProtection="1">
      <alignment horizontal="center"/>
    </xf>
    <xf numFmtId="9" fontId="0" fillId="0" borderId="0" xfId="2" applyFont="1" applyProtection="1"/>
    <xf numFmtId="164" fontId="0" fillId="5" borderId="0" xfId="2" applyNumberFormat="1" applyFont="1" applyFill="1" applyProtection="1">
      <protection locked="0"/>
    </xf>
    <xf numFmtId="164" fontId="6" fillId="4" borderId="0" xfId="2" applyNumberFormat="1" applyFont="1" applyFill="1" applyProtection="1"/>
    <xf numFmtId="164" fontId="0" fillId="0" borderId="0" xfId="2" applyNumberFormat="1" applyFont="1" applyFill="1" applyProtection="1"/>
    <xf numFmtId="0" fontId="8" fillId="6" borderId="0" xfId="0" applyFont="1" applyFill="1" applyAlignment="1"/>
    <xf numFmtId="166" fontId="2" fillId="2" borderId="1" xfId="3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Alignment="1"/>
    <xf numFmtId="0" fontId="9" fillId="4" borderId="1" xfId="4" applyFont="1" applyFill="1" applyAlignment="1" applyProtection="1">
      <alignment horizontal="center"/>
    </xf>
    <xf numFmtId="0" fontId="11" fillId="0" borderId="0" xfId="0" applyFont="1" applyFill="1" applyAlignment="1"/>
    <xf numFmtId="0" fontId="11" fillId="0" borderId="0" xfId="0" applyFont="1"/>
    <xf numFmtId="0" fontId="11" fillId="0" borderId="0" xfId="0" applyFont="1" applyFill="1"/>
    <xf numFmtId="0" fontId="12" fillId="0" borderId="0" xfId="0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6872-7078-488C-9995-379BFD0AD0D1}">
  <dimension ref="A1:J1048576"/>
  <sheetViews>
    <sheetView tabSelected="1" workbookViewId="0">
      <selection activeCell="D15" sqref="D15:E15"/>
    </sheetView>
  </sheetViews>
  <sheetFormatPr defaultColWidth="0" defaultRowHeight="13.2" zeroHeight="1" x14ac:dyDescent="0.25"/>
  <cols>
    <col min="1" max="1" width="9.109375" customWidth="1"/>
    <col min="2" max="2" width="11.21875" customWidth="1"/>
    <col min="3" max="9" width="9.109375" customWidth="1"/>
    <col min="10" max="10" width="1.6640625" customWidth="1"/>
    <col min="11" max="16384" width="1.6640625" hidden="1"/>
  </cols>
  <sheetData>
    <row r="1" spans="1:9" ht="12.7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22" t="s">
        <v>1</v>
      </c>
      <c r="B3" s="22"/>
      <c r="C3" s="22"/>
      <c r="D3" s="22"/>
      <c r="E3" s="22"/>
      <c r="F3" s="22"/>
      <c r="G3" s="22"/>
      <c r="H3" s="22"/>
      <c r="I3" s="22"/>
    </row>
    <row r="4" spans="1:9" x14ac:dyDescent="0.25">
      <c r="A4" s="22"/>
      <c r="B4" s="22"/>
      <c r="C4" s="22"/>
      <c r="D4" s="22"/>
      <c r="E4" s="22"/>
      <c r="F4" s="22"/>
      <c r="G4" s="22"/>
      <c r="H4" s="22"/>
      <c r="I4" s="22"/>
    </row>
    <row r="5" spans="1:9" x14ac:dyDescent="0.25"/>
    <row r="6" spans="1:9" x14ac:dyDescent="0.25">
      <c r="A6" s="23" t="s">
        <v>20</v>
      </c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 t="s">
        <v>2</v>
      </c>
      <c r="B7" s="23"/>
      <c r="C7" s="23"/>
      <c r="D7" s="23"/>
      <c r="E7" s="23"/>
      <c r="F7" s="23"/>
      <c r="G7" s="23"/>
      <c r="H7" s="23"/>
      <c r="I7" s="23"/>
    </row>
    <row r="8" spans="1:9" x14ac:dyDescent="0.25"/>
    <row r="9" spans="1:9" x14ac:dyDescent="0.25">
      <c r="B9" s="1">
        <v>0</v>
      </c>
      <c r="D9" s="2">
        <v>0</v>
      </c>
      <c r="E9" s="3" t="s">
        <v>3</v>
      </c>
      <c r="F9" s="4">
        <f>D9/3/100</f>
        <v>0</v>
      </c>
      <c r="H9" s="4">
        <f>B9+F9</f>
        <v>0</v>
      </c>
    </row>
    <row r="10" spans="1:9" x14ac:dyDescent="0.25">
      <c r="B10" s="5" t="s">
        <v>4</v>
      </c>
      <c r="D10" s="5" t="s">
        <v>5</v>
      </c>
      <c r="F10" s="5" t="s">
        <v>6</v>
      </c>
      <c r="H10" s="5" t="s">
        <v>7</v>
      </c>
    </row>
    <row r="11" spans="1:9" x14ac:dyDescent="0.25">
      <c r="H11" s="5" t="s">
        <v>8</v>
      </c>
    </row>
    <row r="12" spans="1:9" x14ac:dyDescent="0.25">
      <c r="H12" s="5"/>
    </row>
    <row r="13" spans="1:9" x14ac:dyDescent="0.25">
      <c r="A13" s="23" t="s">
        <v>19</v>
      </c>
      <c r="B13" s="23"/>
      <c r="C13" s="23"/>
      <c r="D13" s="23"/>
      <c r="E13" s="23"/>
      <c r="F13" s="23"/>
      <c r="G13" s="23"/>
      <c r="H13" s="23"/>
      <c r="I13" s="23"/>
    </row>
    <row r="14" spans="1:9" x14ac:dyDescent="0.25"/>
    <row r="15" spans="1:9" x14ac:dyDescent="0.25">
      <c r="B15" s="14">
        <f>VALUE('BASE PRICE PLUS ADDS'!B14)</f>
        <v>0</v>
      </c>
      <c r="D15" s="20"/>
      <c r="E15" s="20"/>
    </row>
    <row r="16" spans="1:9" x14ac:dyDescent="0.25">
      <c r="B16" s="5" t="s">
        <v>4</v>
      </c>
      <c r="C16" s="21" t="s">
        <v>9</v>
      </c>
      <c r="D16" s="21"/>
      <c r="E16" s="21"/>
      <c r="F16" s="21"/>
    </row>
    <row r="17" spans="1:9" x14ac:dyDescent="0.25"/>
    <row r="18" spans="1:9" x14ac:dyDescent="0.25">
      <c r="A18" s="24" t="s">
        <v>10</v>
      </c>
      <c r="B18" s="24"/>
      <c r="C18" s="24"/>
      <c r="D18" s="24"/>
      <c r="E18" s="25" t="str">
        <f>IF(B15&gt;H9,"Updated Pricing","Retain Expiring Pricing")</f>
        <v>Retain Expiring Pricing</v>
      </c>
      <c r="F18" s="25"/>
      <c r="G18" s="25"/>
      <c r="H18" s="25"/>
      <c r="I18" s="25"/>
    </row>
    <row r="19" spans="1:9" x14ac:dyDescent="0.25"/>
    <row r="20" spans="1:9" x14ac:dyDescent="0.25">
      <c r="A20" s="19" t="s">
        <v>11</v>
      </c>
      <c r="B20" s="19"/>
      <c r="C20" s="19"/>
      <c r="D20" s="19"/>
    </row>
    <row r="21" spans="1:9" x14ac:dyDescent="0.25"/>
    <row r="22" spans="1:9" x14ac:dyDescent="0.25">
      <c r="B22" s="6">
        <f>IF(E18="Retain Expiring Pricing",B9,B15)</f>
        <v>0</v>
      </c>
      <c r="D22" s="7">
        <f>IF(E18="Retain Expiring Pricing",D9,0)</f>
        <v>0</v>
      </c>
    </row>
    <row r="23" spans="1:9" x14ac:dyDescent="0.25">
      <c r="B23" s="5" t="s">
        <v>4</v>
      </c>
      <c r="D23" s="5" t="s">
        <v>5</v>
      </c>
    </row>
    <row r="24" spans="1:9" x14ac:dyDescent="0.25">
      <c r="A24" s="26"/>
      <c r="I24" s="8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1048574" spans="1:9" x14ac:dyDescent="0.25">
      <c r="A1048574" s="26" t="s">
        <v>24</v>
      </c>
    </row>
    <row r="1048575" spans="1:9" ht="13.8" customHeight="1" x14ac:dyDescent="0.25">
      <c r="A1048575" s="28" t="s">
        <v>25</v>
      </c>
      <c r="I1048575" s="29"/>
    </row>
    <row r="1048576" spans="1:9" ht="12.6" customHeight="1" x14ac:dyDescent="0.25">
      <c r="A1048576" s="27" t="s">
        <v>22</v>
      </c>
      <c r="I1048576" s="29" t="s">
        <v>23</v>
      </c>
    </row>
  </sheetData>
  <sheetProtection sheet="1" objects="1" scenarios="1" selectLockedCells="1"/>
  <mergeCells count="10">
    <mergeCell ref="A20:D20"/>
    <mergeCell ref="D15:E15"/>
    <mergeCell ref="C16:F16"/>
    <mergeCell ref="A1:I2"/>
    <mergeCell ref="A3:I4"/>
    <mergeCell ref="A6:I6"/>
    <mergeCell ref="A13:I13"/>
    <mergeCell ref="A7:I7"/>
    <mergeCell ref="A18:D18"/>
    <mergeCell ref="E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C46-A992-4120-A4B3-B52A2E05847D}">
  <dimension ref="A1:C18"/>
  <sheetViews>
    <sheetView workbookViewId="0">
      <selection activeCell="A9" sqref="A9"/>
    </sheetView>
  </sheetViews>
  <sheetFormatPr defaultRowHeight="13.2" x14ac:dyDescent="0.25"/>
  <cols>
    <col min="1" max="1" width="20.109375" bestFit="1" customWidth="1"/>
    <col min="2" max="2" width="9.5546875" bestFit="1" customWidth="1"/>
    <col min="3" max="3" width="15.109375" bestFit="1" customWidth="1"/>
  </cols>
  <sheetData>
    <row r="1" spans="1:3" x14ac:dyDescent="0.25">
      <c r="C1" s="13" t="s">
        <v>14</v>
      </c>
    </row>
    <row r="2" spans="1:3" x14ac:dyDescent="0.25">
      <c r="A2" s="9" t="s">
        <v>18</v>
      </c>
      <c r="B2" s="16">
        <v>0</v>
      </c>
    </row>
    <row r="3" spans="1:3" x14ac:dyDescent="0.25">
      <c r="B3" s="15"/>
    </row>
    <row r="4" spans="1:3" x14ac:dyDescent="0.25">
      <c r="A4" s="9" t="s">
        <v>13</v>
      </c>
      <c r="B4" s="18"/>
      <c r="C4" s="12"/>
    </row>
    <row r="5" spans="1:3" x14ac:dyDescent="0.25">
      <c r="B5" s="16">
        <v>0</v>
      </c>
      <c r="C5" s="12"/>
    </row>
    <row r="6" spans="1:3" x14ac:dyDescent="0.25">
      <c r="B6" s="16">
        <v>0</v>
      </c>
      <c r="C6" s="12"/>
    </row>
    <row r="7" spans="1:3" x14ac:dyDescent="0.25">
      <c r="B7" s="16">
        <v>0</v>
      </c>
      <c r="C7" s="12"/>
    </row>
    <row r="8" spans="1:3" x14ac:dyDescent="0.25">
      <c r="B8" s="16">
        <v>0</v>
      </c>
      <c r="C8" s="12" t="s">
        <v>17</v>
      </c>
    </row>
    <row r="9" spans="1:3" x14ac:dyDescent="0.25">
      <c r="B9" s="16">
        <v>0</v>
      </c>
      <c r="C9" s="12"/>
    </row>
    <row r="10" spans="1:3" x14ac:dyDescent="0.25">
      <c r="B10" s="16">
        <v>0</v>
      </c>
      <c r="C10" s="12"/>
    </row>
    <row r="11" spans="1:3" x14ac:dyDescent="0.25">
      <c r="B11" s="16">
        <v>0</v>
      </c>
      <c r="C11" s="12"/>
    </row>
    <row r="12" spans="1:3" x14ac:dyDescent="0.25">
      <c r="B12" s="16">
        <v>0</v>
      </c>
      <c r="C12" s="12"/>
    </row>
    <row r="13" spans="1:3" x14ac:dyDescent="0.25">
      <c r="B13" s="16">
        <v>0</v>
      </c>
      <c r="C13" s="12"/>
    </row>
    <row r="14" spans="1:3" x14ac:dyDescent="0.25">
      <c r="B14" s="17">
        <f>SUM(B2+B4+B5+B6+B7+B8+B9+B10+B11+B12+B13)</f>
        <v>0</v>
      </c>
      <c r="C14" s="10" t="s">
        <v>12</v>
      </c>
    </row>
    <row r="16" spans="1:3" x14ac:dyDescent="0.25">
      <c r="A16" s="11" t="s">
        <v>21</v>
      </c>
    </row>
    <row r="17" spans="1:1" x14ac:dyDescent="0.25">
      <c r="A17" t="s">
        <v>15</v>
      </c>
    </row>
    <row r="18" spans="1:1" x14ac:dyDescent="0.25">
      <c r="A18" t="s">
        <v>16</v>
      </c>
    </row>
  </sheetData>
  <sheetProtection sheet="1" objects="1" scenarios="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COMPARISON</vt:lpstr>
      <vt:lpstr>BASE PRICE PLUS ADDS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Gunderlock</dc:creator>
  <cp:keywords/>
  <dc:description/>
  <cp:lastModifiedBy>Trudy Barton</cp:lastModifiedBy>
  <cp:revision/>
  <dcterms:created xsi:type="dcterms:W3CDTF">2022-03-30T16:32:11Z</dcterms:created>
  <dcterms:modified xsi:type="dcterms:W3CDTF">2022-04-28T20:13:16Z</dcterms:modified>
  <cp:category/>
  <cp:contentStatus/>
</cp:coreProperties>
</file>