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L:\Citadel Servicing Corp\Originations\Rate Guides\BROKER WHOLESALE\1ST MTG RATE GUIDE\"/>
    </mc:Choice>
  </mc:AlternateContent>
  <xr:revisionPtr revIDLastSave="0" documentId="13_ncr:1_{9BC3F5E3-6190-4C64-8044-7E8410FDD8C1}" xr6:coauthVersionLast="45" xr6:coauthVersionMax="45" xr10:uidLastSave="{00000000-0000-0000-0000-000000000000}"/>
  <bookViews>
    <workbookView xWindow="-28920" yWindow="-1485" windowWidth="29040" windowHeight="16440" xr2:uid="{00000000-000D-0000-FFFF-FFFF00000000}"/>
  </bookViews>
  <sheets>
    <sheet name="NP Matrix" sheetId="1" r:id="rId1"/>
    <sheet name="1MBS &amp; VOE Matrix" sheetId="3" r:id="rId2"/>
  </sheets>
  <definedNames>
    <definedName name="_xlnm.Print_Area" localSheetId="1">'1MBS &amp; VOE Matrix'!$A$1:$BU$47</definedName>
    <definedName name="_xlnm.Print_Area" localSheetId="0">'NP Matrix'!$A$1:$CA$52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E55" i="3" l="1"/>
  <c r="CH55" i="3"/>
  <c r="CK55" i="3"/>
  <c r="CN55" i="3"/>
  <c r="CE56" i="3"/>
  <c r="CH56" i="3"/>
  <c r="CK56" i="3"/>
  <c r="CN56" i="3"/>
  <c r="CE57" i="3"/>
  <c r="CH57" i="3"/>
  <c r="CK57" i="3"/>
  <c r="CN57" i="3"/>
  <c r="CE58" i="3"/>
  <c r="CH58" i="3"/>
  <c r="CK58" i="3"/>
  <c r="CN58" i="3"/>
  <c r="CH54" i="3"/>
  <c r="CK54" i="3"/>
  <c r="CN54" i="3"/>
  <c r="CE54" i="3"/>
  <c r="CN59" i="3" l="1"/>
  <c r="CK59" i="3"/>
  <c r="CH59" i="3"/>
  <c r="CE59" i="3"/>
  <c r="CN26" i="1"/>
  <c r="CW20" i="3" l="1"/>
  <c r="CW14" i="3"/>
  <c r="CW13" i="3"/>
  <c r="CW12" i="3"/>
  <c r="CT20" i="3"/>
  <c r="CT16" i="3"/>
  <c r="CT15" i="3"/>
  <c r="CT14" i="3"/>
  <c r="CT13" i="3"/>
  <c r="CT12" i="3"/>
  <c r="CQ20" i="3"/>
  <c r="CQ35" i="3" s="1"/>
  <c r="CQ17" i="3"/>
  <c r="CQ16" i="3"/>
  <c r="CQ15" i="3"/>
  <c r="CQ30" i="3" s="1"/>
  <c r="CQ14" i="3"/>
  <c r="CQ29" i="3" s="1"/>
  <c r="CQ13" i="3"/>
  <c r="CQ28" i="3" s="1"/>
  <c r="CQ12" i="3"/>
  <c r="CQ27" i="3" s="1"/>
  <c r="CN20" i="3"/>
  <c r="CN35" i="3" s="1"/>
  <c r="CN18" i="3"/>
  <c r="CN17" i="3"/>
  <c r="CN16" i="3"/>
  <c r="CN31" i="3" s="1"/>
  <c r="CN15" i="3"/>
  <c r="CN30" i="3" s="1"/>
  <c r="CN14" i="3"/>
  <c r="CN29" i="3" s="1"/>
  <c r="CN13" i="3"/>
  <c r="CN28" i="3" s="1"/>
  <c r="CN12" i="3"/>
  <c r="CN27" i="3" s="1"/>
  <c r="CK20" i="3"/>
  <c r="CK35" i="3" s="1"/>
  <c r="CK19" i="3"/>
  <c r="CK18" i="3"/>
  <c r="CK17" i="3"/>
  <c r="CK16" i="3"/>
  <c r="CK31" i="3" s="1"/>
  <c r="CK15" i="3"/>
  <c r="CK30" i="3" s="1"/>
  <c r="CK14" i="3"/>
  <c r="CK29" i="3" s="1"/>
  <c r="CK13" i="3"/>
  <c r="CK28" i="3" s="1"/>
  <c r="CK12" i="3"/>
  <c r="CK27" i="3" s="1"/>
  <c r="CH20" i="3"/>
  <c r="CH35" i="3" s="1"/>
  <c r="CH19" i="3"/>
  <c r="CH18" i="3"/>
  <c r="CH17" i="3"/>
  <c r="CH16" i="3"/>
  <c r="CH31" i="3" s="1"/>
  <c r="CH15" i="3"/>
  <c r="CH30" i="3" s="1"/>
  <c r="CH14" i="3"/>
  <c r="CH29" i="3" s="1"/>
  <c r="CH13" i="3"/>
  <c r="CH28" i="3" s="1"/>
  <c r="CH12" i="3"/>
  <c r="CH27" i="3" s="1"/>
  <c r="CE20" i="3"/>
  <c r="CE35" i="3" s="1"/>
  <c r="CE19" i="3"/>
  <c r="CE18" i="3"/>
  <c r="CE17" i="3"/>
  <c r="CE16" i="3"/>
  <c r="CE31" i="3" s="1"/>
  <c r="CE15" i="3"/>
  <c r="CE30" i="3" s="1"/>
  <c r="CE14" i="3"/>
  <c r="CE29" i="3" s="1"/>
  <c r="CE13" i="3"/>
  <c r="CE28" i="3" s="1"/>
  <c r="CE12" i="3"/>
  <c r="CE27" i="3" s="1"/>
  <c r="EJ34" i="1"/>
  <c r="EG34" i="1"/>
  <c r="ED34" i="1"/>
  <c r="EA34" i="1"/>
  <c r="DX34" i="1"/>
  <c r="DU34" i="1"/>
  <c r="DF34" i="1"/>
  <c r="DC34" i="1"/>
  <c r="CZ34" i="1"/>
  <c r="CW34" i="1"/>
  <c r="CT34" i="1"/>
  <c r="CQ34" i="1"/>
  <c r="CN34" i="1"/>
  <c r="FB19" i="1" l="1"/>
  <c r="FB33" i="1" s="1"/>
  <c r="EY19" i="1"/>
  <c r="EY47" i="1" s="1"/>
  <c r="FE18" i="1"/>
  <c r="FE46" i="1" s="1"/>
  <c r="FB18" i="1"/>
  <c r="FB32" i="1" s="1"/>
  <c r="EY18" i="1"/>
  <c r="EY32" i="1" s="1"/>
  <c r="FH17" i="1"/>
  <c r="FH31" i="1" s="1"/>
  <c r="FE17" i="1"/>
  <c r="FE31" i="1" s="1"/>
  <c r="FB17" i="1"/>
  <c r="FB31" i="1" s="1"/>
  <c r="EY17" i="1"/>
  <c r="EY31" i="1" s="1"/>
  <c r="FK16" i="1"/>
  <c r="FK30" i="1" s="1"/>
  <c r="FH16" i="1"/>
  <c r="FH30" i="1" s="1"/>
  <c r="FE16" i="1"/>
  <c r="FE30" i="1" s="1"/>
  <c r="FB16" i="1"/>
  <c r="FB30" i="1" s="1"/>
  <c r="EY16" i="1"/>
  <c r="EY30" i="1" s="1"/>
  <c r="FK15" i="1"/>
  <c r="FK29" i="1" s="1"/>
  <c r="FH15" i="1"/>
  <c r="FH29" i="1" s="1"/>
  <c r="FE15" i="1"/>
  <c r="FE29" i="1" s="1"/>
  <c r="FB15" i="1"/>
  <c r="FB29" i="1" s="1"/>
  <c r="EY15" i="1"/>
  <c r="EY29" i="1" s="1"/>
  <c r="FN14" i="1"/>
  <c r="FN28" i="1" s="1"/>
  <c r="FK14" i="1"/>
  <c r="FK28" i="1" s="1"/>
  <c r="FH14" i="1"/>
  <c r="FH28" i="1" s="1"/>
  <c r="FE14" i="1"/>
  <c r="FE28" i="1" s="1"/>
  <c r="FB14" i="1"/>
  <c r="FB28" i="1" s="1"/>
  <c r="EY14" i="1"/>
  <c r="EY28" i="1" s="1"/>
  <c r="FN13" i="1"/>
  <c r="FN41" i="1" s="1"/>
  <c r="FK13" i="1"/>
  <c r="FK27" i="1" s="1"/>
  <c r="FH13" i="1"/>
  <c r="FH41" i="1" s="1"/>
  <c r="FE13" i="1"/>
  <c r="FE27" i="1" s="1"/>
  <c r="FB13" i="1"/>
  <c r="FB27" i="1" s="1"/>
  <c r="EY13" i="1"/>
  <c r="EY27" i="1" s="1"/>
  <c r="FN12" i="1"/>
  <c r="FN26" i="1" s="1"/>
  <c r="FK12" i="1"/>
  <c r="FK26" i="1" s="1"/>
  <c r="FH12" i="1"/>
  <c r="FH26" i="1" s="1"/>
  <c r="FE12" i="1"/>
  <c r="FE26" i="1" s="1"/>
  <c r="FB12" i="1"/>
  <c r="FB26" i="1" s="1"/>
  <c r="EY12" i="1"/>
  <c r="EY26" i="1" s="1"/>
  <c r="EV19" i="1"/>
  <c r="EV47" i="1" s="1"/>
  <c r="EV18" i="1"/>
  <c r="EV46" i="1" s="1"/>
  <c r="EV17" i="1"/>
  <c r="EV31" i="1" s="1"/>
  <c r="EV16" i="1"/>
  <c r="EV44" i="1" s="1"/>
  <c r="EV15" i="1"/>
  <c r="EV29" i="1" s="1"/>
  <c r="EV14" i="1"/>
  <c r="EV28" i="1" s="1"/>
  <c r="EV13" i="1"/>
  <c r="EV27" i="1" s="1"/>
  <c r="EV12" i="1"/>
  <c r="EV26" i="1" s="1"/>
  <c r="DX33" i="1"/>
  <c r="DU33" i="1"/>
  <c r="EA32" i="1"/>
  <c r="DX32" i="1"/>
  <c r="DU32" i="1"/>
  <c r="ED31" i="1"/>
  <c r="EA31" i="1"/>
  <c r="DX31" i="1"/>
  <c r="DU31" i="1"/>
  <c r="EG30" i="1"/>
  <c r="ED30" i="1"/>
  <c r="EA30" i="1"/>
  <c r="DX30" i="1"/>
  <c r="DU30" i="1"/>
  <c r="EG29" i="1"/>
  <c r="ED29" i="1"/>
  <c r="EA29" i="1"/>
  <c r="DX29" i="1"/>
  <c r="DU29" i="1"/>
  <c r="EJ28" i="1"/>
  <c r="EG28" i="1"/>
  <c r="ED28" i="1"/>
  <c r="EA28" i="1"/>
  <c r="DX28" i="1"/>
  <c r="DU28" i="1"/>
  <c r="EJ27" i="1"/>
  <c r="EG27" i="1"/>
  <c r="ED27" i="1"/>
  <c r="EA27" i="1"/>
  <c r="DX27" i="1"/>
  <c r="DU27" i="1"/>
  <c r="EJ26" i="1"/>
  <c r="EG26" i="1"/>
  <c r="ED26" i="1"/>
  <c r="EA26" i="1"/>
  <c r="DX26" i="1"/>
  <c r="DU26" i="1"/>
  <c r="DR33" i="1"/>
  <c r="DR32" i="1"/>
  <c r="DR31" i="1"/>
  <c r="DR30" i="1"/>
  <c r="DR29" i="1"/>
  <c r="DR28" i="1"/>
  <c r="DR27" i="1"/>
  <c r="DR26" i="1"/>
  <c r="DX19" i="1"/>
  <c r="DU19" i="1"/>
  <c r="EA18" i="1"/>
  <c r="DX18" i="1"/>
  <c r="DU18" i="1"/>
  <c r="ED17" i="1"/>
  <c r="EA17" i="1"/>
  <c r="DX17" i="1"/>
  <c r="DU17" i="1"/>
  <c r="EG16" i="1"/>
  <c r="ED16" i="1"/>
  <c r="EA16" i="1"/>
  <c r="DX16" i="1"/>
  <c r="DU16" i="1"/>
  <c r="EG15" i="1"/>
  <c r="ED15" i="1"/>
  <c r="EA15" i="1"/>
  <c r="DX15" i="1"/>
  <c r="DU15" i="1"/>
  <c r="EJ14" i="1"/>
  <c r="EG14" i="1"/>
  <c r="ED14" i="1"/>
  <c r="EA14" i="1"/>
  <c r="DX14" i="1"/>
  <c r="DU14" i="1"/>
  <c r="EJ13" i="1"/>
  <c r="EG13" i="1"/>
  <c r="ED13" i="1"/>
  <c r="EA13" i="1"/>
  <c r="DX13" i="1"/>
  <c r="DU13" i="1"/>
  <c r="EJ12" i="1"/>
  <c r="EG12" i="1"/>
  <c r="ED12" i="1"/>
  <c r="EA12" i="1"/>
  <c r="DX12" i="1"/>
  <c r="DU12" i="1"/>
  <c r="DR19" i="1"/>
  <c r="DR18" i="1"/>
  <c r="DR17" i="1"/>
  <c r="DR16" i="1"/>
  <c r="DR15" i="1"/>
  <c r="DR14" i="1"/>
  <c r="DR13" i="1"/>
  <c r="DR12" i="1"/>
  <c r="CN33" i="1"/>
  <c r="CN32" i="1"/>
  <c r="CN29" i="1"/>
  <c r="CN27" i="1"/>
  <c r="CQ33" i="1"/>
  <c r="CQ28" i="1"/>
  <c r="CQ26" i="1"/>
  <c r="CT33" i="1"/>
  <c r="CW32" i="1"/>
  <c r="CT32" i="1"/>
  <c r="CZ31" i="1"/>
  <c r="CZ30" i="1"/>
  <c r="DC29" i="1"/>
  <c r="CT29" i="1"/>
  <c r="DF28" i="1"/>
  <c r="CZ28" i="1"/>
  <c r="CW28" i="1"/>
  <c r="CW27" i="1"/>
  <c r="DF26" i="1"/>
  <c r="DC26" i="1"/>
  <c r="CT26" i="1"/>
  <c r="CQ32" i="1"/>
  <c r="CW31" i="1"/>
  <c r="CT31" i="1"/>
  <c r="CQ31" i="1"/>
  <c r="CN31" i="1"/>
  <c r="DC30" i="1"/>
  <c r="CW30" i="1"/>
  <c r="CT30" i="1"/>
  <c r="CQ30" i="1"/>
  <c r="CN30" i="1"/>
  <c r="CZ29" i="1"/>
  <c r="CW29" i="1"/>
  <c r="CQ29" i="1"/>
  <c r="DC28" i="1"/>
  <c r="CT28" i="1"/>
  <c r="CN28" i="1"/>
  <c r="DF27" i="1"/>
  <c r="DC27" i="1"/>
  <c r="CZ27" i="1"/>
  <c r="CT27" i="1"/>
  <c r="CQ27" i="1"/>
  <c r="CZ26" i="1"/>
  <c r="CW26" i="1"/>
  <c r="FN27" i="1" l="1"/>
  <c r="EY33" i="1"/>
  <c r="EV43" i="1"/>
  <c r="FH43" i="1"/>
  <c r="FK40" i="1"/>
  <c r="FH45" i="1"/>
  <c r="FH27" i="1"/>
  <c r="EV30" i="1"/>
  <c r="FB41" i="1"/>
  <c r="FB45" i="1"/>
  <c r="EV45" i="1"/>
  <c r="FE40" i="1"/>
  <c r="FK42" i="1"/>
  <c r="FH40" i="1"/>
  <c r="FK41" i="1"/>
  <c r="FN42" i="1"/>
  <c r="EY44" i="1"/>
  <c r="FE45" i="1"/>
  <c r="FB44" i="1"/>
  <c r="FN40" i="1"/>
  <c r="EV42" i="1"/>
  <c r="EY43" i="1"/>
  <c r="FE44" i="1"/>
  <c r="EY46" i="1"/>
  <c r="EV32" i="1"/>
  <c r="EV41" i="1"/>
  <c r="EY42" i="1"/>
  <c r="FB43" i="1"/>
  <c r="FH44" i="1"/>
  <c r="FB47" i="1"/>
  <c r="EV40" i="1"/>
  <c r="EY41" i="1"/>
  <c r="FB42" i="1"/>
  <c r="FE43" i="1"/>
  <c r="FK44" i="1"/>
  <c r="FE32" i="1"/>
  <c r="EY40" i="1"/>
  <c r="FE42" i="1"/>
  <c r="FB40" i="1"/>
  <c r="FE41" i="1"/>
  <c r="FH42" i="1"/>
  <c r="FK43" i="1"/>
  <c r="EY45" i="1"/>
  <c r="EV33" i="1"/>
  <c r="FB46" i="1"/>
</calcChain>
</file>

<file path=xl/sharedStrings.xml><?xml version="1.0" encoding="utf-8"?>
<sst xmlns="http://schemas.openxmlformats.org/spreadsheetml/2006/main" count="654" uniqueCount="211">
  <si>
    <t>Property Types</t>
  </si>
  <si>
    <t>GENERAL INFORMATION</t>
  </si>
  <si>
    <t xml:space="preserve">Description </t>
  </si>
  <si>
    <t>Rate</t>
  </si>
  <si>
    <t>Rural Property</t>
  </si>
  <si>
    <t>Occupancy</t>
  </si>
  <si>
    <t>Loan Terms</t>
  </si>
  <si>
    <t>Loan Amounts</t>
  </si>
  <si>
    <t>Income Documentation</t>
  </si>
  <si>
    <t>or 1040's + P&amp;L / Self-Employed or Commission</t>
  </si>
  <si>
    <t>SFR / Condos / Townhouse / 2-4 Units</t>
  </si>
  <si>
    <t>Note</t>
  </si>
  <si>
    <t>Index &amp; Adjustment Caps</t>
  </si>
  <si>
    <t>Alt Doc - Bk Stmts</t>
  </si>
  <si>
    <t>Second Home</t>
  </si>
  <si>
    <t>2-4 Unit Property</t>
  </si>
  <si>
    <t>Maximum Debt-to-Income Ratio</t>
  </si>
  <si>
    <t>Loans with under a 500 FICO or Special Circumstance are considered Case-by-Case.</t>
  </si>
  <si>
    <t>ADJUSTMENTS</t>
  </si>
  <si>
    <t>NO FEDERAL OR STATE HIGH COST LOANS</t>
  </si>
  <si>
    <t>NON PRIME WHOLESALE
RESIDENTIAL RATE SHEET &amp; MATRIX</t>
  </si>
  <si>
    <t>-</t>
  </si>
  <si>
    <t>30-Year Fixed</t>
  </si>
  <si>
    <t>&lt; $    150,000</t>
  </si>
  <si>
    <t>50% Back End</t>
  </si>
  <si>
    <t>Loan Amounts Greater than $1.5M require Two (2) Appraisals</t>
  </si>
  <si>
    <t>Max Cash-in-Hand &gt;65% LTV is $300,000 for Loan Amounts &gt;$1M</t>
  </si>
  <si>
    <t>All Loans require impounding for Taxes &amp; Insurance</t>
  </si>
  <si>
    <t>&lt; $    100,000</t>
  </si>
  <si>
    <t>*Broker Origination Points and Fees are limited to the lesser of (a) 3.0% of the loan amount
 and (b) the maximum allowable by Federal &amp; State High Cost thresholds.</t>
  </si>
  <si>
    <t>Max Cash-in-Hand &gt;60% LTV is $500,000 for Loan Amounts &gt;$2M</t>
  </si>
  <si>
    <t>Floored at Start Rate / 1-Year CMT</t>
  </si>
  <si>
    <t>Loan Amounts &gt;$1.0M Require Senior Management Approval</t>
  </si>
  <si>
    <t>Administration / Underwriting / Commitment Fee - $1,295</t>
  </si>
  <si>
    <t xml:space="preserve">ATR in Full = Only Assets to Qualify  max LTV 75% </t>
  </si>
  <si>
    <t>Full Doc = W2 + Pay Stubs / Wage Earner / Asset Depletion</t>
  </si>
  <si>
    <t>ITIN</t>
  </si>
  <si>
    <t>ATR-in-Full</t>
  </si>
  <si>
    <t>2.0% Initial Change Cap / 2.0% Annual Cap / 6.0% Life Cap</t>
  </si>
  <si>
    <t>IO Loans must qualify at max rate at first fully Amortized pymt</t>
  </si>
  <si>
    <t>Interest Only (IO)</t>
  </si>
  <si>
    <t>Owner / Non Owner / Second Home</t>
  </si>
  <si>
    <t>Credit Tier</t>
  </si>
  <si>
    <t>"A"</t>
  </si>
  <si>
    <t>"B"</t>
  </si>
  <si>
    <t>"C"</t>
  </si>
  <si>
    <t>Margin</t>
  </si>
  <si>
    <t>Seasoning</t>
  </si>
  <si>
    <t>≥ 3 Years</t>
  </si>
  <si>
    <t>≥ 2 Years</t>
  </si>
  <si>
    <t>≥ 1 Year</t>
  </si>
  <si>
    <t>Settled</t>
  </si>
  <si>
    <t>Bankruptcy</t>
  </si>
  <si>
    <t>Foreclosure</t>
  </si>
  <si>
    <t>Short Sales</t>
  </si>
  <si>
    <t>Deed-in-Lieu</t>
  </si>
  <si>
    <t>0 x 30</t>
  </si>
  <si>
    <t>1 x 30</t>
  </si>
  <si>
    <t>0 x 60</t>
  </si>
  <si>
    <t>0 x 90</t>
  </si>
  <si>
    <t>**</t>
  </si>
  <si>
    <t>Min FICO</t>
  </si>
  <si>
    <t>≥ 700</t>
  </si>
  <si>
    <t>≥ 650</t>
  </si>
  <si>
    <t>≥ 600</t>
  </si>
  <si>
    <t>≥ 550</t>
  </si>
  <si>
    <t>≥ 500</t>
  </si>
  <si>
    <t>Max LTVs</t>
  </si>
  <si>
    <t>Purchase</t>
  </si>
  <si>
    <t>Cash Out Refi</t>
  </si>
  <si>
    <t>Rate/Term Refi</t>
  </si>
  <si>
    <t>CLTV**</t>
  </si>
  <si>
    <t>*</t>
  </si>
  <si>
    <t>≤ 50% LTV</t>
  </si>
  <si>
    <t>≤ 60% LTV</t>
  </si>
  <si>
    <t>≤ 65% LTV</t>
  </si>
  <si>
    <t>≤ 70% LTV</t>
  </si>
  <si>
    <t>≤ 75% LTV</t>
  </si>
  <si>
    <t>≤ 80% LTV</t>
  </si>
  <si>
    <t>≤ 85% LTV</t>
  </si>
  <si>
    <t>≤ 90% LTV</t>
  </si>
  <si>
    <t>1-Month Bk Stat</t>
  </si>
  <si>
    <t>***</t>
  </si>
  <si>
    <t>ONE-MONTH BANK STATEMENT PROGRAM</t>
  </si>
  <si>
    <t>LTV/CLTV Limited to Gray Shaded Area to left</t>
  </si>
  <si>
    <t>AL, AR, AZ, CA, CO, CT, DC, DE, FL, GA, ID, IL, IN, KS, KY, LA, MD, ME, MI, MN, MT, NC, NE, NH, NJ, NV, OK, OR, PA, SC, TN, TX, UT, VA, VT, WA, WI, &amp; WY</t>
  </si>
  <si>
    <t>States</t>
  </si>
  <si>
    <t>Broker Compensation including Processing Fees can be individually (i) Borrower Paid OR (ii) Lender Paid.</t>
  </si>
  <si>
    <t>Max Mtg Late (12-mth)</t>
  </si>
  <si>
    <t>Credit Depth:</t>
  </si>
  <si>
    <t>Borrower qualifies on VOE documentation exclusively</t>
  </si>
  <si>
    <t>VERIFICATION OF EMPLOYMENT ("VOE") PROGRAM</t>
  </si>
  <si>
    <t>Rural Adjustment</t>
  </si>
  <si>
    <t>Rural Max Loan Amt</t>
  </si>
  <si>
    <t>See Program Limits in Rate Grid - Max LTVs, 70% Purchase &amp; 65% Refis</t>
  </si>
  <si>
    <t>$1.5M</t>
  </si>
  <si>
    <t>$750k</t>
  </si>
  <si>
    <t>$500k</t>
  </si>
  <si>
    <t>Condo South FL</t>
  </si>
  <si>
    <t>Max LTV/CLTV 75% Condos in Broward or Dade County FL</t>
  </si>
  <si>
    <t>30-Year Amortized &amp; Term - 5/1 or 7/1 Hybrid ARM or 30-Yr Fixed</t>
  </si>
  <si>
    <t>7/1 Hybrid ARM</t>
  </si>
  <si>
    <t>Pricing in Grid is for a 5/1 Hybrid ARM</t>
  </si>
  <si>
    <t>Dated:</t>
  </si>
  <si>
    <t>≥ $    750,000</t>
  </si>
  <si>
    <t>≥ $ 1,000,000</t>
  </si>
  <si>
    <t>≥ $ 1,500,000</t>
  </si>
  <si>
    <t>≥ $ 2,000,000</t>
  </si>
  <si>
    <t>Texas - OO: Purch &amp; R/T  &amp;  NOO or 2nd Home: Purch &amp; Refi</t>
  </si>
  <si>
    <t>≥ $ 3,000,000</t>
  </si>
  <si>
    <t>Max Cash-in-Hand &gt;50% LTV is $1.0M for Loan Amounts ≥$3M</t>
  </si>
  <si>
    <t>Min one account ≥3-years &amp; two accounts ≥2-years each</t>
  </si>
  <si>
    <t>Non Warr Condo</t>
  </si>
  <si>
    <t>Purchase: 75% Max LTV     &amp;     Refinances: 70% Max LTV</t>
  </si>
  <si>
    <t>Non-Warrantable Condos - Reference CSC Guidelines</t>
  </si>
  <si>
    <t>Prop Listed for Sale</t>
  </si>
  <si>
    <t>Measured as under 90-days on day of Submission to CSC</t>
  </si>
  <si>
    <t>Prepayment can not be on Owner Occupied Property</t>
  </si>
  <si>
    <t>Refinance of Property Listed for Sale</t>
  </si>
  <si>
    <t>Lender Paid Comp</t>
  </si>
  <si>
    <t>2 : 1</t>
  </si>
  <si>
    <t>Interest Only (5-yr)</t>
  </si>
  <si>
    <t>IO Loan is (a) 5-Yr IO Pymt &amp; 25-Yrs Fully Amortized (30-year term)</t>
  </si>
  <si>
    <t>or (b) 10-Yr IO Pymt &amp; 30-Yrs Fully Amortized (40-Yr term)</t>
  </si>
  <si>
    <t>Interest Only (10-yr)</t>
  </si>
  <si>
    <t>Non Owner (DTI)</t>
  </si>
  <si>
    <t>Non Owner (DSCR)</t>
  </si>
  <si>
    <t>Alt Doc = 12 Personal or Business Bank Stmts / SE Only</t>
  </si>
  <si>
    <t>Pricing in Grid is for a 5/1 Hybrid ARM (Extends as 40-yr on 10-yr IO)</t>
  </si>
  <si>
    <t>40-Year Term - 10/1 Hybrid ARM or 40-Yr Fixed (IO Required)</t>
  </si>
  <si>
    <t>Self Employed Borrowers Only / No NSF's / Positive Balances</t>
  </si>
  <si>
    <t>Two year history with submitting employer &amp; prefunding VVOE</t>
  </si>
  <si>
    <t>≥ 750</t>
  </si>
  <si>
    <t>"AAA"</t>
  </si>
  <si>
    <t>"AA"</t>
  </si>
  <si>
    <t>"B+"</t>
  </si>
  <si>
    <t>"C-"</t>
  </si>
  <si>
    <t>DIFFERENCE TO PROPOSED RATES</t>
  </si>
  <si>
    <t>PROPOSED RATES VERTICAL DIFFERENCE</t>
  </si>
  <si>
    <t>PROPOSED RATES HORIZONTAL DIFFERENCE</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</si>
  <si>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National Mortgage Licensing System and Registry ID 144549</t>
  </si>
  <si>
    <t>FOR BUSINESS PURPOSE, STATED INCOME, TRUE FOREIGN NATIONALS, AND OTHER UNIQUE PROPERTIES OR SITUATIONS CONTACT YOUR LOCAL ACCOUNT EXECUTIVE AND REVIEW OUR "OUTSIDE DODD-FRANK" PRODUCT MATRIX</t>
  </si>
  <si>
    <t>Index:</t>
  </si>
  <si>
    <t>DIFFERENCE TO RATE &amp; PROGRAM MARGIN</t>
  </si>
  <si>
    <t>ONE MONTH &amp; VOE WHOLESALE
RESIDENTIAL RATE SHEET &amp; MATRIX</t>
  </si>
  <si>
    <t>CLTV</t>
  </si>
  <si>
    <t>≥ 5 Years</t>
  </si>
  <si>
    <t>Rural Max LTV</t>
  </si>
  <si>
    <t>N/A</t>
  </si>
  <si>
    <t>$150,000 Minimum to $7,500,000 Maximum (Round-down to $50)</t>
  </si>
  <si>
    <t>Add with insufficient deposits</t>
  </si>
  <si>
    <t>Add to supplement deposits with Business Statement</t>
  </si>
  <si>
    <t>Personal Statement - Deposits inline with income</t>
  </si>
  <si>
    <t>&lt; $    250,000</t>
  </si>
  <si>
    <t>Texas - OO: Purch &amp; R/T  &amp;  2nd Home: Purch &amp; Refi</t>
  </si>
  <si>
    <t>Credit Depth</t>
  </si>
  <si>
    <t>Mortgage Rating</t>
  </si>
  <si>
    <t>24 Mth</t>
  </si>
  <si>
    <t>3 Years</t>
  </si>
  <si>
    <t>Adverse Accounts</t>
  </si>
  <si>
    <t>"Adverse Accounts" include charge offs, collections,</t>
  </si>
  <si>
    <t>tax liens, or judgments</t>
  </si>
  <si>
    <t>1 Year</t>
  </si>
  <si>
    <t>Rural</t>
  </si>
  <si>
    <t>Table</t>
  </si>
  <si>
    <t>Max 10 acres, No Dirt Roads, No FTHB</t>
  </si>
  <si>
    <t>*Broker Origination Points and Fees are limited to the lesser of (a) 3.0% of the loan amount and (b) the maximum allowable by Federal &amp; State High Cost thresholds.</t>
  </si>
  <si>
    <t>Broker Compensation including Processing Fees can be individually
(i) Borrower Paid OR (ii) Lender Paid.</t>
  </si>
  <si>
    <t>EXISTING RATES (NOTE AAA, AA, &amp; A are equal as didn't previously exist)</t>
  </si>
  <si>
    <t>Difference of (i) Rate minus Margin and (ii) Index</t>
  </si>
  <si>
    <t>Is bucket positive or negative to calc DTI on Start Rate versus Fully Indexed?</t>
  </si>
  <si>
    <t>DIFFERENCE TO NON-PRIME RATES</t>
  </si>
  <si>
    <t>NON-PRIME RATES</t>
  </si>
  <si>
    <t>≥ 725</t>
  </si>
  <si>
    <t>$75,000 Minimum to $7,500,000 Maximum (Round-down to $50)</t>
  </si>
  <si>
    <t>70% Maximum LTV/CLTV</t>
  </si>
  <si>
    <t>$2.5M</t>
  </si>
  <si>
    <t>$2.0M</t>
  </si>
  <si>
    <t>$3.0M</t>
  </si>
  <si>
    <t>Add to Rate in 0.125% Increments, Max 3.000% LPC, Available on AAA to B</t>
  </si>
  <si>
    <t>PERSONAL Account, OO (Credit Grades AAA to B) or NOO (All Grades)</t>
  </si>
  <si>
    <t>BUSINESS Account, OO (Credit Grades AAA to B) or NOO (All Grades)</t>
  </si>
  <si>
    <t>Credit Grades AAA to B (or Asset Depletion as primary source)</t>
  </si>
  <si>
    <t>40-Term / 10-Yr Fix, Min Loan ≥$250K, Grades AAA to B, Avail as 10/1 or 40-fix</t>
  </si>
  <si>
    <t>OO Only, LTV/CLTV max 65%/60% for Purch/Refi, AAA to B+ Only</t>
  </si>
  <si>
    <t>Add to Rate in 0.125% Increments, Max 3.000% LPC, Available on All Grades</t>
  </si>
  <si>
    <t>30-Term, Min Loan ≥$250K, All Grades , Avail on 5/1, 7/1, or 30-fix</t>
  </si>
  <si>
    <t>40-Term / 10-Yr Fix, Min Loan ≥$250K, All Grades , Avail as 10/1 or 40-fix</t>
  </si>
  <si>
    <t>SFR / Condos / Townhouse - Property Condition Good</t>
  </si>
  <si>
    <t>30-Term, Min Loan ≥$250K, Grades AAA to B, Avail on 5/1, 7/1, or 30-fix</t>
  </si>
  <si>
    <t>Existing Rates</t>
  </si>
  <si>
    <t>Compare to Existing Rates</t>
  </si>
  <si>
    <t>No "C-" Grade</t>
  </si>
  <si>
    <t>LTV/CLTV Limited to 75% Purch. / 70% Refi,  $1M max loan Amt</t>
  </si>
  <si>
    <t>≥ 675</t>
  </si>
  <si>
    <t>No Recent Mtg Rating</t>
  </si>
  <si>
    <t>Max 70% Purchase / 65% Refinance</t>
  </si>
  <si>
    <t>Owner Occupied Only</t>
  </si>
  <si>
    <t>Purchase: 75% Max LTV &amp; Refinances: 70% Max LTV</t>
  </si>
  <si>
    <t>1.000 in Fee (No LPC Available)</t>
  </si>
  <si>
    <t>1.000 in Fee  or  2-Yr 2/1 Hard PPP (can not be on OO)(No LPC Available)</t>
  </si>
  <si>
    <t>OO Only, LTV/CLTV -5%, No C- Grade</t>
  </si>
  <si>
    <t>OO Only, LTV/CLTV -5%, AAA to B Only</t>
  </si>
  <si>
    <t>OO Only, Purch &amp; R/T Max 70%,  C/O Max 65%, AAA to B Only</t>
  </si>
  <si>
    <t>CLTV +5% for LTV -5%, Can not exceed 80% MAX CLTV, Max Adjustment is 5% CLTV Increase</t>
  </si>
  <si>
    <t xml:space="preserve">LTV/CLTV Limited to Gray Shaded Area to left </t>
  </si>
  <si>
    <t>Min 1:1 DSCR, LTV/CLTV same as NOO (DTI), Grades AAA to B</t>
  </si>
  <si>
    <t>LTV/CLTV max 65%/60% for Purch/Refi</t>
  </si>
  <si>
    <t>Buy-Down available at a 3:1 Ratio with Program Floor of 5.500%.</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</si>
  <si>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National Mortgage Licensing System and Registry ID 144549</t>
  </si>
  <si>
    <t>Buy-Down available at a 3:1 Ratio with Program Floor of 4.999%.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</si>
</sst>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mm/dd/yyyy"/>
  </numFmts>
  <fonts count="13" x14ac:knownFonts="1">
    <font>
      <sz val="11"/>
      <color theme="1"/>
      <name val="Calibri"/>
      <family val="2"/>
      <scheme val="minor"/>
    </font>
    <font>
      <sz val="12"/>
      <name val="Calibri"/>
      <family val="2"/>
      <scheme val="minor"/>
    </font>
    <font>
      <b/>
      <i/>
      <u/>
      <sz val="32"/>
      <name val="Calibri"/>
      <family val="2"/>
      <scheme val="minor"/>
    </font>
    <font>
      <b/>
      <i/>
      <sz val="12"/>
      <name val="Calibri"/>
      <family val="2"/>
      <scheme val="minor"/>
    </font>
    <font>
      <b/>
      <sz val="12"/>
      <name val="Calibri"/>
      <family val="2"/>
      <scheme val="minor"/>
    </font>
    <font>
      <b/>
      <sz val="18"/>
      <name val="Calibri"/>
      <family val="2"/>
      <scheme val="minor"/>
    </font>
    <font>
      <sz val="8"/>
      <name val="Calibri"/>
      <family val="2"/>
      <scheme val="minor"/>
    </font>
    <font>
      <b/>
      <sz val="14"/>
      <name val="Calibri"/>
      <family val="2"/>
      <scheme val="minor"/>
    </font>
    <font>
      <sz val="36"/>
      <name val="Calibri"/>
      <family val="2"/>
      <scheme val="minor"/>
    </font>
    <font>
      <b/>
      <sz val="28"/>
      <name val="Calibri"/>
      <family val="2"/>
      <scheme val="minor"/>
    </font>
    <font>
      <sz val="11"/>
      <name val="Calibri"/>
      <family val="2"/>
      <scheme val="minor"/>
    </font>
    <font>
      <b/>
      <sz val="11"/>
      <name val="Calibri"/>
      <family val="2"/>
      <scheme val="minor"/>
    </font>
    <font>
      <b/>
      <sz val="14"/>
      <color rgb="FFFF0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6">
    <border>
      <left/>
      <right/>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
      <left style="medium">
        <color auto="1"/>
      </left>
      <right/>
      <top/>
      <bottom style="thin">
        <color indexed="64"/>
      </bottom>
      <diagonal/>
    </border>
    <border>
      <left/>
      <right style="medium">
        <color auto="1"/>
      </right>
      <top/>
      <bottom style="thin">
        <color indexed="64"/>
      </bottom>
      <diagonal/>
    </border>
    <border>
      <left style="medium">
        <color auto="1"/>
      </left>
      <right/>
      <top style="thin">
        <color indexed="64"/>
      </top>
      <bottom/>
      <diagonal/>
    </border>
    <border>
      <left/>
      <right style="medium">
        <color auto="1"/>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17">
    <xf numFmtId="0" fontId="0" fillId="0" borderId="0" xfId="0"/>
    <xf numFmtId="0" fontId="3" fillId="0" borderId="0" xfId="0" applyFont="1"/>
    <xf numFmtId="0" fontId="1" fillId="0" borderId="17" xfId="0" applyFont="1" applyBorder="1"/>
    <xf numFmtId="0" fontId="3" fillId="0" borderId="17" xfId="0" applyFont="1" applyBorder="1"/>
    <xf numFmtId="0" fontId="3" fillId="0" borderId="3" xfId="0" applyFont="1" applyBorder="1"/>
    <xf numFmtId="0" fontId="3" fillId="0" borderId="18" xfId="0" applyFont="1" applyBorder="1"/>
    <xf numFmtId="0" fontId="3" fillId="0" borderId="2" xfId="0" applyFont="1" applyBorder="1"/>
    <xf numFmtId="0" fontId="1" fillId="0" borderId="2" xfId="0" applyFont="1" applyBorder="1"/>
    <xf numFmtId="0" fontId="1" fillId="0" borderId="19" xfId="0" applyFont="1" applyBorder="1"/>
    <xf numFmtId="0" fontId="3" fillId="0" borderId="19" xfId="0" applyFont="1" applyBorder="1"/>
    <xf numFmtId="0" fontId="3" fillId="0" borderId="7" xfId="0" applyFont="1" applyBorder="1"/>
    <xf numFmtId="0" fontId="3" fillId="0" borderId="20" xfId="0" applyFont="1" applyBorder="1"/>
    <xf numFmtId="0" fontId="3" fillId="0" borderId="12" xfId="0" applyFont="1" applyBorder="1"/>
    <xf numFmtId="0" fontId="3" fillId="0" borderId="0" xfId="0" applyFont="1" applyBorder="1"/>
    <xf numFmtId="0" fontId="1" fillId="0" borderId="0" xfId="0" applyFont="1" applyAlignment="1">
      <alignment horizontal="center"/>
    </xf>
    <xf numFmtId="0" fontId="3" fillId="0" borderId="0" xfId="0" applyFont="1" applyAlignment="1">
      <alignment horizontal="center"/>
    </xf>
    <xf numFmtId="0" fontId="4" fillId="0" borderId="0" xfId="0" applyFont="1"/>
    <xf numFmtId="0" fontId="4" fillId="0" borderId="18" xfId="0" applyFont="1" applyBorder="1"/>
    <xf numFmtId="0" fontId="4" fillId="0" borderId="6" xfId="0" applyFont="1" applyBorder="1"/>
    <xf numFmtId="0" fontId="4" fillId="0" borderId="16" xfId="0" applyFont="1" applyBorder="1"/>
    <xf numFmtId="0" fontId="1" fillId="0" borderId="0" xfId="0" applyFont="1" applyAlignment="1">
      <alignment vertical="top" wrapText="1"/>
    </xf>
    <xf numFmtId="0" fontId="1" fillId="0" borderId="0" xfId="0" applyFont="1"/>
    <xf numFmtId="0" fontId="1" fillId="0" borderId="18" xfId="0" applyFont="1" applyBorder="1"/>
    <xf numFmtId="0" fontId="8" fillId="0" borderId="0" xfId="0" applyFont="1" applyAlignment="1">
      <alignment wrapText="1"/>
    </xf>
    <xf numFmtId="166" fontId="9" fillId="0" borderId="0" xfId="0" applyNumberFormat="1" applyFont="1" applyAlignment="1">
      <alignment vertical="center"/>
    </xf>
    <xf numFmtId="0" fontId="7" fillId="0" borderId="1" xfId="0" applyFont="1" applyBorder="1" applyAlignment="1">
      <alignment horizontal="left" vertical="top"/>
    </xf>
    <xf numFmtId="0" fontId="7" fillId="0" borderId="1" xfId="0" applyFont="1" applyBorder="1" applyAlignment="1">
      <alignment horizontal="left"/>
    </xf>
    <xf numFmtId="0" fontId="4" fillId="0" borderId="15" xfId="0" applyFont="1" applyBorder="1" applyAlignment="1">
      <alignment vertical="top"/>
    </xf>
    <xf numFmtId="0" fontId="4" fillId="0" borderId="17" xfId="0" applyFont="1" applyBorder="1"/>
    <xf numFmtId="0" fontId="1" fillId="0" borderId="0" xfId="0" applyFont="1" applyFill="1"/>
    <xf numFmtId="0" fontId="11" fillId="0" borderId="17" xfId="0" applyFont="1" applyBorder="1" applyAlignment="1">
      <alignment wrapText="1"/>
    </xf>
    <xf numFmtId="0" fontId="1" fillId="0" borderId="7" xfId="0" applyFont="1" applyBorder="1"/>
    <xf numFmtId="0" fontId="1" fillId="0" borderId="20" xfId="0" applyFont="1" applyBorder="1"/>
    <xf numFmtId="0" fontId="1" fillId="0" borderId="0" xfId="0" applyFont="1" applyFill="1" applyAlignment="1">
      <alignment horizontal="center"/>
    </xf>
    <xf numFmtId="0" fontId="8" fillId="0" borderId="0" xfId="0" applyFont="1" applyFill="1" applyAlignment="1">
      <alignment wrapText="1"/>
    </xf>
    <xf numFmtId="0" fontId="3" fillId="0" borderId="0" xfId="0" applyFont="1" applyFill="1"/>
    <xf numFmtId="0" fontId="3" fillId="0" borderId="0" xfId="0" applyFont="1" applyFill="1" applyAlignment="1">
      <alignment horizontal="center"/>
    </xf>
    <xf numFmtId="0" fontId="4" fillId="0" borderId="0" xfId="0" applyFont="1" applyFill="1"/>
    <xf numFmtId="0" fontId="7" fillId="0" borderId="1" xfId="0" applyFont="1" applyFill="1" applyBorder="1" applyAlignment="1">
      <alignment horizontal="left" vertical="top"/>
    </xf>
    <xf numFmtId="0" fontId="7" fillId="0" borderId="1" xfId="0" applyFont="1" applyFill="1" applyBorder="1" applyAlignment="1">
      <alignment horizontal="left"/>
    </xf>
    <xf numFmtId="0" fontId="4" fillId="0" borderId="17" xfId="0" applyFont="1" applyFill="1" applyBorder="1"/>
    <xf numFmtId="0" fontId="3" fillId="0" borderId="17" xfId="0" applyFont="1" applyFill="1" applyBorder="1"/>
    <xf numFmtId="0" fontId="3" fillId="0" borderId="3" xfId="0" applyFont="1" applyFill="1" applyBorder="1"/>
    <xf numFmtId="0" fontId="3" fillId="0" borderId="18" xfId="0" applyFont="1" applyFill="1" applyBorder="1"/>
    <xf numFmtId="0" fontId="4" fillId="0" borderId="0" xfId="0" applyFont="1" applyFill="1" applyBorder="1" applyAlignment="1">
      <alignment horizontal="center"/>
    </xf>
    <xf numFmtId="0" fontId="11" fillId="0" borderId="17" xfId="0" applyFont="1" applyFill="1" applyBorder="1" applyAlignment="1">
      <alignment wrapText="1"/>
    </xf>
    <xf numFmtId="0" fontId="1" fillId="0" borderId="0" xfId="0" applyFont="1" applyFill="1" applyBorder="1"/>
    <xf numFmtId="0" fontId="3" fillId="0" borderId="0" xfId="0" applyFont="1" applyFill="1" applyBorder="1" applyAlignment="1">
      <alignment horizontal="center" vertical="center" wrapText="1"/>
    </xf>
    <xf numFmtId="0" fontId="7" fillId="0" borderId="0" xfId="0" applyFont="1" applyFill="1" applyBorder="1" applyAlignment="1">
      <alignment horizontal="left"/>
    </xf>
    <xf numFmtId="166" fontId="9" fillId="0" borderId="0" xfId="0" applyNumberFormat="1" applyFont="1" applyFill="1" applyAlignment="1">
      <alignment horizontal="center" vertical="center"/>
    </xf>
    <xf numFmtId="166" fontId="10" fillId="0" borderId="0" xfId="0" applyNumberFormat="1" applyFont="1" applyFill="1" applyAlignment="1">
      <alignment horizontal="right"/>
    </xf>
    <xf numFmtId="166" fontId="10" fillId="0" borderId="0" xfId="0" applyNumberFormat="1" applyFont="1" applyFill="1"/>
    <xf numFmtId="165" fontId="1" fillId="0" borderId="0" xfId="0" applyNumberFormat="1" applyFont="1" applyFill="1" applyBorder="1" applyAlignment="1">
      <alignment horizontal="center"/>
    </xf>
    <xf numFmtId="0" fontId="1" fillId="0" borderId="0" xfId="0" applyFont="1" applyFill="1"/>
    <xf numFmtId="0" fontId="1" fillId="0" borderId="18" xfId="0" applyFont="1" applyFill="1" applyBorder="1"/>
    <xf numFmtId="0" fontId="3" fillId="0" borderId="0" xfId="0" applyFont="1" applyFill="1" applyBorder="1" applyAlignment="1">
      <alignment horizontal="center" vertical="center" wrapText="1"/>
    </xf>
    <xf numFmtId="0" fontId="1" fillId="0" borderId="17" xfId="0" applyFont="1" applyFill="1" applyBorder="1"/>
    <xf numFmtId="0" fontId="1" fillId="0" borderId="0" xfId="0" applyFont="1" applyFill="1" applyBorder="1"/>
    <xf numFmtId="0" fontId="4" fillId="0" borderId="0" xfId="0" applyFont="1" applyFill="1" applyBorder="1"/>
    <xf numFmtId="0" fontId="4" fillId="0" borderId="18" xfId="0" applyFont="1" applyFill="1" applyBorder="1"/>
    <xf numFmtId="0" fontId="1" fillId="0" borderId="19" xfId="0" applyFont="1" applyFill="1" applyBorder="1"/>
    <xf numFmtId="0" fontId="1" fillId="0" borderId="7" xfId="0" applyFont="1" applyFill="1" applyBorder="1"/>
    <xf numFmtId="0" fontId="1" fillId="0" borderId="20" xfId="0" applyFont="1" applyFill="1" applyBorder="1"/>
    <xf numFmtId="0" fontId="12" fillId="0" borderId="24" xfId="0" applyFont="1" applyBorder="1" applyAlignment="1">
      <alignment horizontal="center" vertical="center" wrapText="1"/>
    </xf>
    <xf numFmtId="0" fontId="12" fillId="0" borderId="25" xfId="0" applyFont="1" applyBorder="1" applyAlignment="1">
      <alignment horizontal="center" vertical="center" wrapText="1"/>
    </xf>
    <xf numFmtId="0" fontId="12" fillId="0" borderId="26"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5" xfId="0" applyFont="1" applyBorder="1" applyAlignment="1">
      <alignment horizontal="center" vertical="center" wrapText="1"/>
    </xf>
    <xf numFmtId="9" fontId="1" fillId="0" borderId="2" xfId="0" applyNumberFormat="1" applyFont="1" applyBorder="1" applyAlignment="1">
      <alignment horizontal="center"/>
    </xf>
    <xf numFmtId="9" fontId="1" fillId="0" borderId="0" xfId="0" applyNumberFormat="1" applyFont="1" applyAlignment="1">
      <alignment horizontal="center"/>
    </xf>
    <xf numFmtId="9" fontId="1" fillId="0" borderId="18" xfId="0" applyNumberFormat="1" applyFont="1" applyBorder="1" applyAlignment="1">
      <alignment horizontal="center"/>
    </xf>
    <xf numFmtId="165" fontId="1" fillId="0" borderId="17" xfId="0" applyNumberFormat="1" applyFont="1" applyBorder="1" applyAlignment="1">
      <alignment horizontal="center"/>
    </xf>
    <xf numFmtId="165" fontId="1" fillId="0" borderId="0" xfId="0" applyNumberFormat="1" applyFont="1" applyAlignment="1">
      <alignment horizontal="center"/>
    </xf>
    <xf numFmtId="165" fontId="1" fillId="0" borderId="18" xfId="0" applyNumberFormat="1" applyFont="1" applyBorder="1" applyAlignment="1">
      <alignment horizontal="center"/>
    </xf>
    <xf numFmtId="165" fontId="1" fillId="2" borderId="17" xfId="0" applyNumberFormat="1" applyFont="1" applyFill="1" applyBorder="1" applyAlignment="1">
      <alignment horizontal="center"/>
    </xf>
    <xf numFmtId="165" fontId="1" fillId="2" borderId="0" xfId="0" applyNumberFormat="1" applyFont="1" applyFill="1" applyAlignment="1">
      <alignment horizontal="center"/>
    </xf>
    <xf numFmtId="165" fontId="1" fillId="2" borderId="3" xfId="0" applyNumberFormat="1" applyFont="1" applyFill="1" applyBorder="1" applyAlignment="1">
      <alignment horizontal="center"/>
    </xf>
    <xf numFmtId="165" fontId="1" fillId="2" borderId="18" xfId="0" applyNumberFormat="1" applyFont="1" applyFill="1" applyBorder="1" applyAlignment="1">
      <alignment horizontal="center"/>
    </xf>
    <xf numFmtId="165" fontId="1" fillId="2" borderId="15" xfId="0" applyNumberFormat="1" applyFont="1" applyFill="1" applyBorder="1" applyAlignment="1">
      <alignment horizontal="center"/>
    </xf>
    <xf numFmtId="165" fontId="1" fillId="2" borderId="6" xfId="0" applyNumberFormat="1" applyFont="1" applyFill="1" applyBorder="1" applyAlignment="1">
      <alignment horizontal="center"/>
    </xf>
    <xf numFmtId="165" fontId="1" fillId="2" borderId="16" xfId="0" applyNumberFormat="1" applyFont="1" applyFill="1" applyBorder="1" applyAlignment="1">
      <alignment horizontal="center"/>
    </xf>
    <xf numFmtId="165" fontId="1" fillId="2" borderId="14" xfId="0" applyNumberFormat="1" applyFont="1" applyFill="1" applyBorder="1" applyAlignment="1">
      <alignment horizontal="center"/>
    </xf>
    <xf numFmtId="0" fontId="4" fillId="0" borderId="27"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4" fillId="0" borderId="29" xfId="0" applyFont="1" applyBorder="1"/>
    <xf numFmtId="0" fontId="4" fillId="0" borderId="22" xfId="0" applyFont="1" applyBorder="1"/>
    <xf numFmtId="0" fontId="4" fillId="0" borderId="23" xfId="0" applyFont="1" applyBorder="1"/>
    <xf numFmtId="0" fontId="1" fillId="0" borderId="17" xfId="0" applyFont="1" applyBorder="1" applyAlignment="1">
      <alignment horizontal="center"/>
    </xf>
    <xf numFmtId="0" fontId="1" fillId="0" borderId="0" xfId="0" applyFont="1" applyAlignment="1">
      <alignment horizontal="center"/>
    </xf>
    <xf numFmtId="0" fontId="1" fillId="0" borderId="18" xfId="0" applyFont="1" applyBorder="1" applyAlignment="1">
      <alignment horizontal="center"/>
    </xf>
    <xf numFmtId="0" fontId="1" fillId="0" borderId="3" xfId="0" applyFont="1" applyBorder="1" applyAlignment="1">
      <alignment horizontal="center"/>
    </xf>
    <xf numFmtId="0" fontId="4" fillId="0" borderId="28" xfId="0" applyFont="1" applyBorder="1" applyAlignment="1">
      <alignment horizontal="center"/>
    </xf>
    <xf numFmtId="0" fontId="4" fillId="0" borderId="8" xfId="0" applyFont="1" applyBorder="1"/>
    <xf numFmtId="0" fontId="4" fillId="0" borderId="9" xfId="0" applyFont="1" applyBorder="1"/>
    <xf numFmtId="0" fontId="4" fillId="0" borderId="28" xfId="0" applyFont="1" applyBorder="1"/>
    <xf numFmtId="10" fontId="3" fillId="0" borderId="0" xfId="0" applyNumberFormat="1" applyFont="1" applyAlignment="1">
      <alignment horizontal="center"/>
    </xf>
    <xf numFmtId="0" fontId="3" fillId="0" borderId="0" xfId="0" applyFont="1" applyAlignment="1">
      <alignment horizontal="center"/>
    </xf>
    <xf numFmtId="0" fontId="3" fillId="0" borderId="1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7" xfId="0" applyFont="1" applyBorder="1" applyAlignment="1">
      <alignment horizontal="center" vertical="center" wrapText="1"/>
    </xf>
    <xf numFmtId="0" fontId="3" fillId="0" borderId="20"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2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0"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5" xfId="0" applyFont="1" applyBorder="1" applyAlignment="1">
      <alignment horizontal="center" vertical="center" wrapText="1"/>
    </xf>
    <xf numFmtId="9" fontId="1" fillId="0" borderId="11" xfId="0" applyNumberFormat="1" applyFont="1" applyBorder="1" applyAlignment="1">
      <alignment horizontal="center"/>
    </xf>
    <xf numFmtId="9" fontId="1" fillId="0" borderId="7" xfId="0" applyNumberFormat="1" applyFont="1" applyBorder="1" applyAlignment="1">
      <alignment horizontal="center"/>
    </xf>
    <xf numFmtId="9" fontId="1" fillId="0" borderId="20" xfId="0" applyNumberFormat="1" applyFont="1" applyBorder="1" applyAlignment="1">
      <alignment horizontal="center"/>
    </xf>
    <xf numFmtId="165" fontId="1" fillId="0" borderId="19" xfId="0" applyNumberFormat="1" applyFont="1" applyBorder="1" applyAlignment="1">
      <alignment horizontal="center"/>
    </xf>
    <xf numFmtId="165" fontId="1" fillId="0" borderId="7" xfId="0" applyNumberFormat="1" applyFont="1" applyBorder="1" applyAlignment="1">
      <alignment horizontal="center"/>
    </xf>
    <xf numFmtId="165" fontId="1" fillId="0" borderId="20" xfId="0" applyNumberFormat="1" applyFont="1" applyBorder="1" applyAlignment="1">
      <alignment horizontal="center"/>
    </xf>
    <xf numFmtId="165" fontId="1" fillId="3" borderId="17" xfId="0" applyNumberFormat="1" applyFont="1" applyFill="1" applyBorder="1" applyAlignment="1">
      <alignment horizontal="center"/>
    </xf>
    <xf numFmtId="165" fontId="1" fillId="3" borderId="0" xfId="0" applyNumberFormat="1" applyFont="1" applyFill="1" applyAlignment="1">
      <alignment horizontal="center"/>
    </xf>
    <xf numFmtId="165" fontId="1" fillId="3" borderId="18" xfId="0" applyNumberFormat="1" applyFont="1" applyFill="1" applyBorder="1" applyAlignment="1">
      <alignment horizontal="center"/>
    </xf>
    <xf numFmtId="165" fontId="1" fillId="0" borderId="17" xfId="0" applyNumberFormat="1" applyFont="1" applyFill="1" applyBorder="1" applyAlignment="1">
      <alignment horizontal="center"/>
    </xf>
    <xf numFmtId="165" fontId="1" fillId="0" borderId="0" xfId="0" applyNumberFormat="1" applyFont="1" applyFill="1" applyAlignment="1">
      <alignment horizontal="center"/>
    </xf>
    <xf numFmtId="165" fontId="1" fillId="0" borderId="18" xfId="0" applyNumberFormat="1" applyFont="1" applyFill="1" applyBorder="1" applyAlignment="1">
      <alignment horizontal="center"/>
    </xf>
    <xf numFmtId="165" fontId="1" fillId="3" borderId="3" xfId="0" applyNumberFormat="1" applyFont="1" applyFill="1" applyBorder="1" applyAlignment="1">
      <alignment horizontal="center"/>
    </xf>
    <xf numFmtId="0" fontId="1" fillId="0" borderId="0" xfId="0" applyFont="1" applyBorder="1" applyAlignment="1">
      <alignment horizontal="center"/>
    </xf>
    <xf numFmtId="165" fontId="1" fillId="0" borderId="15" xfId="0" applyNumberFormat="1" applyFont="1" applyBorder="1" applyAlignment="1">
      <alignment horizontal="center"/>
    </xf>
    <xf numFmtId="165" fontId="1" fillId="0" borderId="6" xfId="0" applyNumberFormat="1" applyFont="1" applyBorder="1" applyAlignment="1">
      <alignment horizontal="center"/>
    </xf>
    <xf numFmtId="165" fontId="1" fillId="0" borderId="16" xfId="0" applyNumberFormat="1" applyFont="1" applyBorder="1" applyAlignment="1">
      <alignment horizontal="center"/>
    </xf>
    <xf numFmtId="9" fontId="1" fillId="0" borderId="31" xfId="0" applyNumberFormat="1" applyFont="1" applyBorder="1" applyAlignment="1">
      <alignment horizontal="center"/>
    </xf>
    <xf numFmtId="0" fontId="1" fillId="0" borderId="1" xfId="0" applyFont="1" applyBorder="1" applyAlignment="1">
      <alignment horizontal="center"/>
    </xf>
    <xf numFmtId="0" fontId="1" fillId="0" borderId="32" xfId="0" applyFont="1" applyBorder="1" applyAlignment="1">
      <alignment horizontal="center"/>
    </xf>
    <xf numFmtId="0" fontId="4" fillId="0" borderId="21" xfId="0" applyFont="1" applyBorder="1" applyAlignment="1">
      <alignment horizontal="center"/>
    </xf>
    <xf numFmtId="0" fontId="4" fillId="0" borderId="22" xfId="0" applyFont="1" applyBorder="1" applyAlignment="1">
      <alignment horizontal="center"/>
    </xf>
    <xf numFmtId="0" fontId="4" fillId="0" borderId="23" xfId="0" applyFont="1" applyBorder="1" applyAlignment="1">
      <alignment horizontal="center"/>
    </xf>
    <xf numFmtId="9" fontId="1" fillId="0" borderId="19" xfId="0" applyNumberFormat="1" applyFont="1" applyBorder="1" applyAlignment="1">
      <alignment horizontal="center"/>
    </xf>
    <xf numFmtId="9" fontId="1" fillId="0" borderId="17" xfId="0" applyNumberFormat="1" applyFont="1" applyBorder="1" applyAlignment="1">
      <alignment horizontal="center"/>
    </xf>
    <xf numFmtId="9" fontId="1" fillId="0" borderId="0" xfId="0" applyNumberFormat="1" applyFont="1" applyBorder="1" applyAlignment="1">
      <alignment horizontal="center"/>
    </xf>
    <xf numFmtId="0" fontId="1" fillId="0" borderId="17" xfId="0" applyFont="1" applyBorder="1"/>
    <xf numFmtId="0" fontId="10" fillId="0" borderId="0" xfId="0" applyFont="1"/>
    <xf numFmtId="0" fontId="1" fillId="0" borderId="0" xfId="0" applyFont="1"/>
    <xf numFmtId="165" fontId="1" fillId="2" borderId="0" xfId="0" applyNumberFormat="1" applyFont="1" applyFill="1" applyBorder="1" applyAlignment="1">
      <alignment horizontal="center"/>
    </xf>
    <xf numFmtId="9" fontId="1" fillId="0" borderId="3" xfId="0" applyNumberFormat="1"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1" fillId="0" borderId="23" xfId="0" applyFont="1" applyBorder="1" applyAlignment="1">
      <alignment horizontal="center"/>
    </xf>
    <xf numFmtId="0" fontId="1" fillId="0" borderId="18" xfId="0" applyFont="1" applyBorder="1"/>
    <xf numFmtId="0" fontId="1" fillId="0" borderId="0" xfId="0" applyFont="1" applyFill="1"/>
    <xf numFmtId="0" fontId="1" fillId="0" borderId="18" xfId="0" applyFont="1" applyFill="1" applyBorder="1"/>
    <xf numFmtId="164" fontId="1" fillId="0" borderId="0" xfId="0" applyNumberFormat="1" applyFont="1" applyAlignment="1">
      <alignment horizontal="center"/>
    </xf>
    <xf numFmtId="0" fontId="4" fillId="0" borderId="2" xfId="0" applyFont="1" applyBorder="1"/>
    <xf numFmtId="0" fontId="4" fillId="0" borderId="0" xfId="0" applyFont="1" applyBorder="1"/>
    <xf numFmtId="0" fontId="4" fillId="0" borderId="18" xfId="0" applyFont="1" applyBorder="1"/>
    <xf numFmtId="166" fontId="1" fillId="0" borderId="0" xfId="0" applyNumberFormat="1" applyFont="1" applyAlignment="1">
      <alignment horizontal="right"/>
    </xf>
    <xf numFmtId="166" fontId="10" fillId="0" borderId="0" xfId="0" applyNumberFormat="1" applyFont="1" applyAlignment="1">
      <alignment horizontal="right"/>
    </xf>
    <xf numFmtId="0" fontId="4" fillId="0" borderId="21" xfId="0" applyFont="1" applyBorder="1" applyAlignment="1">
      <alignment horizontal="center" vertical="top"/>
    </xf>
    <xf numFmtId="0" fontId="4" fillId="0" borderId="22" xfId="0" applyFont="1" applyBorder="1" applyAlignment="1">
      <alignment horizontal="center" vertical="top"/>
    </xf>
    <xf numFmtId="0" fontId="4" fillId="0" borderId="23" xfId="0" applyFont="1" applyBorder="1" applyAlignment="1">
      <alignment horizontal="center" vertical="top"/>
    </xf>
    <xf numFmtId="0" fontId="2" fillId="0" borderId="0" xfId="0" applyFont="1" applyAlignment="1">
      <alignment horizontal="center" vertical="center" wrapText="1"/>
    </xf>
    <xf numFmtId="165" fontId="1" fillId="0" borderId="0" xfId="0" applyNumberFormat="1" applyFont="1" applyFill="1" applyBorder="1" applyAlignment="1">
      <alignment horizontal="center"/>
    </xf>
    <xf numFmtId="0" fontId="4" fillId="0" borderId="21" xfId="0" applyFont="1" applyBorder="1"/>
    <xf numFmtId="166" fontId="1" fillId="0" borderId="0" xfId="0" applyNumberFormat="1" applyFont="1"/>
    <xf numFmtId="166" fontId="10" fillId="0" borderId="0" xfId="0" applyNumberFormat="1" applyFont="1"/>
    <xf numFmtId="165" fontId="1" fillId="0" borderId="3" xfId="0" applyNumberFormat="1" applyFont="1" applyFill="1" applyBorder="1" applyAlignment="1">
      <alignment horizontal="center"/>
    </xf>
    <xf numFmtId="0" fontId="4" fillId="0" borderId="25" xfId="0" applyFont="1" applyBorder="1"/>
    <xf numFmtId="165" fontId="1" fillId="0" borderId="21" xfId="0" applyNumberFormat="1" applyFont="1" applyBorder="1" applyAlignment="1">
      <alignment horizontal="center"/>
    </xf>
    <xf numFmtId="165" fontId="1" fillId="0" borderId="22" xfId="0" applyNumberFormat="1" applyFont="1" applyBorder="1" applyAlignment="1">
      <alignment horizontal="center"/>
    </xf>
    <xf numFmtId="165" fontId="1" fillId="0" borderId="23" xfId="0" applyNumberFormat="1" applyFont="1" applyBorder="1" applyAlignment="1">
      <alignment horizontal="center"/>
    </xf>
    <xf numFmtId="165" fontId="1" fillId="0" borderId="30" xfId="0" applyNumberFormat="1" applyFont="1" applyBorder="1" applyAlignment="1">
      <alignment horizontal="center"/>
    </xf>
    <xf numFmtId="165" fontId="1" fillId="0" borderId="0" xfId="0" quotePrefix="1" applyNumberFormat="1" applyFont="1" applyAlignment="1">
      <alignment horizontal="center"/>
    </xf>
    <xf numFmtId="0" fontId="4" fillId="0" borderId="13" xfId="0" applyFont="1" applyBorder="1"/>
    <xf numFmtId="0" fontId="4" fillId="0" borderId="6" xfId="0" applyFont="1" applyBorder="1"/>
    <xf numFmtId="0" fontId="4" fillId="0" borderId="16" xfId="0" applyFont="1" applyBorder="1"/>
    <xf numFmtId="0" fontId="4" fillId="0" borderId="4" xfId="0" applyFont="1" applyBorder="1"/>
    <xf numFmtId="0" fontId="4" fillId="0" borderId="1" xfId="0" applyFont="1" applyBorder="1"/>
    <xf numFmtId="0" fontId="1" fillId="0" borderId="6" xfId="0" applyFont="1" applyBorder="1" applyAlignment="1">
      <alignment vertical="top" wrapText="1"/>
    </xf>
    <xf numFmtId="0" fontId="1" fillId="0" borderId="14" xfId="0" applyFont="1" applyBorder="1" applyAlignment="1">
      <alignment vertical="top" wrapText="1"/>
    </xf>
    <xf numFmtId="0" fontId="1" fillId="0" borderId="7" xfId="0" applyFont="1" applyBorder="1" applyAlignment="1">
      <alignment vertical="top" wrapText="1"/>
    </xf>
    <xf numFmtId="0" fontId="1" fillId="0" borderId="12" xfId="0" applyFont="1" applyBorder="1" applyAlignment="1">
      <alignment vertical="top" wrapText="1"/>
    </xf>
    <xf numFmtId="0" fontId="1" fillId="0" borderId="30" xfId="0" applyFont="1" applyBorder="1" applyAlignment="1">
      <alignment horizontal="center"/>
    </xf>
    <xf numFmtId="0" fontId="4" fillId="0" borderId="30" xfId="0" applyFont="1" applyBorder="1" applyAlignment="1">
      <alignment horizontal="center"/>
    </xf>
    <xf numFmtId="0" fontId="4" fillId="0" borderId="11" xfId="0" applyFont="1" applyBorder="1"/>
    <xf numFmtId="0" fontId="4" fillId="0" borderId="7" xfId="0" applyFont="1" applyBorder="1"/>
    <xf numFmtId="0" fontId="4" fillId="0" borderId="20" xfId="0" applyFont="1" applyBorder="1"/>
    <xf numFmtId="0" fontId="1" fillId="0" borderId="0" xfId="0" applyFont="1" applyBorder="1" applyAlignment="1">
      <alignment vertical="top" wrapText="1"/>
    </xf>
    <xf numFmtId="0" fontId="1" fillId="0" borderId="3" xfId="0" applyFont="1" applyBorder="1" applyAlignment="1">
      <alignment vertical="top" wrapText="1"/>
    </xf>
    <xf numFmtId="165" fontId="1" fillId="0" borderId="14" xfId="0" applyNumberFormat="1" applyFont="1" applyBorder="1" applyAlignment="1">
      <alignment horizontal="center"/>
    </xf>
    <xf numFmtId="0" fontId="1" fillId="0" borderId="31" xfId="0" applyFont="1" applyBorder="1" applyAlignment="1">
      <alignment horizontal="center"/>
    </xf>
    <xf numFmtId="0" fontId="1" fillId="0" borderId="5" xfId="0" applyFont="1" applyBorder="1" applyAlignment="1">
      <alignment horizontal="center"/>
    </xf>
    <xf numFmtId="0" fontId="1" fillId="0" borderId="19" xfId="0" applyFont="1" applyBorder="1"/>
    <xf numFmtId="0" fontId="1" fillId="0" borderId="7" xfId="0" applyFont="1" applyBorder="1"/>
    <xf numFmtId="0" fontId="1" fillId="0" borderId="20" xfId="0" applyFont="1" applyBorder="1"/>
    <xf numFmtId="0" fontId="4" fillId="0" borderId="33" xfId="0" applyFont="1" applyBorder="1" applyAlignment="1">
      <alignment horizontal="center"/>
    </xf>
    <xf numFmtId="0" fontId="4" fillId="0" borderId="34" xfId="0" applyFont="1" applyBorder="1" applyAlignment="1">
      <alignment horizontal="center"/>
    </xf>
    <xf numFmtId="0" fontId="4" fillId="0" borderId="35" xfId="0" applyFont="1" applyBorder="1" applyAlignment="1">
      <alignment horizontal="center"/>
    </xf>
    <xf numFmtId="0" fontId="10" fillId="0" borderId="0" xfId="0" applyFont="1" applyAlignment="1">
      <alignment wrapText="1"/>
    </xf>
    <xf numFmtId="0" fontId="10" fillId="0" borderId="18" xfId="0" applyFont="1" applyBorder="1" applyAlignment="1">
      <alignment wrapText="1"/>
    </xf>
    <xf numFmtId="165" fontId="1" fillId="0" borderId="21" xfId="0" applyNumberFormat="1" applyFont="1" applyFill="1" applyBorder="1" applyAlignment="1">
      <alignment horizontal="center"/>
    </xf>
    <xf numFmtId="165" fontId="1" fillId="0" borderId="22" xfId="0" applyNumberFormat="1" applyFont="1" applyFill="1" applyBorder="1" applyAlignment="1">
      <alignment horizontal="center"/>
    </xf>
    <xf numFmtId="165" fontId="1" fillId="0" borderId="23" xfId="0" applyNumberFormat="1" applyFont="1" applyFill="1" applyBorder="1" applyAlignment="1">
      <alignment horizontal="center"/>
    </xf>
    <xf numFmtId="9" fontId="1" fillId="0" borderId="2" xfId="0" applyNumberFormat="1" applyFont="1" applyFill="1" applyBorder="1" applyAlignment="1">
      <alignment horizontal="center"/>
    </xf>
    <xf numFmtId="9" fontId="1" fillId="0" borderId="0" xfId="0" applyNumberFormat="1" applyFont="1" applyFill="1" applyAlignment="1">
      <alignment horizontal="center"/>
    </xf>
    <xf numFmtId="9" fontId="1" fillId="0" borderId="18" xfId="0" applyNumberFormat="1" applyFont="1" applyFill="1" applyBorder="1" applyAlignment="1">
      <alignment horizontal="center"/>
    </xf>
    <xf numFmtId="0" fontId="4" fillId="0" borderId="29" xfId="0" applyFont="1" applyFill="1" applyBorder="1"/>
    <xf numFmtId="0" fontId="4" fillId="0" borderId="22" xfId="0" applyFont="1" applyFill="1" applyBorder="1"/>
    <xf numFmtId="0" fontId="4" fillId="0" borderId="23" xfId="0" applyFont="1" applyFill="1" applyBorder="1"/>
    <xf numFmtId="0" fontId="4" fillId="0" borderId="13" xfId="0" applyFont="1" applyFill="1" applyBorder="1"/>
    <xf numFmtId="0" fontId="4" fillId="0" borderId="6" xfId="0" applyFont="1" applyFill="1" applyBorder="1"/>
    <xf numFmtId="0" fontId="4" fillId="0" borderId="21" xfId="0" applyFont="1" applyFill="1" applyBorder="1" applyAlignment="1">
      <alignment horizontal="center"/>
    </xf>
    <xf numFmtId="0" fontId="4" fillId="0" borderId="22" xfId="0" applyFont="1" applyFill="1" applyBorder="1" applyAlignment="1">
      <alignment horizontal="center"/>
    </xf>
    <xf numFmtId="0" fontId="4" fillId="0" borderId="23" xfId="0" applyFont="1" applyFill="1" applyBorder="1" applyAlignment="1">
      <alignment horizontal="center"/>
    </xf>
    <xf numFmtId="0" fontId="1" fillId="0" borderId="17" xfId="0" applyFont="1" applyFill="1" applyBorder="1"/>
    <xf numFmtId="0" fontId="1" fillId="0" borderId="0" xfId="0" applyFont="1" applyFill="1" applyBorder="1"/>
    <xf numFmtId="0" fontId="4" fillId="0" borderId="4" xfId="0" applyFont="1" applyFill="1" applyBorder="1"/>
    <xf numFmtId="0" fontId="4" fillId="0" borderId="1" xfId="0" applyFont="1" applyFill="1" applyBorder="1"/>
    <xf numFmtId="9" fontId="1" fillId="0" borderId="31" xfId="0" applyNumberFormat="1" applyFont="1" applyFill="1" applyBorder="1" applyAlignment="1">
      <alignment horizontal="center"/>
    </xf>
    <xf numFmtId="0" fontId="1" fillId="0" borderId="1" xfId="0" applyFont="1" applyFill="1" applyBorder="1" applyAlignment="1">
      <alignment horizontal="center"/>
    </xf>
    <xf numFmtId="0" fontId="1" fillId="0" borderId="32" xfId="0" applyFont="1" applyFill="1" applyBorder="1" applyAlignment="1">
      <alignment horizontal="center"/>
    </xf>
    <xf numFmtId="0" fontId="1" fillId="0" borderId="19" xfId="0" applyFont="1" applyFill="1" applyBorder="1"/>
    <xf numFmtId="0" fontId="1" fillId="0" borderId="7" xfId="0" applyFont="1" applyFill="1" applyBorder="1"/>
    <xf numFmtId="165" fontId="1" fillId="0" borderId="7" xfId="0" applyNumberFormat="1" applyFont="1" applyFill="1" applyBorder="1" applyAlignment="1">
      <alignment horizontal="center"/>
    </xf>
    <xf numFmtId="165" fontId="1" fillId="0" borderId="15" xfId="0" applyNumberFormat="1" applyFont="1" applyFill="1" applyBorder="1" applyAlignment="1">
      <alignment horizontal="center"/>
    </xf>
    <xf numFmtId="165" fontId="1" fillId="0" borderId="6" xfId="0" applyNumberFormat="1" applyFont="1" applyFill="1" applyBorder="1" applyAlignment="1">
      <alignment horizontal="center"/>
    </xf>
    <xf numFmtId="165" fontId="1" fillId="0" borderId="16" xfId="0" applyNumberFormat="1" applyFont="1" applyFill="1" applyBorder="1" applyAlignment="1">
      <alignment horizontal="center"/>
    </xf>
    <xf numFmtId="0" fontId="1" fillId="0" borderId="20" xfId="0" applyFont="1" applyFill="1" applyBorder="1"/>
    <xf numFmtId="0" fontId="4" fillId="0" borderId="2" xfId="0" applyFont="1" applyFill="1" applyBorder="1"/>
    <xf numFmtId="0" fontId="4" fillId="0" borderId="0" xfId="0" applyFont="1" applyFill="1" applyBorder="1"/>
    <xf numFmtId="0" fontId="4" fillId="0" borderId="18" xfId="0" applyFont="1" applyFill="1" applyBorder="1"/>
    <xf numFmtId="0" fontId="1" fillId="0" borderId="19" xfId="0" applyFont="1" applyFill="1" applyBorder="1" applyAlignment="1">
      <alignment horizontal="center"/>
    </xf>
    <xf numFmtId="0" fontId="1" fillId="0" borderId="7" xfId="0" applyFont="1" applyFill="1" applyBorder="1" applyAlignment="1">
      <alignment horizontal="center"/>
    </xf>
    <xf numFmtId="0" fontId="1" fillId="0" borderId="20" xfId="0" applyFont="1" applyFill="1" applyBorder="1" applyAlignment="1">
      <alignment horizontal="center"/>
    </xf>
    <xf numFmtId="0" fontId="1" fillId="0" borderId="17" xfId="0" applyFont="1" applyFill="1" applyBorder="1" applyAlignment="1">
      <alignment horizontal="center"/>
    </xf>
    <xf numFmtId="0" fontId="1" fillId="0" borderId="0" xfId="0" applyFont="1" applyFill="1" applyBorder="1" applyAlignment="1">
      <alignment horizontal="center"/>
    </xf>
    <xf numFmtId="0" fontId="1" fillId="0" borderId="18" xfId="0" applyFont="1" applyFill="1" applyBorder="1" applyAlignment="1">
      <alignment horizontal="center"/>
    </xf>
    <xf numFmtId="0" fontId="1" fillId="0" borderId="15" xfId="0" applyFont="1" applyFill="1" applyBorder="1" applyAlignment="1">
      <alignment horizontal="center"/>
    </xf>
    <xf numFmtId="0" fontId="1" fillId="0" borderId="6" xfId="0" applyFont="1" applyFill="1" applyBorder="1" applyAlignment="1">
      <alignment horizontal="center"/>
    </xf>
    <xf numFmtId="0" fontId="1" fillId="0" borderId="16" xfId="0" applyFont="1" applyFill="1" applyBorder="1" applyAlignment="1">
      <alignment horizontal="center"/>
    </xf>
    <xf numFmtId="0" fontId="4" fillId="0" borderId="16" xfId="0" applyFont="1" applyFill="1" applyBorder="1"/>
    <xf numFmtId="9" fontId="1" fillId="0" borderId="17" xfId="0" applyNumberFormat="1" applyFont="1" applyFill="1" applyBorder="1" applyAlignment="1">
      <alignment horizontal="center"/>
    </xf>
    <xf numFmtId="9" fontId="1" fillId="0" borderId="0" xfId="0" applyNumberFormat="1" applyFont="1" applyFill="1" applyBorder="1" applyAlignment="1">
      <alignment horizontal="center"/>
    </xf>
    <xf numFmtId="0" fontId="4" fillId="0" borderId="11" xfId="0" applyFont="1" applyFill="1" applyBorder="1"/>
    <xf numFmtId="0" fontId="4" fillId="0" borderId="7" xfId="0" applyFont="1" applyFill="1" applyBorder="1"/>
    <xf numFmtId="0" fontId="4" fillId="0" borderId="20" xfId="0" applyFont="1" applyFill="1" applyBorder="1"/>
    <xf numFmtId="9" fontId="1" fillId="0" borderId="19" xfId="0" applyNumberFormat="1" applyFont="1" applyFill="1" applyBorder="1" applyAlignment="1">
      <alignment horizontal="center"/>
    </xf>
    <xf numFmtId="9" fontId="1" fillId="0" borderId="7" xfId="0" applyNumberFormat="1" applyFont="1" applyFill="1" applyBorder="1" applyAlignment="1">
      <alignment horizontal="center"/>
    </xf>
    <xf numFmtId="9" fontId="1" fillId="0" borderId="20" xfId="0" applyNumberFormat="1" applyFont="1" applyFill="1" applyBorder="1" applyAlignment="1">
      <alignment horizontal="center"/>
    </xf>
    <xf numFmtId="164" fontId="1" fillId="0" borderId="0" xfId="0" applyNumberFormat="1" applyFont="1" applyFill="1" applyAlignment="1">
      <alignment horizontal="center"/>
    </xf>
    <xf numFmtId="0" fontId="1" fillId="0" borderId="21" xfId="0" applyFont="1" applyFill="1" applyBorder="1" applyAlignment="1">
      <alignment horizontal="center"/>
    </xf>
    <xf numFmtId="0" fontId="1" fillId="0" borderId="22" xfId="0" applyFont="1" applyFill="1" applyBorder="1" applyAlignment="1">
      <alignment horizontal="center"/>
    </xf>
    <xf numFmtId="0" fontId="1" fillId="0" borderId="23" xfId="0" applyFont="1" applyFill="1" applyBorder="1" applyAlignment="1">
      <alignment horizontal="center"/>
    </xf>
    <xf numFmtId="0" fontId="2" fillId="0" borderId="0" xfId="0" applyFont="1" applyFill="1" applyAlignment="1">
      <alignment horizontal="center" vertical="center" wrapText="1"/>
    </xf>
    <xf numFmtId="166" fontId="1" fillId="0" borderId="0" xfId="0" applyNumberFormat="1" applyFont="1" applyFill="1" applyAlignment="1">
      <alignment horizontal="right"/>
    </xf>
    <xf numFmtId="166" fontId="10" fillId="0" borderId="0" xfId="0" applyNumberFormat="1" applyFont="1" applyFill="1" applyAlignment="1">
      <alignment horizontal="right"/>
    </xf>
    <xf numFmtId="166" fontId="1" fillId="0" borderId="0" xfId="0" applyNumberFormat="1" applyFont="1" applyFill="1"/>
    <xf numFmtId="166" fontId="10" fillId="0" borderId="0" xfId="0" applyNumberFormat="1" applyFont="1" applyFill="1"/>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23" xfId="0" applyFont="1" applyFill="1" applyBorder="1" applyAlignment="1">
      <alignment horizontal="center" vertical="top"/>
    </xf>
    <xf numFmtId="0" fontId="4" fillId="0" borderId="25" xfId="0" applyFont="1" applyFill="1" applyBorder="1"/>
    <xf numFmtId="0" fontId="4" fillId="0" borderId="21" xfId="0" applyFont="1" applyFill="1" applyBorder="1"/>
    <xf numFmtId="0" fontId="4" fillId="0" borderId="8" xfId="0" applyFont="1" applyFill="1" applyBorder="1"/>
    <xf numFmtId="0" fontId="4" fillId="0" borderId="9" xfId="0" applyFont="1" applyFill="1" applyBorder="1"/>
    <xf numFmtId="0" fontId="4" fillId="0" borderId="28" xfId="0" applyFont="1" applyFill="1" applyBorder="1"/>
    <xf numFmtId="0" fontId="4" fillId="0" borderId="27" xfId="0" applyFont="1" applyFill="1" applyBorder="1" applyAlignment="1">
      <alignment horizontal="center"/>
    </xf>
    <xf numFmtId="0" fontId="4" fillId="0" borderId="9" xfId="0" applyFont="1" applyFill="1" applyBorder="1" applyAlignment="1">
      <alignment horizontal="center"/>
    </xf>
    <xf numFmtId="0" fontId="4" fillId="0" borderId="28" xfId="0" applyFont="1" applyFill="1" applyBorder="1" applyAlignment="1">
      <alignment horizontal="center"/>
    </xf>
    <xf numFmtId="166" fontId="9" fillId="0" borderId="0" xfId="0" applyNumberFormat="1" applyFont="1" applyFill="1" applyAlignment="1">
      <alignment horizontal="center" vertical="center"/>
    </xf>
    <xf numFmtId="0" fontId="1" fillId="0" borderId="15" xfId="0" applyFont="1" applyFill="1" applyBorder="1"/>
    <xf numFmtId="0" fontId="1" fillId="0" borderId="6" xfId="0" applyFont="1" applyFill="1" applyBorder="1"/>
    <xf numFmtId="165" fontId="1" fillId="0" borderId="6" xfId="0" quotePrefix="1" applyNumberFormat="1" applyFont="1" applyFill="1" applyBorder="1" applyAlignment="1">
      <alignment horizontal="center"/>
    </xf>
    <xf numFmtId="0" fontId="1" fillId="0" borderId="16" xfId="0" applyFont="1" applyFill="1" applyBorder="1"/>
    <xf numFmtId="0" fontId="4" fillId="0" borderId="10" xfId="0" applyFont="1" applyFill="1" applyBorder="1" applyAlignment="1">
      <alignment horizontal="center"/>
    </xf>
    <xf numFmtId="0" fontId="1" fillId="0" borderId="0" xfId="0" applyFont="1" applyFill="1" applyAlignment="1">
      <alignment horizontal="center"/>
    </xf>
    <xf numFmtId="0" fontId="1" fillId="0" borderId="3" xfId="0" applyFont="1" applyFill="1" applyBorder="1" applyAlignment="1">
      <alignment horizontal="center"/>
    </xf>
    <xf numFmtId="165" fontId="1" fillId="0" borderId="14" xfId="0" applyNumberFormat="1" applyFont="1" applyFill="1" applyBorder="1" applyAlignment="1">
      <alignment horizontal="center"/>
    </xf>
    <xf numFmtId="165" fontId="1" fillId="0" borderId="30" xfId="0" applyNumberFormat="1" applyFont="1" applyFill="1" applyBorder="1" applyAlignment="1">
      <alignment horizontal="center"/>
    </xf>
    <xf numFmtId="0" fontId="12" fillId="0" borderId="24" xfId="0" applyFont="1" applyFill="1" applyBorder="1" applyAlignment="1">
      <alignment horizontal="center" vertical="center" wrapText="1"/>
    </xf>
    <xf numFmtId="0" fontId="12" fillId="0" borderId="25" xfId="0" applyFont="1" applyFill="1" applyBorder="1" applyAlignment="1">
      <alignment horizontal="center" vertical="center" wrapText="1"/>
    </xf>
    <xf numFmtId="0" fontId="12" fillId="0" borderId="26"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10" fillId="0" borderId="0" xfId="0" applyFont="1" applyFill="1" applyBorder="1" applyAlignment="1">
      <alignment wrapText="1"/>
    </xf>
    <xf numFmtId="0" fontId="10" fillId="0" borderId="18" xfId="0" applyFont="1" applyFill="1" applyBorder="1" applyAlignment="1">
      <alignment wrapText="1"/>
    </xf>
    <xf numFmtId="165" fontId="1" fillId="0" borderId="0" xfId="0" quotePrefix="1" applyNumberFormat="1" applyFont="1" applyFill="1" applyAlignment="1">
      <alignment horizontal="center"/>
    </xf>
    <xf numFmtId="0" fontId="4" fillId="0" borderId="33" xfId="0" applyFont="1" applyFill="1" applyBorder="1" applyAlignment="1">
      <alignment horizontal="center"/>
    </xf>
    <xf numFmtId="0" fontId="4" fillId="0" borderId="34" xfId="0" applyFont="1" applyFill="1" applyBorder="1" applyAlignment="1">
      <alignment horizontal="center"/>
    </xf>
    <xf numFmtId="0" fontId="4" fillId="0" borderId="35" xfId="0" applyFont="1" applyFill="1" applyBorder="1" applyAlignment="1">
      <alignment horizontal="center"/>
    </xf>
    <xf numFmtId="0" fontId="3" fillId="0" borderId="15"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19"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25" xfId="0" applyFont="1" applyFill="1" applyBorder="1" applyAlignment="1">
      <alignment horizontal="center" vertical="center" wrapText="1"/>
    </xf>
    <xf numFmtId="0" fontId="5" fillId="0" borderId="26"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5"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11906</xdr:colOff>
      <xdr:row>0</xdr:row>
      <xdr:rowOff>0</xdr:rowOff>
    </xdr:from>
    <xdr:to>
      <xdr:col>22</xdr:col>
      <xdr:colOff>137133</xdr:colOff>
      <xdr:row>7</xdr:row>
      <xdr:rowOff>71437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0031" y="0"/>
          <a:ext cx="5125852" cy="14882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0</xdr:row>
      <xdr:rowOff>0</xdr:rowOff>
    </xdr:from>
    <xdr:to>
      <xdr:col>18</xdr:col>
      <xdr:colOff>39134</xdr:colOff>
      <xdr:row>5</xdr:row>
      <xdr:rowOff>190500</xdr:rowOff>
    </xdr:to>
    <xdr:pic>
      <xdr:nvPicPr>
        <xdr:cNvPr id="2" name="Picture 1">
          <a:extLst>
            <a:ext uri="{FF2B5EF4-FFF2-40B4-BE49-F238E27FC236}">
              <a16:creationId xmlns:a16="http://schemas.microsoft.com/office/drawing/2014/main" id="{B112A779-804D-4A81-BECB-380D2D9277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8125" y="0"/>
          <a:ext cx="4141688" cy="1190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FP54"/>
  <sheetViews>
    <sheetView tabSelected="1" topLeftCell="A4" zoomScale="70" zoomScaleNormal="70" zoomScaleSheetLayoutView="80" workbookViewId="0">
      <selection activeCell="B38" sqref="B38"/>
    </sheetView>
  </sheetViews>
  <sheetFormatPr defaultColWidth="3.5703125" defaultRowHeight="15.75" customHeight="1" x14ac:dyDescent="0.25"/>
  <cols>
    <col min="1" max="1" width="3.5703125" style="21"/>
    <col min="2" max="3" width="3.5703125" style="14"/>
    <col min="4" max="5" width="3.5703125" style="14" customWidth="1"/>
    <col min="6" max="16" width="3.5703125" style="14"/>
    <col min="17" max="17" width="3.5703125" style="14" customWidth="1"/>
    <col min="18" max="18" width="3.5703125" style="14"/>
    <col min="19" max="19" width="3.5703125" style="14" customWidth="1"/>
    <col min="20" max="58" width="3.5703125" style="21"/>
    <col min="59" max="59" width="5.85546875" style="21" customWidth="1"/>
    <col min="60" max="78" width="3.5703125" style="21"/>
    <col min="79" max="79" width="5.42578125" style="21" customWidth="1"/>
    <col min="80" max="16384" width="3.5703125" style="21"/>
  </cols>
  <sheetData>
    <row r="1" spans="2:172" ht="15.75" customHeight="1" x14ac:dyDescent="0.7">
      <c r="U1" s="23"/>
      <c r="V1" s="23"/>
      <c r="W1" s="23"/>
      <c r="X1" s="23"/>
      <c r="Y1" s="23"/>
      <c r="Z1" s="23"/>
      <c r="AA1" s="166" t="s">
        <v>20</v>
      </c>
      <c r="AB1" s="166"/>
      <c r="AC1" s="166"/>
      <c r="AD1" s="166"/>
      <c r="AE1" s="166"/>
      <c r="AF1" s="166"/>
      <c r="AG1" s="166"/>
      <c r="AH1" s="166"/>
      <c r="AI1" s="166"/>
      <c r="AJ1" s="166"/>
      <c r="AK1" s="166"/>
      <c r="AL1" s="166"/>
      <c r="AM1" s="166"/>
      <c r="AN1" s="166"/>
      <c r="AO1" s="166"/>
      <c r="AP1" s="166"/>
      <c r="AQ1" s="166"/>
      <c r="AR1" s="166"/>
      <c r="AS1" s="166"/>
      <c r="AT1" s="166"/>
      <c r="AU1" s="166"/>
      <c r="AV1" s="166"/>
      <c r="AW1" s="166"/>
      <c r="AX1" s="166"/>
      <c r="AY1" s="166"/>
      <c r="AZ1" s="166"/>
      <c r="BA1" s="166"/>
      <c r="BB1" s="166"/>
      <c r="BC1" s="166"/>
      <c r="BD1" s="166"/>
      <c r="BE1" s="166"/>
      <c r="BI1" s="24"/>
      <c r="BJ1" s="24"/>
      <c r="BK1" s="24"/>
      <c r="BL1" s="24"/>
      <c r="BM1" s="24"/>
      <c r="BR1" s="161" t="s">
        <v>103</v>
      </c>
      <c r="BS1" s="162"/>
      <c r="BT1" s="162"/>
      <c r="BU1" s="162"/>
      <c r="BV1" s="162"/>
      <c r="BW1" s="169">
        <v>43910</v>
      </c>
      <c r="BX1" s="170"/>
      <c r="BY1" s="170"/>
      <c r="BZ1" s="170"/>
      <c r="CA1" s="170"/>
    </row>
    <row r="2" spans="2:172" s="1" customFormat="1" ht="15.75" customHeight="1" x14ac:dyDescent="0.7">
      <c r="F2" s="15"/>
      <c r="R2" s="15"/>
      <c r="S2" s="15"/>
      <c r="T2" s="23"/>
      <c r="U2" s="23"/>
      <c r="V2" s="23"/>
      <c r="W2" s="23"/>
      <c r="X2" s="23"/>
      <c r="Y2" s="23"/>
      <c r="Z2" s="23"/>
      <c r="AA2" s="166"/>
      <c r="AB2" s="166"/>
      <c r="AC2" s="166"/>
      <c r="AD2" s="166"/>
      <c r="AE2" s="166"/>
      <c r="AF2" s="166"/>
      <c r="AG2" s="166"/>
      <c r="AH2" s="166"/>
      <c r="AI2" s="166"/>
      <c r="AJ2" s="166"/>
      <c r="AK2" s="166"/>
      <c r="AL2" s="166"/>
      <c r="AM2" s="166"/>
      <c r="AN2" s="166"/>
      <c r="AO2" s="166"/>
      <c r="AP2" s="166"/>
      <c r="AQ2" s="166"/>
      <c r="AR2" s="166"/>
      <c r="AS2" s="166"/>
      <c r="AT2" s="166"/>
      <c r="AU2" s="166"/>
      <c r="AV2" s="166"/>
      <c r="AW2" s="166"/>
      <c r="AX2" s="166"/>
      <c r="AY2" s="166"/>
      <c r="AZ2" s="166"/>
      <c r="BA2" s="166"/>
      <c r="BB2" s="166"/>
      <c r="BC2" s="166"/>
      <c r="BD2" s="166"/>
      <c r="BE2" s="166"/>
      <c r="BI2" s="24"/>
      <c r="BJ2" s="24"/>
      <c r="BK2" s="24"/>
      <c r="BL2" s="24"/>
      <c r="BM2" s="24"/>
      <c r="BR2" s="162"/>
      <c r="BS2" s="162"/>
      <c r="BT2" s="162"/>
      <c r="BU2" s="162"/>
      <c r="BV2" s="162"/>
      <c r="BW2" s="170"/>
      <c r="BX2" s="170"/>
      <c r="BY2" s="170"/>
      <c r="BZ2" s="170"/>
      <c r="CA2" s="170"/>
    </row>
    <row r="3" spans="2:172" s="1" customFormat="1" ht="15.75" customHeight="1" x14ac:dyDescent="0.7">
      <c r="F3" s="15"/>
      <c r="R3" s="15"/>
      <c r="S3" s="15"/>
      <c r="T3" s="23"/>
      <c r="U3" s="23"/>
      <c r="V3" s="23"/>
      <c r="W3" s="23"/>
      <c r="X3" s="23"/>
      <c r="Y3" s="23"/>
      <c r="Z3" s="23"/>
      <c r="AA3" s="166"/>
      <c r="AB3" s="166"/>
      <c r="AC3" s="166"/>
      <c r="AD3" s="166"/>
      <c r="AE3" s="166"/>
      <c r="AF3" s="166"/>
      <c r="AG3" s="166"/>
      <c r="AH3" s="166"/>
      <c r="AI3" s="166"/>
      <c r="AJ3" s="166"/>
      <c r="AK3" s="166"/>
      <c r="AL3" s="166"/>
      <c r="AM3" s="166"/>
      <c r="AN3" s="166"/>
      <c r="AO3" s="166"/>
      <c r="AP3" s="166"/>
      <c r="AQ3" s="166"/>
      <c r="AR3" s="166"/>
      <c r="AS3" s="166"/>
      <c r="AT3" s="166"/>
      <c r="AU3" s="166"/>
      <c r="AV3" s="166"/>
      <c r="AW3" s="166"/>
      <c r="AX3" s="166"/>
      <c r="AY3" s="166"/>
      <c r="AZ3" s="166"/>
      <c r="BA3" s="166"/>
      <c r="BB3" s="166"/>
      <c r="BC3" s="166"/>
      <c r="BD3" s="166"/>
      <c r="BE3" s="166"/>
    </row>
    <row r="4" spans="2:172" s="1" customFormat="1" ht="15.75" customHeight="1" thickBot="1" x14ac:dyDescent="0.75">
      <c r="F4" s="15"/>
      <c r="G4" s="16"/>
      <c r="H4" s="16"/>
      <c r="I4" s="16"/>
      <c r="J4" s="16"/>
      <c r="K4" s="16"/>
      <c r="L4" s="16"/>
      <c r="M4" s="16"/>
      <c r="N4" s="16"/>
      <c r="O4" s="15"/>
      <c r="P4" s="15"/>
      <c r="Q4" s="15"/>
      <c r="R4" s="15"/>
      <c r="S4" s="15"/>
      <c r="T4" s="23"/>
      <c r="U4" s="23"/>
      <c r="V4" s="23"/>
      <c r="W4" s="23"/>
      <c r="X4" s="23"/>
      <c r="Y4" s="23"/>
      <c r="Z4" s="23"/>
      <c r="AA4" s="166"/>
      <c r="AB4" s="166"/>
      <c r="AC4" s="166"/>
      <c r="AD4" s="166"/>
      <c r="AE4" s="166"/>
      <c r="AF4" s="166"/>
      <c r="AG4" s="166"/>
      <c r="AH4" s="166"/>
      <c r="AI4" s="166"/>
      <c r="AJ4" s="166"/>
      <c r="AK4" s="166"/>
      <c r="AL4" s="166"/>
      <c r="AM4" s="166"/>
      <c r="AN4" s="166"/>
      <c r="AO4" s="166"/>
      <c r="AP4" s="166"/>
      <c r="AQ4" s="166"/>
      <c r="AR4" s="166"/>
      <c r="AS4" s="166"/>
      <c r="AT4" s="166"/>
      <c r="AU4" s="166"/>
      <c r="AV4" s="166"/>
      <c r="AW4" s="166"/>
      <c r="AX4" s="166"/>
      <c r="AY4" s="166"/>
      <c r="AZ4" s="166"/>
      <c r="BA4" s="166"/>
      <c r="BB4" s="166"/>
      <c r="BC4" s="166"/>
      <c r="BD4" s="166"/>
      <c r="BE4" s="166"/>
      <c r="BI4" s="25" t="s">
        <v>1</v>
      </c>
      <c r="BJ4" s="26"/>
      <c r="BK4" s="26"/>
      <c r="BL4" s="26"/>
      <c r="BM4" s="26"/>
      <c r="BN4" s="26"/>
      <c r="BO4" s="26"/>
      <c r="BP4" s="26"/>
      <c r="BQ4" s="26"/>
      <c r="BR4" s="26"/>
      <c r="BS4" s="26"/>
      <c r="BT4" s="26"/>
      <c r="BU4" s="26"/>
      <c r="BV4" s="26"/>
      <c r="BW4" s="26"/>
      <c r="BX4" s="26"/>
      <c r="BY4" s="26"/>
      <c r="BZ4" s="26"/>
      <c r="CA4" s="26"/>
    </row>
    <row r="5" spans="2:172" s="1" customFormat="1" ht="15.75" customHeight="1" x14ac:dyDescent="0.7">
      <c r="F5" s="15"/>
      <c r="G5" s="16"/>
      <c r="H5" s="16"/>
      <c r="I5" s="16"/>
      <c r="J5" s="16"/>
      <c r="K5" s="16"/>
      <c r="L5" s="16"/>
      <c r="M5" s="16"/>
      <c r="N5" s="16"/>
      <c r="O5" s="15"/>
      <c r="P5" s="15"/>
      <c r="Q5" s="15"/>
      <c r="R5" s="15"/>
      <c r="S5" s="15"/>
      <c r="T5" s="23"/>
      <c r="U5" s="23"/>
      <c r="V5" s="23"/>
      <c r="W5" s="23"/>
      <c r="X5" s="23"/>
      <c r="Y5" s="23"/>
      <c r="Z5" s="23"/>
      <c r="AA5" s="166"/>
      <c r="AB5" s="166"/>
      <c r="AC5" s="166"/>
      <c r="AD5" s="166"/>
      <c r="AE5" s="166"/>
      <c r="AF5" s="166"/>
      <c r="AG5" s="166"/>
      <c r="AH5" s="166"/>
      <c r="AI5" s="166"/>
      <c r="AJ5" s="166"/>
      <c r="AK5" s="166"/>
      <c r="AL5" s="166"/>
      <c r="AM5" s="166"/>
      <c r="AN5" s="166"/>
      <c r="AO5" s="166"/>
      <c r="AP5" s="166"/>
      <c r="AQ5" s="166"/>
      <c r="AR5" s="166"/>
      <c r="AS5" s="166"/>
      <c r="AT5" s="166"/>
      <c r="AU5" s="166"/>
      <c r="AV5" s="166"/>
      <c r="AW5" s="166"/>
      <c r="AX5" s="166"/>
      <c r="AY5" s="166"/>
      <c r="AZ5" s="166"/>
      <c r="BA5" s="166"/>
      <c r="BB5" s="166"/>
      <c r="BC5" s="166"/>
      <c r="BD5" s="166"/>
      <c r="BE5" s="166"/>
      <c r="BI5" s="21"/>
      <c r="BJ5" s="21"/>
      <c r="BK5" s="21"/>
      <c r="BL5" s="21"/>
      <c r="BM5" s="21"/>
      <c r="BN5" s="21"/>
      <c r="BO5" s="21"/>
      <c r="BP5" s="21"/>
      <c r="BQ5" s="21"/>
      <c r="BR5" s="21"/>
      <c r="BS5" s="21"/>
      <c r="BT5" s="21"/>
      <c r="BU5" s="21"/>
      <c r="BV5" s="21"/>
      <c r="BW5" s="21"/>
      <c r="BX5" s="21"/>
      <c r="BY5" s="21"/>
      <c r="BZ5" s="21"/>
      <c r="CA5" s="21"/>
    </row>
    <row r="6" spans="2:172" s="1" customFormat="1" ht="15.75" customHeight="1" x14ac:dyDescent="0.25">
      <c r="F6" s="15"/>
      <c r="G6" s="16"/>
      <c r="H6" s="16"/>
      <c r="I6" s="16"/>
      <c r="J6" s="16"/>
      <c r="K6" s="16"/>
      <c r="L6" s="16"/>
      <c r="M6" s="16"/>
      <c r="N6" s="16"/>
      <c r="O6" s="15"/>
      <c r="P6" s="15"/>
      <c r="Q6" s="15"/>
      <c r="R6" s="15"/>
      <c r="S6" s="15"/>
      <c r="BI6" s="163" t="s">
        <v>19</v>
      </c>
      <c r="BJ6" s="164"/>
      <c r="BK6" s="164"/>
      <c r="BL6" s="164"/>
      <c r="BM6" s="164"/>
      <c r="BN6" s="164"/>
      <c r="BO6" s="164"/>
      <c r="BP6" s="164"/>
      <c r="BQ6" s="164"/>
      <c r="BR6" s="164"/>
      <c r="BS6" s="164"/>
      <c r="BT6" s="164"/>
      <c r="BU6" s="164"/>
      <c r="BV6" s="164"/>
      <c r="BW6" s="164"/>
      <c r="BX6" s="164"/>
      <c r="BY6" s="164"/>
      <c r="BZ6" s="164"/>
      <c r="CA6" s="165"/>
    </row>
    <row r="7" spans="2:172" s="1" customFormat="1" ht="15.75" customHeight="1" x14ac:dyDescent="0.25">
      <c r="F7" s="15"/>
      <c r="G7" s="16"/>
      <c r="H7" s="16"/>
      <c r="I7" s="16"/>
      <c r="J7" s="16"/>
      <c r="K7" s="16"/>
      <c r="L7" s="16"/>
      <c r="M7" s="16"/>
      <c r="N7" s="16"/>
      <c r="O7" s="15"/>
      <c r="P7" s="15"/>
      <c r="Q7" s="15"/>
      <c r="R7" s="15"/>
      <c r="S7" s="15"/>
      <c r="BI7" s="27" t="s">
        <v>8</v>
      </c>
      <c r="BJ7" s="18"/>
      <c r="BK7" s="18"/>
      <c r="BL7" s="18"/>
      <c r="BM7" s="18"/>
      <c r="BN7" s="18"/>
      <c r="BO7" s="18"/>
      <c r="BP7" s="18"/>
      <c r="BQ7" s="18"/>
      <c r="BR7" s="18"/>
      <c r="BS7" s="18"/>
      <c r="BT7" s="18"/>
      <c r="BU7" s="18"/>
      <c r="BV7" s="18"/>
      <c r="BW7" s="18"/>
      <c r="BX7" s="18"/>
      <c r="BY7" s="18"/>
      <c r="BZ7" s="18"/>
      <c r="CA7" s="19"/>
    </row>
    <row r="8" spans="2:172" s="1" customFormat="1" ht="15.75" customHeight="1" thickBot="1" x14ac:dyDescent="0.35">
      <c r="F8" s="15"/>
      <c r="G8" s="16"/>
      <c r="H8" s="16"/>
      <c r="I8" s="16"/>
      <c r="J8" s="16"/>
      <c r="K8" s="16"/>
      <c r="L8" s="16"/>
      <c r="M8" s="16"/>
      <c r="N8" s="16"/>
      <c r="O8" s="15"/>
      <c r="P8" s="15"/>
      <c r="Q8" s="15"/>
      <c r="R8" s="15"/>
      <c r="S8" s="15"/>
      <c r="AD8" s="26" t="s">
        <v>18</v>
      </c>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I8" s="2"/>
      <c r="BJ8" s="21" t="s">
        <v>35</v>
      </c>
      <c r="BK8" s="21"/>
      <c r="BL8" s="21"/>
      <c r="BM8" s="21"/>
      <c r="BN8" s="21"/>
      <c r="BO8" s="21"/>
      <c r="BP8" s="21"/>
      <c r="BQ8" s="21"/>
      <c r="BR8" s="21"/>
      <c r="BS8" s="21"/>
      <c r="BT8" s="21"/>
      <c r="BU8" s="21"/>
      <c r="BV8" s="21"/>
      <c r="BW8" s="21"/>
      <c r="BX8" s="21"/>
      <c r="BY8" s="21"/>
      <c r="BZ8" s="21"/>
      <c r="CA8" s="22"/>
      <c r="CH8" s="1" t="s">
        <v>168</v>
      </c>
      <c r="DL8" s="1" t="s">
        <v>138</v>
      </c>
      <c r="EP8" s="1" t="s">
        <v>143</v>
      </c>
      <c r="EZ8" s="21"/>
      <c r="FA8" s="21"/>
      <c r="FB8" s="21"/>
      <c r="FC8" s="21"/>
      <c r="FD8" s="21"/>
      <c r="FK8" s="1" t="s">
        <v>142</v>
      </c>
      <c r="FM8" s="100">
        <v>1.55E-2</v>
      </c>
      <c r="FN8" s="101"/>
      <c r="FO8" s="101"/>
    </row>
    <row r="9" spans="2:172" s="1" customFormat="1" ht="15.75" customHeight="1" thickBot="1" x14ac:dyDescent="0.3">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I9" s="2"/>
      <c r="BJ9" s="21"/>
      <c r="BK9" s="21" t="s">
        <v>9</v>
      </c>
      <c r="BL9" s="21"/>
      <c r="BM9" s="21"/>
      <c r="BN9" s="21"/>
      <c r="BO9" s="21"/>
      <c r="BP9" s="21"/>
      <c r="BQ9" s="21"/>
      <c r="BR9" s="21"/>
      <c r="BS9" s="21"/>
      <c r="BT9" s="21"/>
      <c r="BU9" s="21"/>
      <c r="BV9" s="21"/>
      <c r="BW9" s="21"/>
      <c r="BX9" s="21"/>
      <c r="BY9" s="21"/>
      <c r="BZ9" s="21"/>
      <c r="CA9" s="22"/>
    </row>
    <row r="10" spans="2:172" s="1" customFormat="1" ht="15.75" customHeight="1" thickBot="1" x14ac:dyDescent="0.35">
      <c r="B10" s="26" t="s">
        <v>1</v>
      </c>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D10" s="168" t="s">
        <v>2</v>
      </c>
      <c r="AE10" s="90"/>
      <c r="AF10" s="90"/>
      <c r="AG10" s="90"/>
      <c r="AH10" s="90"/>
      <c r="AI10" s="90"/>
      <c r="AJ10" s="141" t="s">
        <v>3</v>
      </c>
      <c r="AK10" s="141"/>
      <c r="AL10" s="141"/>
      <c r="AM10" s="90" t="s">
        <v>11</v>
      </c>
      <c r="AN10" s="90"/>
      <c r="AO10" s="90"/>
      <c r="AP10" s="90"/>
      <c r="AQ10" s="90"/>
      <c r="AR10" s="90"/>
      <c r="AS10" s="90"/>
      <c r="AT10" s="90"/>
      <c r="AU10" s="90"/>
      <c r="AV10" s="90"/>
      <c r="AW10" s="90"/>
      <c r="AX10" s="90"/>
      <c r="AY10" s="90"/>
      <c r="AZ10" s="90"/>
      <c r="BA10" s="90"/>
      <c r="BB10" s="90"/>
      <c r="BC10" s="90"/>
      <c r="BD10" s="90"/>
      <c r="BE10" s="90"/>
      <c r="BF10" s="90"/>
      <c r="BG10" s="91"/>
      <c r="BI10" s="2"/>
      <c r="BJ10" s="21" t="s">
        <v>127</v>
      </c>
      <c r="BK10" s="21"/>
      <c r="BL10" s="21"/>
      <c r="BM10" s="21"/>
      <c r="BN10" s="21"/>
      <c r="BO10" s="21"/>
      <c r="BP10" s="21"/>
      <c r="BQ10" s="21"/>
      <c r="BR10" s="21"/>
      <c r="BS10" s="21"/>
      <c r="BT10" s="21"/>
      <c r="BU10" s="21"/>
      <c r="BV10" s="21"/>
      <c r="BW10" s="21"/>
      <c r="BX10" s="21"/>
      <c r="BY10" s="21"/>
      <c r="BZ10" s="21"/>
      <c r="CA10" s="22"/>
      <c r="CH10" s="97" t="s">
        <v>42</v>
      </c>
      <c r="CI10" s="98"/>
      <c r="CJ10" s="98"/>
      <c r="CK10" s="98"/>
      <c r="CL10" s="98"/>
      <c r="CM10" s="99"/>
      <c r="CN10" s="86" t="s">
        <v>133</v>
      </c>
      <c r="CO10" s="87"/>
      <c r="CP10" s="96"/>
      <c r="CQ10" s="86" t="s">
        <v>134</v>
      </c>
      <c r="CR10" s="87"/>
      <c r="CS10" s="96"/>
      <c r="CT10" s="86" t="s">
        <v>43</v>
      </c>
      <c r="CU10" s="87"/>
      <c r="CV10" s="96"/>
      <c r="CW10" s="86" t="s">
        <v>135</v>
      </c>
      <c r="CX10" s="87"/>
      <c r="CY10" s="96"/>
      <c r="CZ10" s="86" t="s">
        <v>44</v>
      </c>
      <c r="DA10" s="87"/>
      <c r="DB10" s="96"/>
      <c r="DC10" s="86" t="s">
        <v>45</v>
      </c>
      <c r="DD10" s="87"/>
      <c r="DE10" s="96"/>
      <c r="DF10" s="86" t="s">
        <v>136</v>
      </c>
      <c r="DG10" s="87"/>
      <c r="DH10" s="88"/>
      <c r="DL10" s="97" t="s">
        <v>42</v>
      </c>
      <c r="DM10" s="98"/>
      <c r="DN10" s="98"/>
      <c r="DO10" s="98"/>
      <c r="DP10" s="98"/>
      <c r="DQ10" s="99"/>
      <c r="DR10" s="86" t="s">
        <v>133</v>
      </c>
      <c r="DS10" s="87"/>
      <c r="DT10" s="96"/>
      <c r="DU10" s="86" t="s">
        <v>134</v>
      </c>
      <c r="DV10" s="87"/>
      <c r="DW10" s="96"/>
      <c r="DX10" s="86" t="s">
        <v>43</v>
      </c>
      <c r="DY10" s="87"/>
      <c r="DZ10" s="96"/>
      <c r="EA10" s="86" t="s">
        <v>135</v>
      </c>
      <c r="EB10" s="87"/>
      <c r="EC10" s="96"/>
      <c r="ED10" s="86" t="s">
        <v>44</v>
      </c>
      <c r="EE10" s="87"/>
      <c r="EF10" s="96"/>
      <c r="EG10" s="86" t="s">
        <v>45</v>
      </c>
      <c r="EH10" s="87"/>
      <c r="EI10" s="96"/>
      <c r="EJ10" s="86" t="s">
        <v>136</v>
      </c>
      <c r="EK10" s="87"/>
      <c r="EL10" s="88"/>
      <c r="EP10" s="97" t="s">
        <v>42</v>
      </c>
      <c r="EQ10" s="98"/>
      <c r="ER10" s="98"/>
      <c r="ES10" s="98"/>
      <c r="ET10" s="98"/>
      <c r="EU10" s="99"/>
      <c r="EV10" s="86" t="s">
        <v>133</v>
      </c>
      <c r="EW10" s="87"/>
      <c r="EX10" s="96"/>
      <c r="EY10" s="86" t="s">
        <v>134</v>
      </c>
      <c r="EZ10" s="87"/>
      <c r="FA10" s="96"/>
      <c r="FB10" s="86" t="s">
        <v>43</v>
      </c>
      <c r="FC10" s="87"/>
      <c r="FD10" s="96"/>
      <c r="FE10" s="86" t="s">
        <v>135</v>
      </c>
      <c r="FF10" s="87"/>
      <c r="FG10" s="96"/>
      <c r="FH10" s="86" t="s">
        <v>44</v>
      </c>
      <c r="FI10" s="87"/>
      <c r="FJ10" s="96"/>
      <c r="FK10" s="86" t="s">
        <v>45</v>
      </c>
      <c r="FL10" s="87"/>
      <c r="FM10" s="96"/>
      <c r="FN10" s="86" t="s">
        <v>136</v>
      </c>
      <c r="FO10" s="87"/>
      <c r="FP10" s="88"/>
    </row>
    <row r="11" spans="2:172" s="1" customFormat="1" ht="15.75" customHeight="1" thickBot="1" x14ac:dyDescent="0.3">
      <c r="B11" s="172"/>
      <c r="C11" s="172"/>
      <c r="D11" s="172"/>
      <c r="E11" s="172"/>
      <c r="AD11" s="146" t="s">
        <v>119</v>
      </c>
      <c r="AE11" s="148"/>
      <c r="AF11" s="148"/>
      <c r="AG11" s="148"/>
      <c r="AH11" s="148"/>
      <c r="AI11" s="148"/>
      <c r="AJ11" s="177" t="s">
        <v>120</v>
      </c>
      <c r="AK11" s="76"/>
      <c r="AL11" s="76"/>
      <c r="AM11" s="148" t="s">
        <v>179</v>
      </c>
      <c r="AN11" s="148"/>
      <c r="AO11" s="148"/>
      <c r="AP11" s="148"/>
      <c r="AQ11" s="148"/>
      <c r="AR11" s="148"/>
      <c r="AS11" s="148"/>
      <c r="AT11" s="148"/>
      <c r="AU11" s="148"/>
      <c r="AV11" s="148"/>
      <c r="AW11" s="148"/>
      <c r="AX11" s="148"/>
      <c r="AY11" s="148"/>
      <c r="AZ11" s="148"/>
      <c r="BA11" s="148"/>
      <c r="BB11" s="148"/>
      <c r="BC11" s="148"/>
      <c r="BD11" s="148"/>
      <c r="BE11" s="148"/>
      <c r="BF11" s="148"/>
      <c r="BG11" s="154"/>
      <c r="BI11" s="2"/>
      <c r="BJ11" s="21" t="s">
        <v>34</v>
      </c>
      <c r="BK11" s="21"/>
      <c r="BL11" s="21"/>
      <c r="BM11" s="21"/>
      <c r="BN11" s="21"/>
      <c r="BO11" s="21"/>
      <c r="BP11" s="21"/>
      <c r="BQ11" s="21"/>
      <c r="BR11" s="21"/>
      <c r="BS11" s="21"/>
      <c r="BT11" s="21"/>
      <c r="BU11" s="21"/>
      <c r="BV11" s="21"/>
      <c r="BW11" s="21"/>
      <c r="BX11" s="21"/>
      <c r="BY11" s="21"/>
      <c r="BZ11" s="21"/>
      <c r="CA11" s="22"/>
      <c r="CH11" s="89" t="s">
        <v>61</v>
      </c>
      <c r="CI11" s="90"/>
      <c r="CJ11" s="90"/>
      <c r="CK11" s="90"/>
      <c r="CL11" s="90"/>
      <c r="CM11" s="91"/>
      <c r="CN11" s="92" t="s">
        <v>132</v>
      </c>
      <c r="CO11" s="93"/>
      <c r="CP11" s="94"/>
      <c r="CQ11" s="92" t="s">
        <v>173</v>
      </c>
      <c r="CR11" s="93"/>
      <c r="CS11" s="94"/>
      <c r="CT11" s="92" t="s">
        <v>62</v>
      </c>
      <c r="CU11" s="93"/>
      <c r="CV11" s="94"/>
      <c r="CW11" s="92" t="s">
        <v>63</v>
      </c>
      <c r="CX11" s="93"/>
      <c r="CY11" s="94"/>
      <c r="CZ11" s="92" t="s">
        <v>64</v>
      </c>
      <c r="DA11" s="93"/>
      <c r="DB11" s="94"/>
      <c r="DC11" s="92" t="s">
        <v>65</v>
      </c>
      <c r="DD11" s="93"/>
      <c r="DE11" s="94"/>
      <c r="DF11" s="92" t="s">
        <v>66</v>
      </c>
      <c r="DG11" s="93"/>
      <c r="DH11" s="95"/>
      <c r="DL11" s="89" t="s">
        <v>61</v>
      </c>
      <c r="DM11" s="90"/>
      <c r="DN11" s="90"/>
      <c r="DO11" s="90"/>
      <c r="DP11" s="90"/>
      <c r="DQ11" s="91"/>
      <c r="DR11" s="92" t="s">
        <v>132</v>
      </c>
      <c r="DS11" s="93"/>
      <c r="DT11" s="94"/>
      <c r="DU11" s="92" t="s">
        <v>173</v>
      </c>
      <c r="DV11" s="93"/>
      <c r="DW11" s="94"/>
      <c r="DX11" s="92" t="s">
        <v>62</v>
      </c>
      <c r="DY11" s="93"/>
      <c r="DZ11" s="94"/>
      <c r="EA11" s="92" t="s">
        <v>63</v>
      </c>
      <c r="EB11" s="93"/>
      <c r="EC11" s="94"/>
      <c r="ED11" s="92" t="s">
        <v>64</v>
      </c>
      <c r="EE11" s="93"/>
      <c r="EF11" s="94"/>
      <c r="EG11" s="92" t="s">
        <v>65</v>
      </c>
      <c r="EH11" s="93"/>
      <c r="EI11" s="94"/>
      <c r="EJ11" s="92" t="s">
        <v>66</v>
      </c>
      <c r="EK11" s="93"/>
      <c r="EL11" s="95"/>
      <c r="EP11" s="89" t="s">
        <v>61</v>
      </c>
      <c r="EQ11" s="90"/>
      <c r="ER11" s="90"/>
      <c r="ES11" s="90"/>
      <c r="ET11" s="90"/>
      <c r="EU11" s="91"/>
      <c r="EV11" s="92" t="s">
        <v>132</v>
      </c>
      <c r="EW11" s="93"/>
      <c r="EX11" s="94"/>
      <c r="EY11" s="92" t="s">
        <v>173</v>
      </c>
      <c r="EZ11" s="93"/>
      <c r="FA11" s="94"/>
      <c r="FB11" s="92" t="s">
        <v>62</v>
      </c>
      <c r="FC11" s="93"/>
      <c r="FD11" s="94"/>
      <c r="FE11" s="92" t="s">
        <v>63</v>
      </c>
      <c r="FF11" s="93"/>
      <c r="FG11" s="94"/>
      <c r="FH11" s="92" t="s">
        <v>64</v>
      </c>
      <c r="FI11" s="93"/>
      <c r="FJ11" s="94"/>
      <c r="FK11" s="92" t="s">
        <v>65</v>
      </c>
      <c r="FL11" s="93"/>
      <c r="FM11" s="94"/>
      <c r="FN11" s="92" t="s">
        <v>66</v>
      </c>
      <c r="FO11" s="93"/>
      <c r="FP11" s="95"/>
    </row>
    <row r="12" spans="2:172" s="1" customFormat="1" ht="15.75" customHeight="1" x14ac:dyDescent="0.25">
      <c r="B12" s="97" t="s">
        <v>42</v>
      </c>
      <c r="C12" s="98"/>
      <c r="D12" s="98"/>
      <c r="E12" s="98"/>
      <c r="F12" s="98"/>
      <c r="G12" s="99"/>
      <c r="H12" s="86" t="s">
        <v>133</v>
      </c>
      <c r="I12" s="87"/>
      <c r="J12" s="96"/>
      <c r="K12" s="86" t="s">
        <v>134</v>
      </c>
      <c r="L12" s="87"/>
      <c r="M12" s="96"/>
      <c r="N12" s="86" t="s">
        <v>43</v>
      </c>
      <c r="O12" s="87"/>
      <c r="P12" s="96"/>
      <c r="Q12" s="86" t="s">
        <v>135</v>
      </c>
      <c r="R12" s="87"/>
      <c r="S12" s="96"/>
      <c r="T12" s="86" t="s">
        <v>44</v>
      </c>
      <c r="U12" s="87"/>
      <c r="V12" s="96"/>
      <c r="W12" s="86" t="s">
        <v>45</v>
      </c>
      <c r="X12" s="87"/>
      <c r="Y12" s="96"/>
      <c r="Z12" s="86" t="s">
        <v>136</v>
      </c>
      <c r="AA12" s="87"/>
      <c r="AB12" s="88"/>
      <c r="AD12" s="146" t="s">
        <v>13</v>
      </c>
      <c r="AE12" s="148"/>
      <c r="AF12" s="148"/>
      <c r="AG12" s="148"/>
      <c r="AH12" s="148"/>
      <c r="AI12" s="148"/>
      <c r="AJ12" s="76">
        <v>1.25E-3</v>
      </c>
      <c r="AK12" s="76"/>
      <c r="AL12" s="76"/>
      <c r="AM12" s="148" t="s">
        <v>180</v>
      </c>
      <c r="AN12" s="148"/>
      <c r="AO12" s="148"/>
      <c r="AP12" s="148"/>
      <c r="AQ12" s="148"/>
      <c r="AR12" s="148"/>
      <c r="AS12" s="148"/>
      <c r="AT12" s="148"/>
      <c r="AU12" s="148"/>
      <c r="AV12" s="148"/>
      <c r="AW12" s="148"/>
      <c r="AX12" s="148"/>
      <c r="AY12" s="148"/>
      <c r="AZ12" s="148"/>
      <c r="BA12" s="148"/>
      <c r="BB12" s="148"/>
      <c r="BC12" s="148"/>
      <c r="BD12" s="148"/>
      <c r="BE12" s="148"/>
      <c r="BF12" s="148"/>
      <c r="BG12" s="154"/>
      <c r="BI12" s="28" t="s">
        <v>16</v>
      </c>
      <c r="BJ12" s="16"/>
      <c r="BK12" s="16"/>
      <c r="BL12" s="16"/>
      <c r="BM12" s="16"/>
      <c r="BN12" s="16"/>
      <c r="BO12" s="16"/>
      <c r="BP12" s="16"/>
      <c r="BQ12" s="16"/>
      <c r="BR12" s="16"/>
      <c r="BS12" s="16"/>
      <c r="BT12" s="16"/>
      <c r="BU12" s="16"/>
      <c r="BV12" s="16"/>
      <c r="BW12" s="16"/>
      <c r="BX12" s="16"/>
      <c r="BY12" s="16"/>
      <c r="BZ12" s="16"/>
      <c r="CA12" s="17"/>
      <c r="CH12" s="72" t="s">
        <v>73</v>
      </c>
      <c r="CI12" s="73"/>
      <c r="CJ12" s="73"/>
      <c r="CK12" s="73"/>
      <c r="CL12" s="73"/>
      <c r="CM12" s="74"/>
      <c r="CN12" s="82">
        <v>3.8750000000000007E-2</v>
      </c>
      <c r="CO12" s="83"/>
      <c r="CP12" s="84"/>
      <c r="CQ12" s="82">
        <v>3.9989999999999998E-2</v>
      </c>
      <c r="CR12" s="83"/>
      <c r="CS12" s="84"/>
      <c r="CT12" s="82">
        <v>4.1249999999999995E-2</v>
      </c>
      <c r="CU12" s="83"/>
      <c r="CV12" s="84"/>
      <c r="CW12" s="82">
        <v>4.3749999999999997E-2</v>
      </c>
      <c r="CX12" s="83"/>
      <c r="CY12" s="84"/>
      <c r="CZ12" s="82">
        <v>4.7500000000000001E-2</v>
      </c>
      <c r="DA12" s="83"/>
      <c r="DB12" s="84"/>
      <c r="DC12" s="82">
        <v>5.6250000000000008E-2</v>
      </c>
      <c r="DD12" s="83"/>
      <c r="DE12" s="84"/>
      <c r="DF12" s="82">
        <v>6.8750000000000006E-2</v>
      </c>
      <c r="DG12" s="83"/>
      <c r="DH12" s="85"/>
      <c r="DL12" s="72" t="s">
        <v>73</v>
      </c>
      <c r="DM12" s="73"/>
      <c r="DN12" s="73"/>
      <c r="DO12" s="73"/>
      <c r="DP12" s="73"/>
      <c r="DQ12" s="74"/>
      <c r="DR12" s="82">
        <f>H14</f>
        <v>4.999E-2</v>
      </c>
      <c r="DS12" s="83"/>
      <c r="DT12" s="84"/>
      <c r="DU12" s="82">
        <f>K14</f>
        <v>5.1249999999999997E-2</v>
      </c>
      <c r="DV12" s="83"/>
      <c r="DW12" s="84"/>
      <c r="DX12" s="82">
        <f>N14</f>
        <v>5.2499999999999991E-2</v>
      </c>
      <c r="DY12" s="83"/>
      <c r="DZ12" s="84"/>
      <c r="EA12" s="82">
        <f>Q14</f>
        <v>5.4999999999999993E-2</v>
      </c>
      <c r="EB12" s="83"/>
      <c r="EC12" s="84"/>
      <c r="ED12" s="82">
        <f>T14</f>
        <v>5.8749999999999997E-2</v>
      </c>
      <c r="EE12" s="83"/>
      <c r="EF12" s="84"/>
      <c r="EG12" s="82">
        <f>W14</f>
        <v>6.7500000000000004E-2</v>
      </c>
      <c r="EH12" s="83"/>
      <c r="EI12" s="84"/>
      <c r="EJ12" s="82">
        <f>Z14</f>
        <v>7.9990000000000006E-2</v>
      </c>
      <c r="EK12" s="83"/>
      <c r="EL12" s="85"/>
      <c r="EP12" s="72" t="s">
        <v>73</v>
      </c>
      <c r="EQ12" s="73"/>
      <c r="ER12" s="73"/>
      <c r="ES12" s="73"/>
      <c r="ET12" s="73"/>
      <c r="EU12" s="74"/>
      <c r="EV12" s="82">
        <f t="shared" ref="EV12:EV17" si="0">H14-$H$20</f>
        <v>1.9990000000000001E-2</v>
      </c>
      <c r="EW12" s="83"/>
      <c r="EX12" s="84"/>
      <c r="EY12" s="82">
        <f t="shared" ref="EY12:EY17" si="1">K14-$K$20</f>
        <v>1.8749999999999996E-2</v>
      </c>
      <c r="EZ12" s="83"/>
      <c r="FA12" s="84"/>
      <c r="FB12" s="82">
        <f t="shared" ref="FB12:FB17" si="2">N14-$N$20</f>
        <v>1.7499999999999988E-2</v>
      </c>
      <c r="FC12" s="83"/>
      <c r="FD12" s="84"/>
      <c r="FE12" s="82">
        <f t="shared" ref="FE12:FE17" si="3">Q14-$Q$20</f>
        <v>1.5499999999999993E-2</v>
      </c>
      <c r="FF12" s="83"/>
      <c r="FG12" s="84"/>
      <c r="FH12" s="82">
        <f t="shared" ref="FH12:FH17" si="4">T14-$T$20</f>
        <v>1.6249999999999994E-2</v>
      </c>
      <c r="FI12" s="83"/>
      <c r="FJ12" s="84"/>
      <c r="FK12" s="82">
        <f>W14-$W$20</f>
        <v>2.1250000000000005E-2</v>
      </c>
      <c r="FL12" s="83"/>
      <c r="FM12" s="84"/>
      <c r="FN12" s="82">
        <f>Z14-$Z$20</f>
        <v>2.4990000000000005E-2</v>
      </c>
      <c r="FO12" s="83"/>
      <c r="FP12" s="85"/>
    </row>
    <row r="13" spans="2:172" s="1" customFormat="1" ht="15.75" customHeight="1" x14ac:dyDescent="0.25">
      <c r="B13" s="89" t="s">
        <v>61</v>
      </c>
      <c r="C13" s="90"/>
      <c r="D13" s="90"/>
      <c r="E13" s="90"/>
      <c r="F13" s="90"/>
      <c r="G13" s="91"/>
      <c r="H13" s="92" t="s">
        <v>132</v>
      </c>
      <c r="I13" s="133"/>
      <c r="J13" s="94"/>
      <c r="K13" s="92" t="s">
        <v>173</v>
      </c>
      <c r="L13" s="133"/>
      <c r="M13" s="94"/>
      <c r="N13" s="92" t="s">
        <v>62</v>
      </c>
      <c r="O13" s="133"/>
      <c r="P13" s="94"/>
      <c r="Q13" s="92" t="s">
        <v>63</v>
      </c>
      <c r="R13" s="133"/>
      <c r="S13" s="94"/>
      <c r="T13" s="92" t="s">
        <v>64</v>
      </c>
      <c r="U13" s="133"/>
      <c r="V13" s="94"/>
      <c r="W13" s="92" t="s">
        <v>65</v>
      </c>
      <c r="X13" s="133"/>
      <c r="Y13" s="94"/>
      <c r="Z13" s="92" t="s">
        <v>66</v>
      </c>
      <c r="AA13" s="133"/>
      <c r="AB13" s="95"/>
      <c r="AD13" s="146" t="s">
        <v>13</v>
      </c>
      <c r="AE13" s="148"/>
      <c r="AF13" s="148"/>
      <c r="AG13" s="148"/>
      <c r="AH13" s="148"/>
      <c r="AI13" s="148"/>
      <c r="AJ13" s="76">
        <v>2.5000000000000001E-3</v>
      </c>
      <c r="AK13" s="76"/>
      <c r="AL13" s="76"/>
      <c r="AM13" s="148" t="s">
        <v>181</v>
      </c>
      <c r="AN13" s="148"/>
      <c r="AO13" s="148"/>
      <c r="AP13" s="148"/>
      <c r="AQ13" s="148"/>
      <c r="AR13" s="148"/>
      <c r="AS13" s="148"/>
      <c r="AT13" s="148"/>
      <c r="AU13" s="148"/>
      <c r="AV13" s="148"/>
      <c r="AW13" s="148"/>
      <c r="AX13" s="148"/>
      <c r="AY13" s="148"/>
      <c r="AZ13" s="148"/>
      <c r="BA13" s="148"/>
      <c r="BB13" s="148"/>
      <c r="BC13" s="148"/>
      <c r="BD13" s="148"/>
      <c r="BE13" s="148"/>
      <c r="BF13" s="148"/>
      <c r="BG13" s="154"/>
      <c r="BI13" s="2"/>
      <c r="BJ13" s="21" t="s">
        <v>24</v>
      </c>
      <c r="BK13" s="21"/>
      <c r="BL13" s="21"/>
      <c r="BM13" s="21"/>
      <c r="BN13" s="21"/>
      <c r="BO13" s="21"/>
      <c r="BP13" s="21"/>
      <c r="BQ13" s="21"/>
      <c r="BR13" s="21"/>
      <c r="BS13" s="21"/>
      <c r="BT13" s="21"/>
      <c r="BU13" s="21"/>
      <c r="BV13" s="21"/>
      <c r="BW13" s="21"/>
      <c r="BX13" s="21"/>
      <c r="BY13" s="21"/>
      <c r="BZ13" s="21"/>
      <c r="CA13" s="22"/>
      <c r="CH13" s="72" t="s">
        <v>74</v>
      </c>
      <c r="CI13" s="73"/>
      <c r="CJ13" s="73"/>
      <c r="CK13" s="73"/>
      <c r="CL13" s="73"/>
      <c r="CM13" s="74"/>
      <c r="CN13" s="78">
        <v>3.9989999999999998E-2</v>
      </c>
      <c r="CO13" s="79"/>
      <c r="CP13" s="81"/>
      <c r="CQ13" s="78">
        <v>4.1249999999999995E-2</v>
      </c>
      <c r="CR13" s="79"/>
      <c r="CS13" s="81"/>
      <c r="CT13" s="78">
        <v>4.2499999999999996E-2</v>
      </c>
      <c r="CU13" s="79"/>
      <c r="CV13" s="81"/>
      <c r="CW13" s="78">
        <v>4.3749999999999997E-2</v>
      </c>
      <c r="CX13" s="79"/>
      <c r="CY13" s="81"/>
      <c r="CZ13" s="78">
        <v>5.2499999999999991E-2</v>
      </c>
      <c r="DA13" s="79"/>
      <c r="DB13" s="81"/>
      <c r="DC13" s="78">
        <v>6.1249999999999999E-2</v>
      </c>
      <c r="DD13" s="79"/>
      <c r="DE13" s="81"/>
      <c r="DF13" s="78">
        <v>7.1250000000000008E-2</v>
      </c>
      <c r="DG13" s="79"/>
      <c r="DH13" s="80"/>
      <c r="DL13" s="72" t="s">
        <v>74</v>
      </c>
      <c r="DM13" s="73"/>
      <c r="DN13" s="73"/>
      <c r="DO13" s="73"/>
      <c r="DP13" s="73"/>
      <c r="DQ13" s="74"/>
      <c r="DR13" s="78">
        <f>H15-H14</f>
        <v>1.2599999999999972E-3</v>
      </c>
      <c r="DS13" s="79"/>
      <c r="DT13" s="81"/>
      <c r="DU13" s="78">
        <f>K15-K14</f>
        <v>1.2499999999999942E-3</v>
      </c>
      <c r="DV13" s="79"/>
      <c r="DW13" s="81"/>
      <c r="DX13" s="78">
        <f>N15-N14</f>
        <v>1.2500000000000011E-3</v>
      </c>
      <c r="DY13" s="79"/>
      <c r="DZ13" s="81"/>
      <c r="EA13" s="78">
        <f>Q15-Q14</f>
        <v>0</v>
      </c>
      <c r="EB13" s="79"/>
      <c r="EC13" s="81"/>
      <c r="ED13" s="78">
        <f>T15-T14</f>
        <v>4.9999999999999906E-3</v>
      </c>
      <c r="EE13" s="79"/>
      <c r="EF13" s="81"/>
      <c r="EG13" s="78">
        <f>W15-W14</f>
        <v>4.9999999999999906E-3</v>
      </c>
      <c r="EH13" s="79"/>
      <c r="EI13" s="81"/>
      <c r="EJ13" s="78">
        <f>Z15-Z14</f>
        <v>2.5099999999999983E-3</v>
      </c>
      <c r="EK13" s="79"/>
      <c r="EL13" s="80"/>
      <c r="EP13" s="72" t="s">
        <v>74</v>
      </c>
      <c r="EQ13" s="73"/>
      <c r="ER13" s="73"/>
      <c r="ES13" s="73"/>
      <c r="ET13" s="73"/>
      <c r="EU13" s="74"/>
      <c r="EV13" s="78">
        <f t="shared" si="0"/>
        <v>2.1249999999999998E-2</v>
      </c>
      <c r="EW13" s="79"/>
      <c r="EX13" s="81"/>
      <c r="EY13" s="78">
        <f t="shared" si="1"/>
        <v>1.999999999999999E-2</v>
      </c>
      <c r="EZ13" s="79"/>
      <c r="FA13" s="81"/>
      <c r="FB13" s="78">
        <f t="shared" si="2"/>
        <v>1.8749999999999989E-2</v>
      </c>
      <c r="FC13" s="79"/>
      <c r="FD13" s="81"/>
      <c r="FE13" s="78">
        <f t="shared" si="3"/>
        <v>1.5499999999999993E-2</v>
      </c>
      <c r="FF13" s="79"/>
      <c r="FG13" s="81"/>
      <c r="FH13" s="78">
        <f t="shared" si="4"/>
        <v>2.1249999999999984E-2</v>
      </c>
      <c r="FI13" s="79"/>
      <c r="FJ13" s="81"/>
      <c r="FK13" s="78">
        <f>W15-$W$20</f>
        <v>2.6249999999999996E-2</v>
      </c>
      <c r="FL13" s="79"/>
      <c r="FM13" s="81"/>
      <c r="FN13" s="78">
        <f>Z15-$Z$20</f>
        <v>2.7500000000000004E-2</v>
      </c>
      <c r="FO13" s="79"/>
      <c r="FP13" s="80"/>
    </row>
    <row r="14" spans="2:172" s="1" customFormat="1" ht="15.75" customHeight="1" x14ac:dyDescent="0.25">
      <c r="B14" s="72" t="s">
        <v>73</v>
      </c>
      <c r="C14" s="145"/>
      <c r="D14" s="145"/>
      <c r="E14" s="145"/>
      <c r="F14" s="145"/>
      <c r="G14" s="145"/>
      <c r="H14" s="82">
        <v>4.999E-2</v>
      </c>
      <c r="I14" s="83"/>
      <c r="J14" s="84"/>
      <c r="K14" s="82">
        <v>5.1249999999999997E-2</v>
      </c>
      <c r="L14" s="83"/>
      <c r="M14" s="84"/>
      <c r="N14" s="82">
        <v>5.2499999999999991E-2</v>
      </c>
      <c r="O14" s="83"/>
      <c r="P14" s="84"/>
      <c r="Q14" s="82">
        <v>5.4999999999999993E-2</v>
      </c>
      <c r="R14" s="83"/>
      <c r="S14" s="84"/>
      <c r="T14" s="82">
        <v>5.8749999999999997E-2</v>
      </c>
      <c r="U14" s="83"/>
      <c r="V14" s="84"/>
      <c r="W14" s="82">
        <v>6.7500000000000004E-2</v>
      </c>
      <c r="X14" s="83"/>
      <c r="Y14" s="84"/>
      <c r="Z14" s="82">
        <v>7.9990000000000006E-2</v>
      </c>
      <c r="AA14" s="83"/>
      <c r="AB14" s="85"/>
      <c r="AD14" s="146" t="s">
        <v>37</v>
      </c>
      <c r="AE14" s="148"/>
      <c r="AF14" s="148"/>
      <c r="AG14" s="148"/>
      <c r="AH14" s="148"/>
      <c r="AI14" s="148"/>
      <c r="AJ14" s="76">
        <v>2.5000000000000001E-3</v>
      </c>
      <c r="AK14" s="76"/>
      <c r="AL14" s="76"/>
      <c r="AM14" s="148" t="s">
        <v>182</v>
      </c>
      <c r="AN14" s="148"/>
      <c r="AO14" s="148"/>
      <c r="AP14" s="148"/>
      <c r="AQ14" s="148"/>
      <c r="AR14" s="148"/>
      <c r="AS14" s="148"/>
      <c r="AT14" s="148"/>
      <c r="AU14" s="148"/>
      <c r="AV14" s="148"/>
      <c r="AW14" s="148"/>
      <c r="AX14" s="148"/>
      <c r="AY14" s="148"/>
      <c r="AZ14" s="148"/>
      <c r="BA14" s="148"/>
      <c r="BB14" s="148"/>
      <c r="BC14" s="148"/>
      <c r="BD14" s="148"/>
      <c r="BE14" s="148"/>
      <c r="BF14" s="148"/>
      <c r="BG14" s="154"/>
      <c r="BI14" s="28" t="s">
        <v>6</v>
      </c>
      <c r="BJ14" s="16"/>
      <c r="BK14" s="16"/>
      <c r="BL14" s="16"/>
      <c r="BM14" s="16"/>
      <c r="BN14" s="16"/>
      <c r="BO14" s="16"/>
      <c r="BP14" s="16"/>
      <c r="BQ14" s="16"/>
      <c r="BR14" s="16"/>
      <c r="BS14" s="16"/>
      <c r="BT14" s="16"/>
      <c r="BU14" s="16"/>
      <c r="BV14" s="16"/>
      <c r="BW14" s="16"/>
      <c r="BX14" s="16"/>
      <c r="BY14" s="16"/>
      <c r="BZ14" s="16"/>
      <c r="CA14" s="17"/>
      <c r="CH14" s="72" t="s">
        <v>75</v>
      </c>
      <c r="CI14" s="73"/>
      <c r="CJ14" s="73"/>
      <c r="CK14" s="73"/>
      <c r="CL14" s="73"/>
      <c r="CM14" s="74"/>
      <c r="CN14" s="78">
        <v>4.1249999999999995E-2</v>
      </c>
      <c r="CO14" s="79"/>
      <c r="CP14" s="81"/>
      <c r="CQ14" s="78">
        <v>4.2499999999999996E-2</v>
      </c>
      <c r="CR14" s="79"/>
      <c r="CS14" s="81"/>
      <c r="CT14" s="78">
        <v>4.3749999999999997E-2</v>
      </c>
      <c r="CU14" s="79"/>
      <c r="CV14" s="81"/>
      <c r="CW14" s="78">
        <v>4.4999999999999998E-2</v>
      </c>
      <c r="CX14" s="79"/>
      <c r="CY14" s="81"/>
      <c r="CZ14" s="78">
        <v>5.3749999999999999E-2</v>
      </c>
      <c r="DA14" s="79"/>
      <c r="DB14" s="81"/>
      <c r="DC14" s="78">
        <v>6.3750000000000001E-2</v>
      </c>
      <c r="DD14" s="79"/>
      <c r="DE14" s="81"/>
      <c r="DF14" s="78">
        <v>7.3749999999999996E-2</v>
      </c>
      <c r="DG14" s="79"/>
      <c r="DH14" s="80"/>
      <c r="DL14" s="72" t="s">
        <v>75</v>
      </c>
      <c r="DM14" s="73"/>
      <c r="DN14" s="73"/>
      <c r="DO14" s="73"/>
      <c r="DP14" s="73"/>
      <c r="DQ14" s="74"/>
      <c r="DR14" s="78">
        <f>H16-H15</f>
        <v>1.2499999999999942E-3</v>
      </c>
      <c r="DS14" s="79"/>
      <c r="DT14" s="81"/>
      <c r="DU14" s="78">
        <f>K16-K15</f>
        <v>1.2500000000000011E-3</v>
      </c>
      <c r="DV14" s="79"/>
      <c r="DW14" s="81"/>
      <c r="DX14" s="78">
        <f>N16-N15</f>
        <v>1.2500000000000011E-3</v>
      </c>
      <c r="DY14" s="79"/>
      <c r="DZ14" s="81"/>
      <c r="EA14" s="78">
        <f>Q16-Q15</f>
        <v>1.2500000000000011E-3</v>
      </c>
      <c r="EB14" s="79"/>
      <c r="EC14" s="81"/>
      <c r="ED14" s="78">
        <f>T16-T15</f>
        <v>1.250000000000015E-3</v>
      </c>
      <c r="EE14" s="79"/>
      <c r="EF14" s="81"/>
      <c r="EG14" s="78">
        <f>W16-W15</f>
        <v>2.5000000000000022E-3</v>
      </c>
      <c r="EH14" s="79"/>
      <c r="EI14" s="81"/>
      <c r="EJ14" s="78">
        <f>Z16-Z15</f>
        <v>2.4999999999999883E-3</v>
      </c>
      <c r="EK14" s="79"/>
      <c r="EL14" s="80"/>
      <c r="EP14" s="72" t="s">
        <v>75</v>
      </c>
      <c r="EQ14" s="73"/>
      <c r="ER14" s="73"/>
      <c r="ES14" s="73"/>
      <c r="ET14" s="73"/>
      <c r="EU14" s="74"/>
      <c r="EV14" s="78">
        <f t="shared" si="0"/>
        <v>2.2499999999999992E-2</v>
      </c>
      <c r="EW14" s="79"/>
      <c r="EX14" s="81"/>
      <c r="EY14" s="78">
        <f t="shared" si="1"/>
        <v>2.1249999999999991E-2</v>
      </c>
      <c r="EZ14" s="79"/>
      <c r="FA14" s="81"/>
      <c r="FB14" s="78">
        <f t="shared" si="2"/>
        <v>1.999999999999999E-2</v>
      </c>
      <c r="FC14" s="79"/>
      <c r="FD14" s="81"/>
      <c r="FE14" s="78">
        <f t="shared" si="3"/>
        <v>1.6749999999999994E-2</v>
      </c>
      <c r="FF14" s="79"/>
      <c r="FG14" s="81"/>
      <c r="FH14" s="78">
        <f t="shared" si="4"/>
        <v>2.2499999999999999E-2</v>
      </c>
      <c r="FI14" s="79"/>
      <c r="FJ14" s="81"/>
      <c r="FK14" s="78">
        <f>W16-$W$20</f>
        <v>2.8749999999999998E-2</v>
      </c>
      <c r="FL14" s="79"/>
      <c r="FM14" s="81"/>
      <c r="FN14" s="78">
        <f>Z16-$Z$20</f>
        <v>2.9999999999999992E-2</v>
      </c>
      <c r="FO14" s="79"/>
      <c r="FP14" s="80"/>
    </row>
    <row r="15" spans="2:172" s="1" customFormat="1" ht="15.75" customHeight="1" x14ac:dyDescent="0.25">
      <c r="B15" s="72" t="s">
        <v>74</v>
      </c>
      <c r="C15" s="145"/>
      <c r="D15" s="145"/>
      <c r="E15" s="145"/>
      <c r="F15" s="145"/>
      <c r="G15" s="145"/>
      <c r="H15" s="78">
        <v>5.1249999999999997E-2</v>
      </c>
      <c r="I15" s="149"/>
      <c r="J15" s="81"/>
      <c r="K15" s="78">
        <v>5.2499999999999991E-2</v>
      </c>
      <c r="L15" s="149"/>
      <c r="M15" s="81"/>
      <c r="N15" s="78">
        <v>5.3749999999999992E-2</v>
      </c>
      <c r="O15" s="149"/>
      <c r="P15" s="81"/>
      <c r="Q15" s="78">
        <v>5.4999999999999993E-2</v>
      </c>
      <c r="R15" s="149"/>
      <c r="S15" s="81"/>
      <c r="T15" s="78">
        <v>6.3749999999999987E-2</v>
      </c>
      <c r="U15" s="149"/>
      <c r="V15" s="81"/>
      <c r="W15" s="78">
        <v>7.2499999999999995E-2</v>
      </c>
      <c r="X15" s="149"/>
      <c r="Y15" s="81"/>
      <c r="Z15" s="78">
        <v>8.2500000000000004E-2</v>
      </c>
      <c r="AA15" s="149"/>
      <c r="AB15" s="80"/>
      <c r="AD15" s="146" t="s">
        <v>101</v>
      </c>
      <c r="AE15" s="147"/>
      <c r="AF15" s="147"/>
      <c r="AG15" s="147"/>
      <c r="AH15" s="147"/>
      <c r="AI15" s="147"/>
      <c r="AJ15" s="76">
        <v>1.25E-3</v>
      </c>
      <c r="AK15" s="76"/>
      <c r="AL15" s="76"/>
      <c r="AM15" s="148" t="s">
        <v>102</v>
      </c>
      <c r="AN15" s="148"/>
      <c r="AO15" s="148"/>
      <c r="AP15" s="148"/>
      <c r="AQ15" s="148"/>
      <c r="AR15" s="148"/>
      <c r="AS15" s="148"/>
      <c r="AT15" s="148"/>
      <c r="AU15" s="148"/>
      <c r="AV15" s="148"/>
      <c r="AW15" s="148"/>
      <c r="AX15" s="148"/>
      <c r="AY15" s="148"/>
      <c r="AZ15" s="148"/>
      <c r="BA15" s="148"/>
      <c r="BB15" s="148"/>
      <c r="BC15" s="148"/>
      <c r="BD15" s="148"/>
      <c r="BE15" s="148"/>
      <c r="BF15" s="148"/>
      <c r="BG15" s="154"/>
      <c r="BI15" s="2"/>
      <c r="BJ15" s="21" t="s">
        <v>100</v>
      </c>
      <c r="BK15" s="21"/>
      <c r="BL15" s="21"/>
      <c r="BM15" s="21"/>
      <c r="BN15" s="21"/>
      <c r="BO15" s="21"/>
      <c r="BP15" s="21"/>
      <c r="BQ15" s="21"/>
      <c r="BR15" s="21"/>
      <c r="BS15" s="21"/>
      <c r="BT15" s="21"/>
      <c r="BU15" s="21"/>
      <c r="BV15" s="21"/>
      <c r="BW15" s="21"/>
      <c r="BX15" s="21"/>
      <c r="BY15" s="21"/>
      <c r="BZ15" s="21"/>
      <c r="CA15" s="22"/>
      <c r="CH15" s="72" t="s">
        <v>76</v>
      </c>
      <c r="CI15" s="73"/>
      <c r="CJ15" s="73"/>
      <c r="CK15" s="73"/>
      <c r="CL15" s="73"/>
      <c r="CM15" s="74"/>
      <c r="CN15" s="78">
        <v>4.2499999999999996E-2</v>
      </c>
      <c r="CO15" s="79"/>
      <c r="CP15" s="81"/>
      <c r="CQ15" s="78">
        <v>4.3749999999999997E-2</v>
      </c>
      <c r="CR15" s="79"/>
      <c r="CS15" s="81"/>
      <c r="CT15" s="78">
        <v>4.4999999999999998E-2</v>
      </c>
      <c r="CU15" s="79"/>
      <c r="CV15" s="81"/>
      <c r="CW15" s="78">
        <v>4.6249999999999999E-2</v>
      </c>
      <c r="CX15" s="79"/>
      <c r="CY15" s="81"/>
      <c r="CZ15" s="78">
        <v>5.6250000000000008E-2</v>
      </c>
      <c r="DA15" s="79"/>
      <c r="DB15" s="81"/>
      <c r="DC15" s="78">
        <v>6.6250000000000003E-2</v>
      </c>
      <c r="DD15" s="79"/>
      <c r="DE15" s="81"/>
      <c r="DF15" s="126"/>
      <c r="DG15" s="127"/>
      <c r="DH15" s="132"/>
      <c r="DL15" s="72" t="s">
        <v>76</v>
      </c>
      <c r="DM15" s="73"/>
      <c r="DN15" s="73"/>
      <c r="DO15" s="73"/>
      <c r="DP15" s="73"/>
      <c r="DQ15" s="74"/>
      <c r="DR15" s="78">
        <f>H17-H16</f>
        <v>1.2500000000000011E-3</v>
      </c>
      <c r="DS15" s="79"/>
      <c r="DT15" s="81"/>
      <c r="DU15" s="78">
        <f>K17-K16</f>
        <v>1.2500000000000011E-3</v>
      </c>
      <c r="DV15" s="79"/>
      <c r="DW15" s="81"/>
      <c r="DX15" s="78">
        <f>N17-N16</f>
        <v>1.2500000000000011E-3</v>
      </c>
      <c r="DY15" s="79"/>
      <c r="DZ15" s="81"/>
      <c r="EA15" s="78">
        <f>Q17-Q16</f>
        <v>1.2500000000000011E-3</v>
      </c>
      <c r="EB15" s="79"/>
      <c r="EC15" s="81"/>
      <c r="ED15" s="78">
        <f>T17-T16</f>
        <v>2.5000000000000022E-3</v>
      </c>
      <c r="EE15" s="79"/>
      <c r="EF15" s="81"/>
      <c r="EG15" s="78">
        <f>W17-W16</f>
        <v>2.5000000000000022E-3</v>
      </c>
      <c r="EH15" s="79"/>
      <c r="EI15" s="81"/>
      <c r="EJ15" s="3"/>
      <c r="EL15" s="4"/>
      <c r="EP15" s="72" t="s">
        <v>76</v>
      </c>
      <c r="EQ15" s="73"/>
      <c r="ER15" s="73"/>
      <c r="ES15" s="73"/>
      <c r="ET15" s="73"/>
      <c r="EU15" s="74"/>
      <c r="EV15" s="78">
        <f t="shared" si="0"/>
        <v>2.3749999999999993E-2</v>
      </c>
      <c r="EW15" s="79"/>
      <c r="EX15" s="81"/>
      <c r="EY15" s="78">
        <f t="shared" si="1"/>
        <v>2.2499999999999992E-2</v>
      </c>
      <c r="EZ15" s="79"/>
      <c r="FA15" s="81"/>
      <c r="FB15" s="78">
        <f t="shared" si="2"/>
        <v>2.1249999999999991E-2</v>
      </c>
      <c r="FC15" s="79"/>
      <c r="FD15" s="81"/>
      <c r="FE15" s="78">
        <f t="shared" si="3"/>
        <v>1.7999999999999995E-2</v>
      </c>
      <c r="FF15" s="79"/>
      <c r="FG15" s="81"/>
      <c r="FH15" s="78">
        <f t="shared" si="4"/>
        <v>2.5000000000000001E-2</v>
      </c>
      <c r="FI15" s="79"/>
      <c r="FJ15" s="81"/>
      <c r="FK15" s="78">
        <f>W17-$W$20</f>
        <v>3.125E-2</v>
      </c>
      <c r="FL15" s="79"/>
      <c r="FM15" s="81"/>
      <c r="FN15" s="3"/>
      <c r="FP15" s="4"/>
    </row>
    <row r="16" spans="2:172" s="1" customFormat="1" ht="15.75" customHeight="1" x14ac:dyDescent="0.25">
      <c r="B16" s="72" t="s">
        <v>75</v>
      </c>
      <c r="C16" s="145"/>
      <c r="D16" s="145"/>
      <c r="E16" s="145"/>
      <c r="F16" s="145"/>
      <c r="G16" s="145"/>
      <c r="H16" s="78">
        <v>5.2499999999999991E-2</v>
      </c>
      <c r="I16" s="149"/>
      <c r="J16" s="81"/>
      <c r="K16" s="78">
        <v>5.3749999999999992E-2</v>
      </c>
      <c r="L16" s="149"/>
      <c r="M16" s="81"/>
      <c r="N16" s="78">
        <v>5.4999999999999993E-2</v>
      </c>
      <c r="O16" s="149"/>
      <c r="P16" s="81"/>
      <c r="Q16" s="78">
        <v>5.6249999999999994E-2</v>
      </c>
      <c r="R16" s="149"/>
      <c r="S16" s="81"/>
      <c r="T16" s="78">
        <v>6.5000000000000002E-2</v>
      </c>
      <c r="U16" s="149"/>
      <c r="V16" s="81"/>
      <c r="W16" s="78">
        <v>7.4999999999999997E-2</v>
      </c>
      <c r="X16" s="149"/>
      <c r="Y16" s="81"/>
      <c r="Z16" s="78">
        <v>8.4999999999999992E-2</v>
      </c>
      <c r="AA16" s="149"/>
      <c r="AB16" s="80"/>
      <c r="AD16" s="146" t="s">
        <v>22</v>
      </c>
      <c r="AE16" s="147"/>
      <c r="AF16" s="147"/>
      <c r="AG16" s="147"/>
      <c r="AH16" s="147"/>
      <c r="AI16" s="147"/>
      <c r="AJ16" s="76">
        <v>2.5000000000000001E-3</v>
      </c>
      <c r="AK16" s="76"/>
      <c r="AL16" s="76"/>
      <c r="AM16" s="148" t="s">
        <v>128</v>
      </c>
      <c r="AN16" s="148"/>
      <c r="AO16" s="148"/>
      <c r="AP16" s="148"/>
      <c r="AQ16" s="148"/>
      <c r="AR16" s="148"/>
      <c r="AS16" s="148"/>
      <c r="AT16" s="148"/>
      <c r="AU16" s="148"/>
      <c r="AV16" s="148"/>
      <c r="AW16" s="148"/>
      <c r="AX16" s="148"/>
      <c r="AY16" s="148"/>
      <c r="AZ16" s="148"/>
      <c r="BA16" s="148"/>
      <c r="BB16" s="148"/>
      <c r="BC16" s="148"/>
      <c r="BD16" s="148"/>
      <c r="BE16" s="148"/>
      <c r="BF16" s="148"/>
      <c r="BG16" s="154"/>
      <c r="BI16" s="2"/>
      <c r="BJ16" s="21" t="s">
        <v>129</v>
      </c>
      <c r="BK16" s="21"/>
      <c r="BL16" s="21"/>
      <c r="BM16" s="21"/>
      <c r="BN16" s="21"/>
      <c r="BO16" s="21"/>
      <c r="BP16" s="21"/>
      <c r="BQ16" s="21"/>
      <c r="BR16" s="21"/>
      <c r="BS16" s="21"/>
      <c r="BT16" s="21"/>
      <c r="BU16" s="21"/>
      <c r="BV16" s="21"/>
      <c r="BW16" s="21"/>
      <c r="BX16" s="21"/>
      <c r="BY16" s="21"/>
      <c r="BZ16" s="21"/>
      <c r="CA16" s="22"/>
      <c r="CH16" s="72" t="s">
        <v>77</v>
      </c>
      <c r="CI16" s="73"/>
      <c r="CJ16" s="73"/>
      <c r="CK16" s="73"/>
      <c r="CL16" s="73"/>
      <c r="CM16" s="74"/>
      <c r="CN16" s="78">
        <v>4.4999999999999998E-2</v>
      </c>
      <c r="CO16" s="79"/>
      <c r="CP16" s="81"/>
      <c r="CQ16" s="78">
        <v>4.6249999999999999E-2</v>
      </c>
      <c r="CR16" s="79"/>
      <c r="CS16" s="81"/>
      <c r="CT16" s="78">
        <v>4.7500000000000001E-2</v>
      </c>
      <c r="CU16" s="79"/>
      <c r="CV16" s="81"/>
      <c r="CW16" s="78">
        <v>4.8750000000000002E-2</v>
      </c>
      <c r="CX16" s="79"/>
      <c r="CY16" s="81"/>
      <c r="CZ16" s="75">
        <v>5.8749999999999997E-2</v>
      </c>
      <c r="DA16" s="76"/>
      <c r="DB16" s="77"/>
      <c r="DC16" s="126"/>
      <c r="DD16" s="127"/>
      <c r="DE16" s="128"/>
      <c r="DF16" s="3"/>
      <c r="DH16" s="4"/>
      <c r="DL16" s="72" t="s">
        <v>77</v>
      </c>
      <c r="DM16" s="73"/>
      <c r="DN16" s="73"/>
      <c r="DO16" s="73"/>
      <c r="DP16" s="73"/>
      <c r="DQ16" s="74"/>
      <c r="DR16" s="78">
        <f>H18-H17</f>
        <v>2.5000000000000022E-3</v>
      </c>
      <c r="DS16" s="79"/>
      <c r="DT16" s="81"/>
      <c r="DU16" s="78">
        <f>K18-K17</f>
        <v>2.5000000000000022E-3</v>
      </c>
      <c r="DV16" s="79"/>
      <c r="DW16" s="81"/>
      <c r="DX16" s="78">
        <f>N18-N17</f>
        <v>2.5000000000000022E-3</v>
      </c>
      <c r="DY16" s="79"/>
      <c r="DZ16" s="81"/>
      <c r="EA16" s="78">
        <f>Q18-Q17</f>
        <v>2.4900000000000061E-3</v>
      </c>
      <c r="EB16" s="79"/>
      <c r="EC16" s="81"/>
      <c r="ED16" s="75">
        <f>T18-T17</f>
        <v>2.4899999999999922E-3</v>
      </c>
      <c r="EE16" s="76"/>
      <c r="EF16" s="77"/>
      <c r="EG16" s="75">
        <f>W18-W17</f>
        <v>-7.7499999999999999E-2</v>
      </c>
      <c r="EH16" s="76"/>
      <c r="EI16" s="77"/>
      <c r="EJ16" s="3"/>
      <c r="EL16" s="4"/>
      <c r="EP16" s="72" t="s">
        <v>77</v>
      </c>
      <c r="EQ16" s="73"/>
      <c r="ER16" s="73"/>
      <c r="ES16" s="73"/>
      <c r="ET16" s="73"/>
      <c r="EU16" s="74"/>
      <c r="EV16" s="78">
        <f t="shared" si="0"/>
        <v>2.6249999999999996E-2</v>
      </c>
      <c r="EW16" s="79"/>
      <c r="EX16" s="81"/>
      <c r="EY16" s="78">
        <f t="shared" si="1"/>
        <v>2.4999999999999994E-2</v>
      </c>
      <c r="EZ16" s="79"/>
      <c r="FA16" s="81"/>
      <c r="FB16" s="78">
        <f t="shared" si="2"/>
        <v>2.3749999999999993E-2</v>
      </c>
      <c r="FC16" s="79"/>
      <c r="FD16" s="81"/>
      <c r="FE16" s="78">
        <f t="shared" si="3"/>
        <v>2.0490000000000001E-2</v>
      </c>
      <c r="FF16" s="79"/>
      <c r="FG16" s="81"/>
      <c r="FH16" s="75">
        <f t="shared" si="4"/>
        <v>2.7489999999999994E-2</v>
      </c>
      <c r="FI16" s="76"/>
      <c r="FJ16" s="77"/>
      <c r="FK16" s="75">
        <f>W18-$W$20</f>
        <v>-4.6249999999999999E-2</v>
      </c>
      <c r="FL16" s="76"/>
      <c r="FM16" s="77"/>
      <c r="FN16" s="3"/>
      <c r="FP16" s="4"/>
    </row>
    <row r="17" spans="2:172" s="1" customFormat="1" ht="15.75" customHeight="1" x14ac:dyDescent="0.25">
      <c r="B17" s="72" t="s">
        <v>76</v>
      </c>
      <c r="C17" s="145"/>
      <c r="D17" s="145"/>
      <c r="E17" s="145"/>
      <c r="F17" s="145"/>
      <c r="G17" s="145"/>
      <c r="H17" s="78">
        <v>5.3749999999999992E-2</v>
      </c>
      <c r="I17" s="149"/>
      <c r="J17" s="81"/>
      <c r="K17" s="78">
        <v>5.4999999999999993E-2</v>
      </c>
      <c r="L17" s="149"/>
      <c r="M17" s="81"/>
      <c r="N17" s="78">
        <v>5.6249999999999994E-2</v>
      </c>
      <c r="O17" s="149"/>
      <c r="P17" s="81"/>
      <c r="Q17" s="78">
        <v>5.7499999999999996E-2</v>
      </c>
      <c r="R17" s="149"/>
      <c r="S17" s="81"/>
      <c r="T17" s="78">
        <v>6.7500000000000004E-2</v>
      </c>
      <c r="U17" s="149"/>
      <c r="V17" s="81"/>
      <c r="W17" s="78">
        <v>7.7499999999999999E-2</v>
      </c>
      <c r="X17" s="149"/>
      <c r="Y17" s="81"/>
      <c r="Z17" s="129"/>
      <c r="AA17" s="167"/>
      <c r="AB17" s="171"/>
      <c r="AD17" s="146" t="s">
        <v>121</v>
      </c>
      <c r="AE17" s="147"/>
      <c r="AF17" s="147"/>
      <c r="AG17" s="147"/>
      <c r="AH17" s="147"/>
      <c r="AI17" s="147"/>
      <c r="AJ17" s="76">
        <v>2.5000000000000001E-3</v>
      </c>
      <c r="AK17" s="76"/>
      <c r="AL17" s="76"/>
      <c r="AM17" s="148" t="s">
        <v>189</v>
      </c>
      <c r="AN17" s="148"/>
      <c r="AO17" s="148"/>
      <c r="AP17" s="148"/>
      <c r="AQ17" s="148"/>
      <c r="AR17" s="148"/>
      <c r="AS17" s="148"/>
      <c r="AT17" s="148"/>
      <c r="AU17" s="148"/>
      <c r="AV17" s="148"/>
      <c r="AW17" s="148"/>
      <c r="AX17" s="148"/>
      <c r="AY17" s="148"/>
      <c r="AZ17" s="148"/>
      <c r="BA17" s="148"/>
      <c r="BB17" s="148"/>
      <c r="BC17" s="148"/>
      <c r="BD17" s="148"/>
      <c r="BE17" s="148"/>
      <c r="BF17" s="148"/>
      <c r="BG17" s="154"/>
      <c r="BI17" s="2"/>
      <c r="BJ17" s="21" t="s">
        <v>27</v>
      </c>
      <c r="BK17" s="21"/>
      <c r="BL17" s="21"/>
      <c r="BM17" s="21"/>
      <c r="BN17" s="21"/>
      <c r="BO17" s="21"/>
      <c r="BP17" s="21"/>
      <c r="BQ17" s="21"/>
      <c r="BR17" s="21"/>
      <c r="BS17" s="21"/>
      <c r="BT17" s="21"/>
      <c r="BU17" s="21"/>
      <c r="BV17" s="21"/>
      <c r="BW17" s="21"/>
      <c r="BX17" s="21"/>
      <c r="BY17" s="21"/>
      <c r="BZ17" s="21"/>
      <c r="CA17" s="22"/>
      <c r="CH17" s="72" t="s">
        <v>78</v>
      </c>
      <c r="CI17" s="73"/>
      <c r="CJ17" s="73"/>
      <c r="CK17" s="73"/>
      <c r="CL17" s="73"/>
      <c r="CM17" s="74"/>
      <c r="CN17" s="129">
        <v>4.8750000000000002E-2</v>
      </c>
      <c r="CO17" s="130"/>
      <c r="CP17" s="131"/>
      <c r="CQ17" s="129">
        <v>4.999E-2</v>
      </c>
      <c r="CR17" s="130"/>
      <c r="CS17" s="131"/>
      <c r="CT17" s="75">
        <v>5.1250000000000004E-2</v>
      </c>
      <c r="CU17" s="76"/>
      <c r="CV17" s="77"/>
      <c r="CW17" s="75">
        <v>5.2499999999999991E-2</v>
      </c>
      <c r="CX17" s="76"/>
      <c r="CY17" s="77"/>
      <c r="CZ17" s="126"/>
      <c r="DA17" s="127"/>
      <c r="DB17" s="128"/>
      <c r="DC17" s="3"/>
      <c r="DE17" s="5"/>
      <c r="DF17" s="3"/>
      <c r="DH17" s="4"/>
      <c r="DL17" s="72" t="s">
        <v>78</v>
      </c>
      <c r="DM17" s="73"/>
      <c r="DN17" s="73"/>
      <c r="DO17" s="73"/>
      <c r="DP17" s="73"/>
      <c r="DQ17" s="74"/>
      <c r="DR17" s="75">
        <f>H19-H18</f>
        <v>3.7400000000000072E-3</v>
      </c>
      <c r="DS17" s="76"/>
      <c r="DT17" s="77"/>
      <c r="DU17" s="75">
        <f>K19-K18</f>
        <v>3.7500000000000033E-3</v>
      </c>
      <c r="DV17" s="76"/>
      <c r="DW17" s="77"/>
      <c r="DX17" s="75">
        <f>N19-N18</f>
        <v>3.7500000000000033E-3</v>
      </c>
      <c r="DY17" s="76"/>
      <c r="DZ17" s="77"/>
      <c r="EA17" s="75">
        <f>Q19-Q18</f>
        <v>3.7599999999999856E-3</v>
      </c>
      <c r="EB17" s="76"/>
      <c r="EC17" s="77"/>
      <c r="ED17" s="75">
        <f>T19-T18</f>
        <v>-6.9989999999999997E-2</v>
      </c>
      <c r="EE17" s="76"/>
      <c r="EF17" s="77"/>
      <c r="EG17" s="3"/>
      <c r="EI17" s="5"/>
      <c r="EJ17" s="3"/>
      <c r="EL17" s="4"/>
      <c r="EP17" s="72" t="s">
        <v>78</v>
      </c>
      <c r="EQ17" s="73"/>
      <c r="ER17" s="73"/>
      <c r="ES17" s="73"/>
      <c r="ET17" s="73"/>
      <c r="EU17" s="74"/>
      <c r="EV17" s="75">
        <f t="shared" si="0"/>
        <v>2.9990000000000003E-2</v>
      </c>
      <c r="EW17" s="76"/>
      <c r="EX17" s="77"/>
      <c r="EY17" s="75">
        <f t="shared" si="1"/>
        <v>2.8749999999999998E-2</v>
      </c>
      <c r="EZ17" s="76"/>
      <c r="FA17" s="77"/>
      <c r="FB17" s="75">
        <f t="shared" si="2"/>
        <v>2.7499999999999997E-2</v>
      </c>
      <c r="FC17" s="76"/>
      <c r="FD17" s="77"/>
      <c r="FE17" s="75">
        <f t="shared" si="3"/>
        <v>2.4249999999999987E-2</v>
      </c>
      <c r="FF17" s="76"/>
      <c r="FG17" s="77"/>
      <c r="FH17" s="75">
        <f t="shared" si="4"/>
        <v>-4.2500000000000003E-2</v>
      </c>
      <c r="FI17" s="76"/>
      <c r="FJ17" s="77"/>
      <c r="FK17" s="3"/>
      <c r="FM17" s="5"/>
      <c r="FN17" s="3"/>
      <c r="FP17" s="4"/>
    </row>
    <row r="18" spans="2:172" s="1" customFormat="1" ht="15.75" customHeight="1" x14ac:dyDescent="0.25">
      <c r="B18" s="72" t="s">
        <v>77</v>
      </c>
      <c r="C18" s="145"/>
      <c r="D18" s="145"/>
      <c r="E18" s="145"/>
      <c r="F18" s="145"/>
      <c r="G18" s="145"/>
      <c r="H18" s="78">
        <v>5.6249999999999994E-2</v>
      </c>
      <c r="I18" s="149"/>
      <c r="J18" s="81"/>
      <c r="K18" s="78">
        <v>5.7499999999999996E-2</v>
      </c>
      <c r="L18" s="149"/>
      <c r="M18" s="81"/>
      <c r="N18" s="78">
        <v>5.8749999999999997E-2</v>
      </c>
      <c r="O18" s="149"/>
      <c r="P18" s="81"/>
      <c r="Q18" s="78">
        <v>5.9990000000000002E-2</v>
      </c>
      <c r="R18" s="149"/>
      <c r="S18" s="81"/>
      <c r="T18" s="78">
        <v>6.9989999999999997E-2</v>
      </c>
      <c r="U18" s="149"/>
      <c r="V18" s="81"/>
      <c r="W18" s="129"/>
      <c r="X18" s="167"/>
      <c r="Y18" s="131"/>
      <c r="Z18" s="3"/>
      <c r="AA18" s="13"/>
      <c r="AB18" s="4"/>
      <c r="AD18" s="146" t="s">
        <v>124</v>
      </c>
      <c r="AE18" s="147"/>
      <c r="AF18" s="147"/>
      <c r="AG18" s="147"/>
      <c r="AH18" s="147"/>
      <c r="AI18" s="147"/>
      <c r="AJ18" s="76">
        <v>3.7499999999999999E-3</v>
      </c>
      <c r="AK18" s="76"/>
      <c r="AL18" s="76"/>
      <c r="AM18" s="148" t="s">
        <v>183</v>
      </c>
      <c r="AN18" s="148"/>
      <c r="AO18" s="148"/>
      <c r="AP18" s="148"/>
      <c r="AQ18" s="148"/>
      <c r="AR18" s="148"/>
      <c r="AS18" s="148"/>
      <c r="AT18" s="148"/>
      <c r="AU18" s="148"/>
      <c r="AV18" s="148"/>
      <c r="AW18" s="148"/>
      <c r="AX18" s="148"/>
      <c r="AY18" s="148"/>
      <c r="AZ18" s="148"/>
      <c r="BA18" s="148"/>
      <c r="BB18" s="148"/>
      <c r="BC18" s="148"/>
      <c r="BD18" s="148"/>
      <c r="BE18" s="148"/>
      <c r="BF18" s="148"/>
      <c r="BG18" s="154"/>
      <c r="BI18" s="28" t="s">
        <v>40</v>
      </c>
      <c r="BJ18" s="21"/>
      <c r="BK18" s="21"/>
      <c r="BL18" s="21"/>
      <c r="BM18" s="21"/>
      <c r="BN18" s="21"/>
      <c r="BO18" s="21"/>
      <c r="BP18" s="21"/>
      <c r="BQ18" s="21"/>
      <c r="BR18" s="21"/>
      <c r="BS18" s="21"/>
      <c r="BT18" s="21"/>
      <c r="BU18" s="21"/>
      <c r="BV18" s="21"/>
      <c r="BW18" s="21"/>
      <c r="BX18" s="21"/>
      <c r="BY18" s="21"/>
      <c r="BZ18" s="21"/>
      <c r="CA18" s="22"/>
      <c r="CH18" s="72" t="s">
        <v>79</v>
      </c>
      <c r="CI18" s="73"/>
      <c r="CJ18" s="73"/>
      <c r="CK18" s="73"/>
      <c r="CL18" s="73"/>
      <c r="CM18" s="74"/>
      <c r="CN18" s="75"/>
      <c r="CO18" s="76"/>
      <c r="CP18" s="77"/>
      <c r="CQ18" s="75"/>
      <c r="CR18" s="76"/>
      <c r="CS18" s="77"/>
      <c r="CT18" s="75"/>
      <c r="CU18" s="76"/>
      <c r="CV18" s="77"/>
      <c r="CW18" s="75"/>
      <c r="CX18" s="76"/>
      <c r="CY18" s="77"/>
      <c r="CZ18" s="3"/>
      <c r="DB18" s="5"/>
      <c r="DC18" s="3"/>
      <c r="DE18" s="5"/>
      <c r="DF18" s="3"/>
      <c r="DH18" s="4"/>
      <c r="DL18" s="72" t="s">
        <v>79</v>
      </c>
      <c r="DM18" s="73"/>
      <c r="DN18" s="73"/>
      <c r="DO18" s="73"/>
      <c r="DP18" s="73"/>
      <c r="DQ18" s="74"/>
      <c r="DR18" s="75" t="e">
        <f>#REF!-H19</f>
        <v>#REF!</v>
      </c>
      <c r="DS18" s="76"/>
      <c r="DT18" s="77"/>
      <c r="DU18" s="75" t="e">
        <f>#REF!-K19</f>
        <v>#REF!</v>
      </c>
      <c r="DV18" s="76"/>
      <c r="DW18" s="77"/>
      <c r="DX18" s="75" t="e">
        <f>#REF!-N19</f>
        <v>#REF!</v>
      </c>
      <c r="DY18" s="76"/>
      <c r="DZ18" s="77"/>
      <c r="EA18" s="75" t="e">
        <f>#REF!-Q19</f>
        <v>#REF!</v>
      </c>
      <c r="EB18" s="76"/>
      <c r="EC18" s="77"/>
      <c r="ED18" s="3"/>
      <c r="EF18" s="5"/>
      <c r="EG18" s="3"/>
      <c r="EI18" s="5"/>
      <c r="EJ18" s="3"/>
      <c r="EL18" s="4"/>
      <c r="EP18" s="72" t="s">
        <v>79</v>
      </c>
      <c r="EQ18" s="73"/>
      <c r="ER18" s="73"/>
      <c r="ES18" s="73"/>
      <c r="ET18" s="73"/>
      <c r="EU18" s="74"/>
      <c r="EV18" s="75" t="e">
        <f>#REF!-$H$20</f>
        <v>#REF!</v>
      </c>
      <c r="EW18" s="76"/>
      <c r="EX18" s="77"/>
      <c r="EY18" s="75" t="e">
        <f>#REF!-$K$20</f>
        <v>#REF!</v>
      </c>
      <c r="EZ18" s="76"/>
      <c r="FA18" s="77"/>
      <c r="FB18" s="75" t="e">
        <f>#REF!-$N$20</f>
        <v>#REF!</v>
      </c>
      <c r="FC18" s="76"/>
      <c r="FD18" s="77"/>
      <c r="FE18" s="75" t="e">
        <f>#REF!-$Q$20</f>
        <v>#REF!</v>
      </c>
      <c r="FF18" s="76"/>
      <c r="FG18" s="77"/>
      <c r="FH18" s="3"/>
      <c r="FJ18" s="5"/>
      <c r="FK18" s="3"/>
      <c r="FM18" s="5"/>
      <c r="FN18" s="3"/>
      <c r="FP18" s="4"/>
    </row>
    <row r="19" spans="2:172" s="1" customFormat="1" ht="15.75" customHeight="1" x14ac:dyDescent="0.25">
      <c r="B19" s="72" t="s">
        <v>78</v>
      </c>
      <c r="C19" s="145"/>
      <c r="D19" s="145"/>
      <c r="E19" s="145"/>
      <c r="F19" s="145"/>
      <c r="G19" s="145"/>
      <c r="H19" s="129">
        <v>5.9990000000000002E-2</v>
      </c>
      <c r="I19" s="167"/>
      <c r="J19" s="131"/>
      <c r="K19" s="129">
        <v>6.1249999999999999E-2</v>
      </c>
      <c r="L19" s="167"/>
      <c r="M19" s="131"/>
      <c r="N19" s="129">
        <v>6.25E-2</v>
      </c>
      <c r="O19" s="167"/>
      <c r="P19" s="131"/>
      <c r="Q19" s="129">
        <v>6.3749999999999987E-2</v>
      </c>
      <c r="R19" s="167"/>
      <c r="S19" s="131"/>
      <c r="T19" s="129"/>
      <c r="U19" s="167"/>
      <c r="V19" s="131"/>
      <c r="W19" s="3"/>
      <c r="X19" s="13"/>
      <c r="Y19" s="5"/>
      <c r="Z19" s="3"/>
      <c r="AA19" s="13"/>
      <c r="AB19" s="4"/>
      <c r="AD19" s="146" t="s">
        <v>14</v>
      </c>
      <c r="AE19" s="147"/>
      <c r="AF19" s="147"/>
      <c r="AG19" s="147"/>
      <c r="AH19" s="147"/>
      <c r="AI19" s="147"/>
      <c r="AJ19" s="76">
        <v>2.5000000000000001E-3</v>
      </c>
      <c r="AK19" s="76"/>
      <c r="AL19" s="76"/>
      <c r="AM19" s="148" t="s">
        <v>84</v>
      </c>
      <c r="AN19" s="148"/>
      <c r="AO19" s="148"/>
      <c r="AP19" s="148"/>
      <c r="AQ19" s="148"/>
      <c r="AR19" s="148"/>
      <c r="AS19" s="148"/>
      <c r="AT19" s="148"/>
      <c r="AU19" s="148"/>
      <c r="AV19" s="148"/>
      <c r="AW19" s="148"/>
      <c r="AX19" s="148"/>
      <c r="AY19" s="148"/>
      <c r="AZ19" s="148"/>
      <c r="BA19" s="148"/>
      <c r="BB19" s="148"/>
      <c r="BC19" s="148"/>
      <c r="BD19" s="148"/>
      <c r="BE19" s="148"/>
      <c r="BF19" s="148"/>
      <c r="BG19" s="154"/>
      <c r="BI19" s="2"/>
      <c r="BJ19" s="21" t="s">
        <v>39</v>
      </c>
      <c r="BK19" s="21"/>
      <c r="BL19" s="21"/>
      <c r="BM19" s="21"/>
      <c r="BN19" s="21"/>
      <c r="BO19" s="21"/>
      <c r="BP19" s="21"/>
      <c r="BQ19" s="21"/>
      <c r="BR19" s="21"/>
      <c r="BS19" s="21"/>
      <c r="BT19" s="21"/>
      <c r="BU19" s="21"/>
      <c r="BV19" s="21"/>
      <c r="BW19" s="21"/>
      <c r="BX19" s="21"/>
      <c r="BY19" s="21"/>
      <c r="BZ19" s="21"/>
      <c r="CA19" s="22"/>
      <c r="CH19" s="72" t="s">
        <v>80</v>
      </c>
      <c r="CI19" s="73"/>
      <c r="CJ19" s="73"/>
      <c r="CK19" s="73"/>
      <c r="CL19" s="73"/>
      <c r="CM19" s="74"/>
      <c r="CN19" s="75"/>
      <c r="CO19" s="76"/>
      <c r="CP19" s="77"/>
      <c r="CQ19" s="75"/>
      <c r="CR19" s="76"/>
      <c r="CS19" s="77"/>
      <c r="CT19" s="75"/>
      <c r="CU19" s="76"/>
      <c r="CV19" s="77"/>
      <c r="CW19" s="3"/>
      <c r="CY19" s="5"/>
      <c r="CZ19" s="3"/>
      <c r="DB19" s="5"/>
      <c r="DC19" s="3"/>
      <c r="DE19" s="5"/>
      <c r="DF19" s="3"/>
      <c r="DH19" s="4"/>
      <c r="DL19" s="120" t="s">
        <v>80</v>
      </c>
      <c r="DM19" s="121"/>
      <c r="DN19" s="121"/>
      <c r="DO19" s="121"/>
      <c r="DP19" s="121"/>
      <c r="DQ19" s="122"/>
      <c r="DR19" s="123" t="e">
        <f>#REF!-#REF!</f>
        <v>#REF!</v>
      </c>
      <c r="DS19" s="124"/>
      <c r="DT19" s="125"/>
      <c r="DU19" s="123" t="e">
        <f>#REF!-#REF!</f>
        <v>#REF!</v>
      </c>
      <c r="DV19" s="124"/>
      <c r="DW19" s="125"/>
      <c r="DX19" s="123" t="e">
        <f>#REF!-#REF!</f>
        <v>#REF!</v>
      </c>
      <c r="DY19" s="124"/>
      <c r="DZ19" s="125"/>
      <c r="EA19" s="9"/>
      <c r="EB19" s="10"/>
      <c r="EC19" s="11"/>
      <c r="ED19" s="9"/>
      <c r="EE19" s="10"/>
      <c r="EF19" s="11"/>
      <c r="EG19" s="9"/>
      <c r="EH19" s="10"/>
      <c r="EI19" s="11"/>
      <c r="EJ19" s="9"/>
      <c r="EK19" s="10"/>
      <c r="EL19" s="12"/>
      <c r="EP19" s="72" t="s">
        <v>80</v>
      </c>
      <c r="EQ19" s="73"/>
      <c r="ER19" s="73"/>
      <c r="ES19" s="73"/>
      <c r="ET19" s="73"/>
      <c r="EU19" s="74"/>
      <c r="EV19" s="75" t="e">
        <f>#REF!-$H$20</f>
        <v>#REF!</v>
      </c>
      <c r="EW19" s="76"/>
      <c r="EX19" s="77"/>
      <c r="EY19" s="75" t="e">
        <f>#REF!-$K$20</f>
        <v>#REF!</v>
      </c>
      <c r="EZ19" s="76"/>
      <c r="FA19" s="77"/>
      <c r="FB19" s="75" t="e">
        <f>#REF!-$N$20</f>
        <v>#REF!</v>
      </c>
      <c r="FC19" s="76"/>
      <c r="FD19" s="77"/>
      <c r="FE19" s="3"/>
      <c r="FG19" s="5"/>
      <c r="FH19" s="3"/>
      <c r="FJ19" s="5"/>
      <c r="FK19" s="3"/>
      <c r="FM19" s="5"/>
      <c r="FN19" s="3"/>
      <c r="FP19" s="4"/>
    </row>
    <row r="20" spans="2:172" s="1" customFormat="1" ht="15.75" customHeight="1" x14ac:dyDescent="0.25">
      <c r="B20" s="89" t="s">
        <v>46</v>
      </c>
      <c r="C20" s="90"/>
      <c r="D20" s="90"/>
      <c r="E20" s="90"/>
      <c r="F20" s="90"/>
      <c r="G20" s="91"/>
      <c r="H20" s="173">
        <v>0.03</v>
      </c>
      <c r="I20" s="174"/>
      <c r="J20" s="175"/>
      <c r="K20" s="173">
        <v>3.2500000000000001E-2</v>
      </c>
      <c r="L20" s="174"/>
      <c r="M20" s="175"/>
      <c r="N20" s="173">
        <v>3.5000000000000003E-2</v>
      </c>
      <c r="O20" s="174"/>
      <c r="P20" s="175"/>
      <c r="Q20" s="173">
        <v>3.95E-2</v>
      </c>
      <c r="R20" s="174"/>
      <c r="S20" s="175"/>
      <c r="T20" s="173">
        <v>4.2500000000000003E-2</v>
      </c>
      <c r="U20" s="174"/>
      <c r="V20" s="175"/>
      <c r="W20" s="173">
        <v>4.6249999999999999E-2</v>
      </c>
      <c r="X20" s="174"/>
      <c r="Y20" s="175"/>
      <c r="Z20" s="173">
        <v>5.5E-2</v>
      </c>
      <c r="AA20" s="174"/>
      <c r="AB20" s="176"/>
      <c r="AD20" s="146" t="s">
        <v>36</v>
      </c>
      <c r="AE20" s="148"/>
      <c r="AF20" s="148"/>
      <c r="AG20" s="148"/>
      <c r="AH20" s="148"/>
      <c r="AI20" s="148"/>
      <c r="AJ20" s="76">
        <v>5.0000000000000001E-3</v>
      </c>
      <c r="AK20" s="76"/>
      <c r="AL20" s="76"/>
      <c r="AM20" s="155" t="s">
        <v>193</v>
      </c>
      <c r="AN20" s="155"/>
      <c r="AO20" s="155"/>
      <c r="AP20" s="155"/>
      <c r="AQ20" s="155"/>
      <c r="AR20" s="155"/>
      <c r="AS20" s="155"/>
      <c r="AT20" s="155"/>
      <c r="AU20" s="155"/>
      <c r="AV20" s="155"/>
      <c r="AW20" s="155"/>
      <c r="AX20" s="155"/>
      <c r="AY20" s="155"/>
      <c r="AZ20" s="155"/>
      <c r="BA20" s="155"/>
      <c r="BB20" s="155"/>
      <c r="BC20" s="155"/>
      <c r="BD20" s="155"/>
      <c r="BE20" s="155"/>
      <c r="BF20" s="155"/>
      <c r="BG20" s="156"/>
      <c r="BI20" s="2"/>
      <c r="BJ20" s="21" t="s">
        <v>122</v>
      </c>
      <c r="BK20" s="21"/>
      <c r="BL20" s="21"/>
      <c r="BM20" s="21"/>
      <c r="BN20" s="21"/>
      <c r="BO20" s="21"/>
      <c r="BP20" s="21"/>
      <c r="BQ20" s="21"/>
      <c r="BR20" s="21"/>
      <c r="BS20" s="21"/>
      <c r="BT20" s="21"/>
      <c r="BU20" s="21"/>
      <c r="BV20" s="21"/>
      <c r="BW20" s="21"/>
      <c r="BX20" s="21"/>
      <c r="BY20" s="21"/>
      <c r="BZ20" s="21"/>
      <c r="CA20" s="22"/>
      <c r="CH20" s="89" t="s">
        <v>46</v>
      </c>
      <c r="CI20" s="90"/>
      <c r="CJ20" s="90"/>
      <c r="CK20" s="90"/>
      <c r="CL20" s="90"/>
      <c r="CM20" s="91"/>
      <c r="CN20" s="173">
        <v>2.9499999999999998E-2</v>
      </c>
      <c r="CO20" s="174"/>
      <c r="CP20" s="175"/>
      <c r="CQ20" s="173">
        <v>2.9499999999999998E-2</v>
      </c>
      <c r="CR20" s="174"/>
      <c r="CS20" s="175"/>
      <c r="CT20" s="173">
        <v>2.9499999999999998E-2</v>
      </c>
      <c r="CU20" s="174"/>
      <c r="CV20" s="175"/>
      <c r="CW20" s="173">
        <v>3.5000000000000003E-2</v>
      </c>
      <c r="CX20" s="174"/>
      <c r="CY20" s="175"/>
      <c r="CZ20" s="173">
        <v>3.95E-2</v>
      </c>
      <c r="DA20" s="174"/>
      <c r="DB20" s="175"/>
      <c r="DC20" s="173">
        <v>4.4999999999999998E-2</v>
      </c>
      <c r="DD20" s="174"/>
      <c r="DE20" s="175"/>
      <c r="DF20" s="173">
        <v>4.9500000000000002E-2</v>
      </c>
      <c r="DG20" s="174"/>
      <c r="DH20" s="176"/>
      <c r="EP20" s="21"/>
      <c r="EQ20" s="21"/>
      <c r="ER20" s="21"/>
      <c r="ES20" s="21"/>
      <c r="ET20" s="21"/>
      <c r="EU20" s="21"/>
      <c r="EV20" s="21"/>
      <c r="EW20" s="21"/>
      <c r="EX20" s="21"/>
      <c r="EY20" s="21"/>
      <c r="EZ20" s="21"/>
      <c r="FA20" s="21"/>
      <c r="FB20" s="21"/>
      <c r="FC20" s="21"/>
      <c r="FD20" s="21"/>
      <c r="FE20" s="21"/>
      <c r="FF20" s="21"/>
      <c r="FG20" s="21"/>
      <c r="FH20" s="21"/>
      <c r="FI20" s="21"/>
      <c r="FJ20" s="21"/>
      <c r="FK20" s="21"/>
      <c r="FL20" s="21"/>
      <c r="FM20" s="21"/>
      <c r="FN20" s="21"/>
      <c r="FO20" s="21"/>
      <c r="FP20" s="21"/>
    </row>
    <row r="21" spans="2:172" s="1" customFormat="1" ht="15.75" customHeight="1" x14ac:dyDescent="0.25">
      <c r="B21" s="89" t="s">
        <v>88</v>
      </c>
      <c r="C21" s="90"/>
      <c r="D21" s="90"/>
      <c r="E21" s="90"/>
      <c r="F21" s="90"/>
      <c r="G21" s="91"/>
      <c r="H21" s="151" t="s">
        <v>56</v>
      </c>
      <c r="I21" s="152"/>
      <c r="J21" s="153"/>
      <c r="K21" s="151" t="s">
        <v>56</v>
      </c>
      <c r="L21" s="152"/>
      <c r="M21" s="153"/>
      <c r="N21" s="151" t="s">
        <v>56</v>
      </c>
      <c r="O21" s="152"/>
      <c r="P21" s="153"/>
      <c r="Q21" s="151" t="s">
        <v>57</v>
      </c>
      <c r="R21" s="152"/>
      <c r="S21" s="153"/>
      <c r="T21" s="151" t="s">
        <v>58</v>
      </c>
      <c r="U21" s="152"/>
      <c r="V21" s="153"/>
      <c r="W21" s="151" t="s">
        <v>59</v>
      </c>
      <c r="X21" s="152"/>
      <c r="Y21" s="153"/>
      <c r="Z21" s="151" t="s">
        <v>72</v>
      </c>
      <c r="AA21" s="152"/>
      <c r="AB21" s="187"/>
      <c r="AD21" s="146" t="s">
        <v>125</v>
      </c>
      <c r="AE21" s="148"/>
      <c r="AF21" s="148"/>
      <c r="AG21" s="148"/>
      <c r="AH21" s="148"/>
      <c r="AI21" s="148"/>
      <c r="AJ21" s="76">
        <v>2.5000000000000001E-3</v>
      </c>
      <c r="AK21" s="76"/>
      <c r="AL21" s="76"/>
      <c r="AM21" s="148" t="s">
        <v>205</v>
      </c>
      <c r="AN21" s="148"/>
      <c r="AO21" s="148"/>
      <c r="AP21" s="148"/>
      <c r="AQ21" s="148"/>
      <c r="AR21" s="148"/>
      <c r="AS21" s="148"/>
      <c r="AT21" s="148"/>
      <c r="AU21" s="148"/>
      <c r="AV21" s="148"/>
      <c r="AW21" s="148"/>
      <c r="AX21" s="148"/>
      <c r="AY21" s="148"/>
      <c r="AZ21" s="148"/>
      <c r="BA21" s="148"/>
      <c r="BB21" s="148"/>
      <c r="BC21" s="148"/>
      <c r="BD21" s="148"/>
      <c r="BE21" s="148"/>
      <c r="BF21" s="148"/>
      <c r="BG21" s="154"/>
      <c r="BI21" s="2"/>
      <c r="BJ21" s="21" t="s">
        <v>123</v>
      </c>
      <c r="BK21" s="21"/>
      <c r="BL21" s="21"/>
      <c r="BM21" s="21"/>
      <c r="BN21" s="21"/>
      <c r="BO21" s="21"/>
      <c r="BP21" s="21"/>
      <c r="BQ21" s="21"/>
      <c r="BR21" s="21"/>
      <c r="BS21" s="21"/>
      <c r="BT21" s="21"/>
      <c r="BU21" s="21"/>
      <c r="BV21" s="21"/>
      <c r="BW21" s="21"/>
      <c r="BX21" s="21"/>
      <c r="BY21" s="21"/>
      <c r="BZ21" s="21"/>
      <c r="CA21" s="22"/>
    </row>
    <row r="22" spans="2:172" s="1" customFormat="1" ht="15.75" customHeight="1" x14ac:dyDescent="0.25">
      <c r="B22" s="6" t="s">
        <v>72</v>
      </c>
      <c r="C22" s="192" t="s">
        <v>17</v>
      </c>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3"/>
      <c r="AD22" s="146" t="s">
        <v>126</v>
      </c>
      <c r="AE22" s="148"/>
      <c r="AF22" s="148"/>
      <c r="AG22" s="148"/>
      <c r="AH22" s="148"/>
      <c r="AI22" s="148"/>
      <c r="AJ22" s="76">
        <v>3.7499999999999999E-3</v>
      </c>
      <c r="AK22" s="76"/>
      <c r="AL22" s="76"/>
      <c r="AM22" s="148" t="s">
        <v>206</v>
      </c>
      <c r="AN22" s="148"/>
      <c r="AO22" s="148"/>
      <c r="AP22" s="148"/>
      <c r="AQ22" s="148"/>
      <c r="AR22" s="148"/>
      <c r="AS22" s="148"/>
      <c r="AT22" s="148"/>
      <c r="AU22" s="148"/>
      <c r="AV22" s="148"/>
      <c r="AW22" s="148"/>
      <c r="AX22" s="148"/>
      <c r="AY22" s="148"/>
      <c r="AZ22" s="148"/>
      <c r="BA22" s="148"/>
      <c r="BB22" s="148"/>
      <c r="BC22" s="148"/>
      <c r="BD22" s="148"/>
      <c r="BE22" s="148"/>
      <c r="BF22" s="148"/>
      <c r="BG22" s="154"/>
      <c r="BI22" s="28" t="s">
        <v>12</v>
      </c>
      <c r="BJ22" s="16"/>
      <c r="BK22" s="16"/>
      <c r="BL22" s="16"/>
      <c r="BM22" s="16"/>
      <c r="BN22" s="16"/>
      <c r="BO22" s="16"/>
      <c r="BP22" s="16"/>
      <c r="BQ22" s="16"/>
      <c r="BR22" s="16"/>
      <c r="BS22" s="16"/>
      <c r="BT22" s="16"/>
      <c r="BU22" s="16"/>
      <c r="BV22" s="16"/>
      <c r="BW22" s="16"/>
      <c r="BX22" s="16"/>
      <c r="BY22" s="16"/>
      <c r="BZ22" s="16"/>
      <c r="CA22" s="17"/>
      <c r="CH22" s="1" t="s">
        <v>137</v>
      </c>
      <c r="DL22" s="1" t="s">
        <v>139</v>
      </c>
      <c r="EP22" s="1" t="s">
        <v>169</v>
      </c>
    </row>
    <row r="23" spans="2:172" s="1" customFormat="1" ht="15.75" customHeight="1" thickBot="1" x14ac:dyDescent="0.3">
      <c r="B23" s="178" t="s">
        <v>67</v>
      </c>
      <c r="C23" s="179"/>
      <c r="D23" s="179"/>
      <c r="E23" s="179"/>
      <c r="F23" s="179"/>
      <c r="G23" s="180"/>
      <c r="H23" s="140" t="s">
        <v>133</v>
      </c>
      <c r="I23" s="141"/>
      <c r="J23" s="142"/>
      <c r="K23" s="140" t="s">
        <v>134</v>
      </c>
      <c r="L23" s="141"/>
      <c r="M23" s="142"/>
      <c r="N23" s="140" t="s">
        <v>43</v>
      </c>
      <c r="O23" s="141"/>
      <c r="P23" s="142"/>
      <c r="Q23" s="140" t="s">
        <v>135</v>
      </c>
      <c r="R23" s="141"/>
      <c r="S23" s="142"/>
      <c r="T23" s="140" t="s">
        <v>44</v>
      </c>
      <c r="U23" s="141"/>
      <c r="V23" s="142"/>
      <c r="W23" s="140" t="s">
        <v>45</v>
      </c>
      <c r="X23" s="141"/>
      <c r="Y23" s="142"/>
      <c r="Z23" s="140" t="s">
        <v>136</v>
      </c>
      <c r="AA23" s="141"/>
      <c r="AB23" s="188"/>
      <c r="AD23" s="146" t="s">
        <v>28</v>
      </c>
      <c r="AE23" s="148"/>
      <c r="AF23" s="148"/>
      <c r="AG23" s="148"/>
      <c r="AH23" s="148"/>
      <c r="AI23" s="148"/>
      <c r="AJ23" s="76">
        <v>5.0000000000000001E-3</v>
      </c>
      <c r="AK23" s="76"/>
      <c r="AL23" s="76"/>
      <c r="AM23" s="148"/>
      <c r="AN23" s="148"/>
      <c r="AO23" s="148"/>
      <c r="AP23" s="148"/>
      <c r="AQ23" s="148"/>
      <c r="AR23" s="148"/>
      <c r="AS23" s="148"/>
      <c r="AT23" s="148"/>
      <c r="AU23" s="148"/>
      <c r="AV23" s="148"/>
      <c r="AW23" s="148"/>
      <c r="AX23" s="148"/>
      <c r="AY23" s="148"/>
      <c r="AZ23" s="148"/>
      <c r="BA23" s="148"/>
      <c r="BB23" s="148"/>
      <c r="BC23" s="148"/>
      <c r="BD23" s="148"/>
      <c r="BE23" s="148"/>
      <c r="BF23" s="148"/>
      <c r="BG23" s="154"/>
      <c r="BI23" s="2"/>
      <c r="BJ23" s="21" t="s">
        <v>31</v>
      </c>
      <c r="BK23" s="21"/>
      <c r="BL23" s="21"/>
      <c r="BM23" s="21"/>
      <c r="BN23" s="21"/>
      <c r="BO23" s="21"/>
      <c r="BP23" s="21"/>
      <c r="BQ23" s="21"/>
      <c r="BR23" s="21"/>
      <c r="BS23" s="21"/>
      <c r="BT23" s="21"/>
      <c r="BU23" s="21"/>
      <c r="BV23" s="21"/>
      <c r="BW23" s="21"/>
      <c r="BX23" s="21"/>
      <c r="BY23" s="21"/>
      <c r="BZ23" s="21"/>
      <c r="CA23" s="22"/>
    </row>
    <row r="24" spans="2:172" s="1" customFormat="1" ht="15.75" customHeight="1" x14ac:dyDescent="0.25">
      <c r="B24" s="158" t="s">
        <v>68</v>
      </c>
      <c r="C24" s="159"/>
      <c r="D24" s="159"/>
      <c r="E24" s="159"/>
      <c r="F24" s="159"/>
      <c r="G24" s="160"/>
      <c r="H24" s="144">
        <v>0.8</v>
      </c>
      <c r="I24" s="145"/>
      <c r="J24" s="74"/>
      <c r="K24" s="144">
        <v>0.8</v>
      </c>
      <c r="L24" s="145"/>
      <c r="M24" s="74"/>
      <c r="N24" s="144">
        <v>0.8</v>
      </c>
      <c r="O24" s="145"/>
      <c r="P24" s="74"/>
      <c r="Q24" s="144">
        <v>0.8</v>
      </c>
      <c r="R24" s="145"/>
      <c r="S24" s="74"/>
      <c r="T24" s="144">
        <v>0.75</v>
      </c>
      <c r="U24" s="145"/>
      <c r="V24" s="74"/>
      <c r="W24" s="144">
        <v>0.7</v>
      </c>
      <c r="X24" s="145"/>
      <c r="Y24" s="74"/>
      <c r="Z24" s="144">
        <v>0.65</v>
      </c>
      <c r="AA24" s="145"/>
      <c r="AB24" s="150"/>
      <c r="AD24" s="146" t="s">
        <v>23</v>
      </c>
      <c r="AE24" s="148"/>
      <c r="AF24" s="148"/>
      <c r="AG24" s="148"/>
      <c r="AH24" s="148"/>
      <c r="AI24" s="148"/>
      <c r="AJ24" s="76">
        <v>2.5000000000000001E-3</v>
      </c>
      <c r="AK24" s="76"/>
      <c r="AL24" s="76"/>
      <c r="AM24" s="148"/>
      <c r="AN24" s="148"/>
      <c r="AO24" s="148"/>
      <c r="AP24" s="148"/>
      <c r="AQ24" s="148"/>
      <c r="AR24" s="148"/>
      <c r="AS24" s="148"/>
      <c r="AT24" s="148"/>
      <c r="AU24" s="148"/>
      <c r="AV24" s="148"/>
      <c r="AW24" s="148"/>
      <c r="AX24" s="148"/>
      <c r="AY24" s="148"/>
      <c r="AZ24" s="148"/>
      <c r="BA24" s="148"/>
      <c r="BB24" s="148"/>
      <c r="BC24" s="148"/>
      <c r="BD24" s="148"/>
      <c r="BE24" s="148"/>
      <c r="BF24" s="148"/>
      <c r="BG24" s="154"/>
      <c r="BI24" s="2"/>
      <c r="BJ24" s="21" t="s">
        <v>38</v>
      </c>
      <c r="BK24" s="21"/>
      <c r="BL24" s="21"/>
      <c r="BM24" s="21"/>
      <c r="BN24" s="21"/>
      <c r="BO24" s="21"/>
      <c r="BP24" s="21"/>
      <c r="BQ24" s="21"/>
      <c r="BR24" s="21"/>
      <c r="BS24" s="21"/>
      <c r="BT24" s="21"/>
      <c r="BU24" s="21"/>
      <c r="BV24" s="21"/>
      <c r="BW24" s="21"/>
      <c r="BX24" s="21"/>
      <c r="BY24" s="21"/>
      <c r="BZ24" s="21"/>
      <c r="CA24" s="22"/>
      <c r="CH24" s="97" t="s">
        <v>42</v>
      </c>
      <c r="CI24" s="98"/>
      <c r="CJ24" s="98"/>
      <c r="CK24" s="98"/>
      <c r="CL24" s="98"/>
      <c r="CM24" s="99"/>
      <c r="CN24" s="86" t="s">
        <v>133</v>
      </c>
      <c r="CO24" s="87"/>
      <c r="CP24" s="96"/>
      <c r="CQ24" s="86" t="s">
        <v>134</v>
      </c>
      <c r="CR24" s="87"/>
      <c r="CS24" s="96"/>
      <c r="CT24" s="86" t="s">
        <v>43</v>
      </c>
      <c r="CU24" s="87"/>
      <c r="CV24" s="96"/>
      <c r="CW24" s="86" t="s">
        <v>135</v>
      </c>
      <c r="CX24" s="87"/>
      <c r="CY24" s="96"/>
      <c r="CZ24" s="86" t="s">
        <v>44</v>
      </c>
      <c r="DA24" s="87"/>
      <c r="DB24" s="96"/>
      <c r="DC24" s="86" t="s">
        <v>45</v>
      </c>
      <c r="DD24" s="87"/>
      <c r="DE24" s="96"/>
      <c r="DF24" s="86" t="s">
        <v>136</v>
      </c>
      <c r="DG24" s="87"/>
      <c r="DH24" s="88"/>
      <c r="DL24" s="97" t="s">
        <v>42</v>
      </c>
      <c r="DM24" s="98"/>
      <c r="DN24" s="98"/>
      <c r="DO24" s="98"/>
      <c r="DP24" s="98"/>
      <c r="DQ24" s="99"/>
      <c r="DR24" s="86" t="s">
        <v>133</v>
      </c>
      <c r="DS24" s="87"/>
      <c r="DT24" s="96"/>
      <c r="DU24" s="86" t="s">
        <v>134</v>
      </c>
      <c r="DV24" s="87"/>
      <c r="DW24" s="96"/>
      <c r="DX24" s="86" t="s">
        <v>43</v>
      </c>
      <c r="DY24" s="87"/>
      <c r="DZ24" s="96"/>
      <c r="EA24" s="86" t="s">
        <v>135</v>
      </c>
      <c r="EB24" s="87"/>
      <c r="EC24" s="96"/>
      <c r="ED24" s="86" t="s">
        <v>44</v>
      </c>
      <c r="EE24" s="87"/>
      <c r="EF24" s="96"/>
      <c r="EG24" s="86" t="s">
        <v>45</v>
      </c>
      <c r="EH24" s="87"/>
      <c r="EI24" s="96"/>
      <c r="EJ24" s="86" t="s">
        <v>136</v>
      </c>
      <c r="EK24" s="87"/>
      <c r="EL24" s="88"/>
      <c r="EP24" s="97" t="s">
        <v>42</v>
      </c>
      <c r="EQ24" s="98"/>
      <c r="ER24" s="98"/>
      <c r="ES24" s="98"/>
      <c r="ET24" s="98"/>
      <c r="EU24" s="99"/>
      <c r="EV24" s="86" t="s">
        <v>133</v>
      </c>
      <c r="EW24" s="87"/>
      <c r="EX24" s="96"/>
      <c r="EY24" s="86" t="s">
        <v>134</v>
      </c>
      <c r="EZ24" s="87"/>
      <c r="FA24" s="96"/>
      <c r="FB24" s="86" t="s">
        <v>43</v>
      </c>
      <c r="FC24" s="87"/>
      <c r="FD24" s="96"/>
      <c r="FE24" s="86" t="s">
        <v>135</v>
      </c>
      <c r="FF24" s="87"/>
      <c r="FG24" s="96"/>
      <c r="FH24" s="86" t="s">
        <v>44</v>
      </c>
      <c r="FI24" s="87"/>
      <c r="FJ24" s="96"/>
      <c r="FK24" s="86" t="s">
        <v>45</v>
      </c>
      <c r="FL24" s="87"/>
      <c r="FM24" s="96"/>
      <c r="FN24" s="86" t="s">
        <v>136</v>
      </c>
      <c r="FO24" s="87"/>
      <c r="FP24" s="88"/>
    </row>
    <row r="25" spans="2:172" s="1" customFormat="1" ht="15.75" customHeight="1" x14ac:dyDescent="0.25">
      <c r="B25" s="158" t="s">
        <v>70</v>
      </c>
      <c r="C25" s="159"/>
      <c r="D25" s="159"/>
      <c r="E25" s="159"/>
      <c r="F25" s="159"/>
      <c r="G25" s="160"/>
      <c r="H25" s="144">
        <v>0.8</v>
      </c>
      <c r="I25" s="145"/>
      <c r="J25" s="74"/>
      <c r="K25" s="144">
        <v>0.8</v>
      </c>
      <c r="L25" s="145"/>
      <c r="M25" s="74"/>
      <c r="N25" s="144">
        <v>0.8</v>
      </c>
      <c r="O25" s="145"/>
      <c r="P25" s="74"/>
      <c r="Q25" s="144">
        <v>0.75</v>
      </c>
      <c r="R25" s="145"/>
      <c r="S25" s="74"/>
      <c r="T25" s="144">
        <v>0.7</v>
      </c>
      <c r="U25" s="145"/>
      <c r="V25" s="74"/>
      <c r="W25" s="144">
        <v>0.65</v>
      </c>
      <c r="X25" s="145"/>
      <c r="Y25" s="74"/>
      <c r="Z25" s="144">
        <v>0.65</v>
      </c>
      <c r="AA25" s="145"/>
      <c r="AB25" s="150"/>
      <c r="AD25" s="146" t="s">
        <v>104</v>
      </c>
      <c r="AE25" s="147"/>
      <c r="AF25" s="147"/>
      <c r="AG25" s="147"/>
      <c r="AH25" s="147"/>
      <c r="AI25" s="147"/>
      <c r="AJ25" s="157" t="s">
        <v>21</v>
      </c>
      <c r="AK25" s="157"/>
      <c r="AL25" s="157"/>
      <c r="AM25" s="155" t="s">
        <v>192</v>
      </c>
      <c r="AN25" s="155"/>
      <c r="AO25" s="155"/>
      <c r="AP25" s="155"/>
      <c r="AQ25" s="155"/>
      <c r="AR25" s="155"/>
      <c r="AS25" s="155"/>
      <c r="AT25" s="155"/>
      <c r="AU25" s="155"/>
      <c r="AV25" s="155"/>
      <c r="AW25" s="155"/>
      <c r="AX25" s="155"/>
      <c r="AY25" s="155"/>
      <c r="AZ25" s="155"/>
      <c r="BA25" s="155"/>
      <c r="BB25" s="155"/>
      <c r="BC25" s="155"/>
      <c r="BD25" s="155"/>
      <c r="BE25" s="155"/>
      <c r="BF25" s="155"/>
      <c r="BG25" s="156"/>
      <c r="BI25" s="28" t="s">
        <v>5</v>
      </c>
      <c r="BJ25" s="16"/>
      <c r="BK25" s="16"/>
      <c r="BL25" s="16"/>
      <c r="BM25" s="16"/>
      <c r="BN25" s="16"/>
      <c r="BO25" s="16"/>
      <c r="BP25" s="16"/>
      <c r="BQ25" s="16"/>
      <c r="BR25" s="16"/>
      <c r="BS25" s="16"/>
      <c r="BT25" s="16"/>
      <c r="BU25" s="16"/>
      <c r="BV25" s="16"/>
      <c r="BW25" s="16"/>
      <c r="BX25" s="16"/>
      <c r="BY25" s="16"/>
      <c r="BZ25" s="16"/>
      <c r="CA25" s="17"/>
      <c r="CH25" s="89" t="s">
        <v>61</v>
      </c>
      <c r="CI25" s="90"/>
      <c r="CJ25" s="90"/>
      <c r="CK25" s="90"/>
      <c r="CL25" s="90"/>
      <c r="CM25" s="91"/>
      <c r="CN25" s="92" t="s">
        <v>132</v>
      </c>
      <c r="CO25" s="93"/>
      <c r="CP25" s="94"/>
      <c r="CQ25" s="92" t="s">
        <v>173</v>
      </c>
      <c r="CR25" s="93"/>
      <c r="CS25" s="94"/>
      <c r="CT25" s="92" t="s">
        <v>62</v>
      </c>
      <c r="CU25" s="93"/>
      <c r="CV25" s="94"/>
      <c r="CW25" s="92" t="s">
        <v>63</v>
      </c>
      <c r="CX25" s="93"/>
      <c r="CY25" s="94"/>
      <c r="CZ25" s="92" t="s">
        <v>64</v>
      </c>
      <c r="DA25" s="93"/>
      <c r="DB25" s="94"/>
      <c r="DC25" s="92" t="s">
        <v>65</v>
      </c>
      <c r="DD25" s="93"/>
      <c r="DE25" s="94"/>
      <c r="DF25" s="92" t="s">
        <v>66</v>
      </c>
      <c r="DG25" s="93"/>
      <c r="DH25" s="95"/>
      <c r="DL25" s="89" t="s">
        <v>61</v>
      </c>
      <c r="DM25" s="90"/>
      <c r="DN25" s="90"/>
      <c r="DO25" s="90"/>
      <c r="DP25" s="90"/>
      <c r="DQ25" s="91"/>
      <c r="DR25" s="92" t="s">
        <v>132</v>
      </c>
      <c r="DS25" s="93"/>
      <c r="DT25" s="94"/>
      <c r="DU25" s="92" t="s">
        <v>173</v>
      </c>
      <c r="DV25" s="93"/>
      <c r="DW25" s="94"/>
      <c r="DX25" s="92" t="s">
        <v>62</v>
      </c>
      <c r="DY25" s="93"/>
      <c r="DZ25" s="94"/>
      <c r="EA25" s="92" t="s">
        <v>63</v>
      </c>
      <c r="EB25" s="93"/>
      <c r="EC25" s="94"/>
      <c r="ED25" s="92" t="s">
        <v>64</v>
      </c>
      <c r="EE25" s="93"/>
      <c r="EF25" s="94"/>
      <c r="EG25" s="92" t="s">
        <v>65</v>
      </c>
      <c r="EH25" s="93"/>
      <c r="EI25" s="94"/>
      <c r="EJ25" s="92" t="s">
        <v>66</v>
      </c>
      <c r="EK25" s="93"/>
      <c r="EL25" s="95"/>
      <c r="EP25" s="89" t="s">
        <v>61</v>
      </c>
      <c r="EQ25" s="90"/>
      <c r="ER25" s="90"/>
      <c r="ES25" s="90"/>
      <c r="ET25" s="90"/>
      <c r="EU25" s="91"/>
      <c r="EV25" s="92" t="s">
        <v>132</v>
      </c>
      <c r="EW25" s="93"/>
      <c r="EX25" s="94"/>
      <c r="EY25" s="92" t="s">
        <v>173</v>
      </c>
      <c r="EZ25" s="93"/>
      <c r="FA25" s="94"/>
      <c r="FB25" s="92" t="s">
        <v>62</v>
      </c>
      <c r="FC25" s="93"/>
      <c r="FD25" s="94"/>
      <c r="FE25" s="92" t="s">
        <v>63</v>
      </c>
      <c r="FF25" s="93"/>
      <c r="FG25" s="94"/>
      <c r="FH25" s="92" t="s">
        <v>64</v>
      </c>
      <c r="FI25" s="93"/>
      <c r="FJ25" s="94"/>
      <c r="FK25" s="92" t="s">
        <v>65</v>
      </c>
      <c r="FL25" s="93"/>
      <c r="FM25" s="94"/>
      <c r="FN25" s="92" t="s">
        <v>66</v>
      </c>
      <c r="FO25" s="93"/>
      <c r="FP25" s="95"/>
    </row>
    <row r="26" spans="2:172" ht="15.75" customHeight="1" x14ac:dyDescent="0.25">
      <c r="B26" s="158" t="s">
        <v>69</v>
      </c>
      <c r="C26" s="159"/>
      <c r="D26" s="159"/>
      <c r="E26" s="159"/>
      <c r="F26" s="159"/>
      <c r="G26" s="160"/>
      <c r="H26" s="144">
        <v>0.8</v>
      </c>
      <c r="I26" s="145"/>
      <c r="J26" s="74"/>
      <c r="K26" s="144">
        <v>0.8</v>
      </c>
      <c r="L26" s="145"/>
      <c r="M26" s="74"/>
      <c r="N26" s="144">
        <v>0.8</v>
      </c>
      <c r="O26" s="145"/>
      <c r="P26" s="74"/>
      <c r="Q26" s="144">
        <v>0.75</v>
      </c>
      <c r="R26" s="145"/>
      <c r="S26" s="74"/>
      <c r="T26" s="144">
        <v>0.7</v>
      </c>
      <c r="U26" s="145"/>
      <c r="V26" s="74"/>
      <c r="W26" s="144">
        <v>0.65</v>
      </c>
      <c r="X26" s="145"/>
      <c r="Y26" s="74"/>
      <c r="Z26" s="144">
        <v>0.65</v>
      </c>
      <c r="AA26" s="145"/>
      <c r="AB26" s="150"/>
      <c r="AD26" s="146" t="s">
        <v>105</v>
      </c>
      <c r="AE26" s="147"/>
      <c r="AF26" s="147"/>
      <c r="AG26" s="147"/>
      <c r="AH26" s="147"/>
      <c r="AI26" s="147"/>
      <c r="AJ26" s="76">
        <v>1.25E-3</v>
      </c>
      <c r="AK26" s="76"/>
      <c r="AL26" s="76"/>
      <c r="AM26" s="155" t="s">
        <v>201</v>
      </c>
      <c r="AN26" s="155"/>
      <c r="AO26" s="155"/>
      <c r="AP26" s="155"/>
      <c r="AQ26" s="155"/>
      <c r="AR26" s="155"/>
      <c r="AS26" s="155"/>
      <c r="AT26" s="155"/>
      <c r="AU26" s="155"/>
      <c r="AV26" s="155"/>
      <c r="AW26" s="155"/>
      <c r="AX26" s="155"/>
      <c r="AY26" s="155"/>
      <c r="AZ26" s="155"/>
      <c r="BA26" s="155"/>
      <c r="BB26" s="155"/>
      <c r="BC26" s="155"/>
      <c r="BD26" s="155"/>
      <c r="BE26" s="155"/>
      <c r="BF26" s="155"/>
      <c r="BG26" s="156"/>
      <c r="BI26" s="2"/>
      <c r="BJ26" s="21" t="s">
        <v>41</v>
      </c>
      <c r="CA26" s="22"/>
      <c r="CH26" s="72" t="s">
        <v>73</v>
      </c>
      <c r="CI26" s="73"/>
      <c r="CJ26" s="73"/>
      <c r="CK26" s="73"/>
      <c r="CL26" s="73"/>
      <c r="CM26" s="74"/>
      <c r="CN26" s="82">
        <f t="shared" ref="CN26:CN31" si="5">H14-CN12</f>
        <v>1.1239999999999993E-2</v>
      </c>
      <c r="CO26" s="83"/>
      <c r="CP26" s="84"/>
      <c r="CQ26" s="82">
        <f t="shared" ref="CQ26:CQ31" si="6">K14-CQ12</f>
        <v>1.1259999999999999E-2</v>
      </c>
      <c r="CR26" s="83"/>
      <c r="CS26" s="84"/>
      <c r="CT26" s="82">
        <f t="shared" ref="CT26:CT31" si="7">N14-CT12</f>
        <v>1.1249999999999996E-2</v>
      </c>
      <c r="CU26" s="83"/>
      <c r="CV26" s="84"/>
      <c r="CW26" s="82">
        <f t="shared" ref="CW26:CW31" si="8">Q14-CW12</f>
        <v>1.1249999999999996E-2</v>
      </c>
      <c r="CX26" s="83"/>
      <c r="CY26" s="84"/>
      <c r="CZ26" s="82">
        <f t="shared" ref="CZ26:CZ31" si="9">T14-CZ12</f>
        <v>1.1249999999999996E-2</v>
      </c>
      <c r="DA26" s="83"/>
      <c r="DB26" s="84"/>
      <c r="DC26" s="82">
        <f>W14-DC12</f>
        <v>1.1249999999999996E-2</v>
      </c>
      <c r="DD26" s="83"/>
      <c r="DE26" s="84"/>
      <c r="DF26" s="82">
        <f>Z14-DF12</f>
        <v>1.124E-2</v>
      </c>
      <c r="DG26" s="83"/>
      <c r="DH26" s="85"/>
      <c r="DL26" s="72" t="s">
        <v>73</v>
      </c>
      <c r="DM26" s="73"/>
      <c r="DN26" s="73"/>
      <c r="DO26" s="73"/>
      <c r="DP26" s="73"/>
      <c r="DQ26" s="74"/>
      <c r="DR26" s="82">
        <f t="shared" ref="DR26:DR31" si="10">H14</f>
        <v>4.999E-2</v>
      </c>
      <c r="DS26" s="83"/>
      <c r="DT26" s="84"/>
      <c r="DU26" s="82">
        <f t="shared" ref="DU26:DU31" si="11">K14-H14</f>
        <v>1.2599999999999972E-3</v>
      </c>
      <c r="DV26" s="83"/>
      <c r="DW26" s="84"/>
      <c r="DX26" s="82">
        <f t="shared" ref="DX26:DX31" si="12">N14-K14</f>
        <v>1.2499999999999942E-3</v>
      </c>
      <c r="DY26" s="83"/>
      <c r="DZ26" s="84"/>
      <c r="EA26" s="82">
        <f t="shared" ref="EA26:EA31" si="13">Q14-N14</f>
        <v>2.5000000000000022E-3</v>
      </c>
      <c r="EB26" s="83"/>
      <c r="EC26" s="84"/>
      <c r="ED26" s="82">
        <f t="shared" ref="ED26:ED31" si="14">T14-Q14</f>
        <v>3.7500000000000033E-3</v>
      </c>
      <c r="EE26" s="83"/>
      <c r="EF26" s="84"/>
      <c r="EG26" s="82">
        <f>W14-T14</f>
        <v>8.7500000000000078E-3</v>
      </c>
      <c r="EH26" s="83"/>
      <c r="EI26" s="84"/>
      <c r="EJ26" s="82">
        <f>Z14-W14</f>
        <v>1.2490000000000001E-2</v>
      </c>
      <c r="EK26" s="83"/>
      <c r="EL26" s="85"/>
      <c r="EP26" s="72" t="s">
        <v>73</v>
      </c>
      <c r="EQ26" s="73"/>
      <c r="ER26" s="73"/>
      <c r="ES26" s="73"/>
      <c r="ET26" s="73"/>
      <c r="EU26" s="74"/>
      <c r="EV26" s="82">
        <f t="shared" ref="EV26:EV33" si="15">EV12-$FM$8</f>
        <v>4.4900000000000009E-3</v>
      </c>
      <c r="EW26" s="83"/>
      <c r="EX26" s="84"/>
      <c r="EY26" s="82">
        <f t="shared" ref="EY26:EY33" si="16">EY12-$FM$8</f>
        <v>3.2499999999999959E-3</v>
      </c>
      <c r="EZ26" s="83"/>
      <c r="FA26" s="84"/>
      <c r="FB26" s="82">
        <f t="shared" ref="FB26:FB33" si="17">FB12-$FM$8</f>
        <v>1.9999999999999879E-3</v>
      </c>
      <c r="FC26" s="83"/>
      <c r="FD26" s="84"/>
      <c r="FE26" s="82">
        <f t="shared" ref="FE26:FE32" si="18">FE12-$FM$8</f>
        <v>0</v>
      </c>
      <c r="FF26" s="83"/>
      <c r="FG26" s="84"/>
      <c r="FH26" s="82">
        <f t="shared" ref="FH26:FH31" si="19">FH12-$FM$8</f>
        <v>7.4999999999999373E-4</v>
      </c>
      <c r="FI26" s="83"/>
      <c r="FJ26" s="84"/>
      <c r="FK26" s="82">
        <f>FK12-$FM$8</f>
        <v>5.7500000000000051E-3</v>
      </c>
      <c r="FL26" s="83"/>
      <c r="FM26" s="84"/>
      <c r="FN26" s="82">
        <f>FN12-$FM$8</f>
        <v>9.4900000000000054E-3</v>
      </c>
      <c r="FO26" s="83"/>
      <c r="FP26" s="85"/>
    </row>
    <row r="27" spans="2:172" ht="15.75" customHeight="1" x14ac:dyDescent="0.25">
      <c r="B27" s="189" t="s">
        <v>71</v>
      </c>
      <c r="C27" s="190"/>
      <c r="D27" s="190"/>
      <c r="E27" s="190"/>
      <c r="F27" s="190"/>
      <c r="G27" s="191"/>
      <c r="H27" s="143">
        <v>0.8</v>
      </c>
      <c r="I27" s="121"/>
      <c r="J27" s="122"/>
      <c r="K27" s="143">
        <v>0.8</v>
      </c>
      <c r="L27" s="121"/>
      <c r="M27" s="122"/>
      <c r="N27" s="143">
        <v>0.8</v>
      </c>
      <c r="O27" s="121"/>
      <c r="P27" s="122"/>
      <c r="Q27" s="143">
        <v>0.8</v>
      </c>
      <c r="R27" s="121"/>
      <c r="S27" s="122"/>
      <c r="T27" s="143">
        <v>0.75</v>
      </c>
      <c r="U27" s="121"/>
      <c r="V27" s="122"/>
      <c r="W27" s="144">
        <v>0.7</v>
      </c>
      <c r="X27" s="145"/>
      <c r="Y27" s="74"/>
      <c r="Z27" s="144">
        <v>0.65</v>
      </c>
      <c r="AA27" s="145"/>
      <c r="AB27" s="150"/>
      <c r="AD27" s="146" t="s">
        <v>106</v>
      </c>
      <c r="AE27" s="147"/>
      <c r="AF27" s="147"/>
      <c r="AG27" s="147"/>
      <c r="AH27" s="147"/>
      <c r="AI27" s="147"/>
      <c r="AJ27" s="76">
        <v>3.7499999999999999E-3</v>
      </c>
      <c r="AK27" s="76"/>
      <c r="AL27" s="76"/>
      <c r="AM27" s="155" t="s">
        <v>202</v>
      </c>
      <c r="AN27" s="155"/>
      <c r="AO27" s="155"/>
      <c r="AP27" s="155"/>
      <c r="AQ27" s="155"/>
      <c r="AR27" s="155"/>
      <c r="AS27" s="155"/>
      <c r="AT27" s="155"/>
      <c r="AU27" s="155"/>
      <c r="AV27" s="155"/>
      <c r="AW27" s="155"/>
      <c r="AX27" s="155"/>
      <c r="AY27" s="155"/>
      <c r="AZ27" s="155"/>
      <c r="BA27" s="155"/>
      <c r="BB27" s="155"/>
      <c r="BC27" s="155"/>
      <c r="BD27" s="155"/>
      <c r="BE27" s="155"/>
      <c r="BF27" s="155"/>
      <c r="BG27" s="156"/>
      <c r="BI27" s="28" t="s">
        <v>7</v>
      </c>
      <c r="BJ27" s="16"/>
      <c r="BK27" s="16"/>
      <c r="BL27" s="16"/>
      <c r="BM27" s="16"/>
      <c r="BN27" s="16"/>
      <c r="BO27" s="16"/>
      <c r="BP27" s="16"/>
      <c r="BQ27" s="16"/>
      <c r="BR27" s="16"/>
      <c r="BS27" s="16"/>
      <c r="BT27" s="16"/>
      <c r="BU27" s="16"/>
      <c r="BV27" s="16"/>
      <c r="BW27" s="16"/>
      <c r="BX27" s="16"/>
      <c r="BY27" s="16"/>
      <c r="BZ27" s="16"/>
      <c r="CA27" s="17"/>
      <c r="CH27" s="72" t="s">
        <v>74</v>
      </c>
      <c r="CI27" s="73"/>
      <c r="CJ27" s="73"/>
      <c r="CK27" s="73"/>
      <c r="CL27" s="73"/>
      <c r="CM27" s="74"/>
      <c r="CN27" s="78">
        <f t="shared" si="5"/>
        <v>1.1259999999999999E-2</v>
      </c>
      <c r="CO27" s="79"/>
      <c r="CP27" s="81"/>
      <c r="CQ27" s="78">
        <f t="shared" si="6"/>
        <v>1.1249999999999996E-2</v>
      </c>
      <c r="CR27" s="79"/>
      <c r="CS27" s="81"/>
      <c r="CT27" s="78">
        <f t="shared" si="7"/>
        <v>1.1249999999999996E-2</v>
      </c>
      <c r="CU27" s="79"/>
      <c r="CV27" s="81"/>
      <c r="CW27" s="78">
        <f t="shared" si="8"/>
        <v>1.1249999999999996E-2</v>
      </c>
      <c r="CX27" s="79"/>
      <c r="CY27" s="81"/>
      <c r="CZ27" s="78">
        <f t="shared" si="9"/>
        <v>1.1249999999999996E-2</v>
      </c>
      <c r="DA27" s="79"/>
      <c r="DB27" s="81"/>
      <c r="DC27" s="78">
        <f>W15-DC13</f>
        <v>1.1249999999999996E-2</v>
      </c>
      <c r="DD27" s="79"/>
      <c r="DE27" s="81"/>
      <c r="DF27" s="78">
        <f>Z15-DF13</f>
        <v>1.1249999999999996E-2</v>
      </c>
      <c r="DG27" s="79"/>
      <c r="DH27" s="80"/>
      <c r="DL27" s="72" t="s">
        <v>74</v>
      </c>
      <c r="DM27" s="73"/>
      <c r="DN27" s="73"/>
      <c r="DO27" s="73"/>
      <c r="DP27" s="73"/>
      <c r="DQ27" s="74"/>
      <c r="DR27" s="78">
        <f t="shared" si="10"/>
        <v>5.1249999999999997E-2</v>
      </c>
      <c r="DS27" s="79"/>
      <c r="DT27" s="81"/>
      <c r="DU27" s="78">
        <f t="shared" si="11"/>
        <v>1.2499999999999942E-3</v>
      </c>
      <c r="DV27" s="79"/>
      <c r="DW27" s="81"/>
      <c r="DX27" s="78">
        <f t="shared" si="12"/>
        <v>1.2500000000000011E-3</v>
      </c>
      <c r="DY27" s="79"/>
      <c r="DZ27" s="81"/>
      <c r="EA27" s="78">
        <f t="shared" si="13"/>
        <v>1.2500000000000011E-3</v>
      </c>
      <c r="EB27" s="79"/>
      <c r="EC27" s="81"/>
      <c r="ED27" s="78">
        <f t="shared" si="14"/>
        <v>8.7499999999999939E-3</v>
      </c>
      <c r="EE27" s="79"/>
      <c r="EF27" s="81"/>
      <c r="EG27" s="78">
        <f>W15-T15</f>
        <v>8.7500000000000078E-3</v>
      </c>
      <c r="EH27" s="79"/>
      <c r="EI27" s="81"/>
      <c r="EJ27" s="78">
        <f>Z15-W15</f>
        <v>1.0000000000000009E-2</v>
      </c>
      <c r="EK27" s="79"/>
      <c r="EL27" s="80"/>
      <c r="EP27" s="72" t="s">
        <v>74</v>
      </c>
      <c r="EQ27" s="73"/>
      <c r="ER27" s="73"/>
      <c r="ES27" s="73"/>
      <c r="ET27" s="73"/>
      <c r="EU27" s="74"/>
      <c r="EV27" s="78">
        <f t="shared" si="15"/>
        <v>5.7499999999999982E-3</v>
      </c>
      <c r="EW27" s="79"/>
      <c r="EX27" s="81"/>
      <c r="EY27" s="78">
        <f t="shared" si="16"/>
        <v>4.4999999999999901E-3</v>
      </c>
      <c r="EZ27" s="79"/>
      <c r="FA27" s="81"/>
      <c r="FB27" s="78">
        <f t="shared" si="17"/>
        <v>3.249999999999989E-3</v>
      </c>
      <c r="FC27" s="79"/>
      <c r="FD27" s="81"/>
      <c r="FE27" s="78">
        <f t="shared" si="18"/>
        <v>0</v>
      </c>
      <c r="FF27" s="79"/>
      <c r="FG27" s="81"/>
      <c r="FH27" s="78">
        <f t="shared" si="19"/>
        <v>5.7499999999999843E-3</v>
      </c>
      <c r="FI27" s="79"/>
      <c r="FJ27" s="81"/>
      <c r="FK27" s="78">
        <f>FK13-$FM$8</f>
        <v>1.0749999999999996E-2</v>
      </c>
      <c r="FL27" s="79"/>
      <c r="FM27" s="81"/>
      <c r="FN27" s="78">
        <f>FN13-$FM$8</f>
        <v>1.2000000000000004E-2</v>
      </c>
      <c r="FO27" s="79"/>
      <c r="FP27" s="80"/>
    </row>
    <row r="28" spans="2:172" ht="15.75" customHeight="1" x14ac:dyDescent="0.25">
      <c r="B28" s="7" t="s">
        <v>60</v>
      </c>
      <c r="C28" s="183" t="s">
        <v>204</v>
      </c>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4"/>
      <c r="AD28" s="146"/>
      <c r="AE28" s="147"/>
      <c r="AF28" s="147"/>
      <c r="AG28" s="147"/>
      <c r="AH28" s="147"/>
      <c r="AI28" s="147"/>
      <c r="AJ28" s="76"/>
      <c r="AK28" s="76"/>
      <c r="AL28" s="76"/>
      <c r="AM28" s="148" t="s">
        <v>26</v>
      </c>
      <c r="AN28" s="148"/>
      <c r="AO28" s="148"/>
      <c r="AP28" s="148"/>
      <c r="AQ28" s="148"/>
      <c r="AR28" s="148"/>
      <c r="AS28" s="148"/>
      <c r="AT28" s="148"/>
      <c r="AU28" s="148"/>
      <c r="AV28" s="148"/>
      <c r="AW28" s="148"/>
      <c r="AX28" s="148"/>
      <c r="AY28" s="148"/>
      <c r="AZ28" s="148"/>
      <c r="BA28" s="148"/>
      <c r="BB28" s="148"/>
      <c r="BC28" s="148"/>
      <c r="BD28" s="148"/>
      <c r="BE28" s="148"/>
      <c r="BF28" s="148"/>
      <c r="BG28" s="154"/>
      <c r="BI28" s="2"/>
      <c r="BJ28" s="21" t="s">
        <v>174</v>
      </c>
      <c r="CA28" s="22"/>
      <c r="CH28" s="72" t="s">
        <v>75</v>
      </c>
      <c r="CI28" s="73"/>
      <c r="CJ28" s="73"/>
      <c r="CK28" s="73"/>
      <c r="CL28" s="73"/>
      <c r="CM28" s="74"/>
      <c r="CN28" s="78">
        <f t="shared" si="5"/>
        <v>1.1249999999999996E-2</v>
      </c>
      <c r="CO28" s="79"/>
      <c r="CP28" s="81"/>
      <c r="CQ28" s="78">
        <f t="shared" si="6"/>
        <v>1.1249999999999996E-2</v>
      </c>
      <c r="CR28" s="79"/>
      <c r="CS28" s="81"/>
      <c r="CT28" s="78">
        <f t="shared" si="7"/>
        <v>1.1249999999999996E-2</v>
      </c>
      <c r="CU28" s="79"/>
      <c r="CV28" s="81"/>
      <c r="CW28" s="78">
        <f t="shared" si="8"/>
        <v>1.1249999999999996E-2</v>
      </c>
      <c r="CX28" s="79"/>
      <c r="CY28" s="81"/>
      <c r="CZ28" s="78">
        <f t="shared" si="9"/>
        <v>1.1250000000000003E-2</v>
      </c>
      <c r="DA28" s="79"/>
      <c r="DB28" s="81"/>
      <c r="DC28" s="78">
        <f>W16-DC14</f>
        <v>1.1249999999999996E-2</v>
      </c>
      <c r="DD28" s="79"/>
      <c r="DE28" s="81"/>
      <c r="DF28" s="78">
        <f>Z16-DF14</f>
        <v>1.1249999999999996E-2</v>
      </c>
      <c r="DG28" s="79"/>
      <c r="DH28" s="80"/>
      <c r="DL28" s="72" t="s">
        <v>75</v>
      </c>
      <c r="DM28" s="73"/>
      <c r="DN28" s="73"/>
      <c r="DO28" s="73"/>
      <c r="DP28" s="73"/>
      <c r="DQ28" s="74"/>
      <c r="DR28" s="78">
        <f t="shared" si="10"/>
        <v>5.2499999999999991E-2</v>
      </c>
      <c r="DS28" s="79"/>
      <c r="DT28" s="81"/>
      <c r="DU28" s="78">
        <f t="shared" si="11"/>
        <v>1.2500000000000011E-3</v>
      </c>
      <c r="DV28" s="79"/>
      <c r="DW28" s="81"/>
      <c r="DX28" s="78">
        <f t="shared" si="12"/>
        <v>1.2500000000000011E-3</v>
      </c>
      <c r="DY28" s="79"/>
      <c r="DZ28" s="81"/>
      <c r="EA28" s="78">
        <f t="shared" si="13"/>
        <v>1.2500000000000011E-3</v>
      </c>
      <c r="EB28" s="79"/>
      <c r="EC28" s="81"/>
      <c r="ED28" s="78">
        <f t="shared" si="14"/>
        <v>8.7500000000000078E-3</v>
      </c>
      <c r="EE28" s="79"/>
      <c r="EF28" s="81"/>
      <c r="EG28" s="78">
        <f>W16-T16</f>
        <v>9.999999999999995E-3</v>
      </c>
      <c r="EH28" s="79"/>
      <c r="EI28" s="81"/>
      <c r="EJ28" s="78">
        <f>Z16-W16</f>
        <v>9.999999999999995E-3</v>
      </c>
      <c r="EK28" s="79"/>
      <c r="EL28" s="80"/>
      <c r="EP28" s="72" t="s">
        <v>75</v>
      </c>
      <c r="EQ28" s="73"/>
      <c r="ER28" s="73"/>
      <c r="ES28" s="73"/>
      <c r="ET28" s="73"/>
      <c r="EU28" s="74"/>
      <c r="EV28" s="78">
        <f t="shared" si="15"/>
        <v>6.9999999999999923E-3</v>
      </c>
      <c r="EW28" s="79"/>
      <c r="EX28" s="81"/>
      <c r="EY28" s="78">
        <f t="shared" si="16"/>
        <v>5.7499999999999912E-3</v>
      </c>
      <c r="EZ28" s="79"/>
      <c r="FA28" s="81"/>
      <c r="FB28" s="78">
        <f t="shared" si="17"/>
        <v>4.4999999999999901E-3</v>
      </c>
      <c r="FC28" s="79"/>
      <c r="FD28" s="81"/>
      <c r="FE28" s="78">
        <f t="shared" si="18"/>
        <v>1.2499999999999942E-3</v>
      </c>
      <c r="FF28" s="79"/>
      <c r="FG28" s="81"/>
      <c r="FH28" s="78">
        <f t="shared" si="19"/>
        <v>6.9999999999999993E-3</v>
      </c>
      <c r="FI28" s="79"/>
      <c r="FJ28" s="81"/>
      <c r="FK28" s="78">
        <f>FK14-$FM$8</f>
        <v>1.3249999999999998E-2</v>
      </c>
      <c r="FL28" s="79"/>
      <c r="FM28" s="81"/>
      <c r="FN28" s="78">
        <f>FN14-$FM$8</f>
        <v>1.4499999999999992E-2</v>
      </c>
      <c r="FO28" s="79"/>
      <c r="FP28" s="80"/>
    </row>
    <row r="29" spans="2:172" ht="15.75" customHeight="1" x14ac:dyDescent="0.25">
      <c r="B29" s="7"/>
      <c r="C29" s="185"/>
      <c r="D29" s="185"/>
      <c r="E29" s="185"/>
      <c r="F29" s="185"/>
      <c r="G29" s="185"/>
      <c r="H29" s="185"/>
      <c r="I29" s="185"/>
      <c r="J29" s="185"/>
      <c r="K29" s="185"/>
      <c r="L29" s="185"/>
      <c r="M29" s="185"/>
      <c r="N29" s="185"/>
      <c r="O29" s="185"/>
      <c r="P29" s="185"/>
      <c r="Q29" s="185"/>
      <c r="R29" s="185"/>
      <c r="S29" s="185"/>
      <c r="T29" s="185"/>
      <c r="U29" s="185"/>
      <c r="V29" s="185"/>
      <c r="W29" s="185"/>
      <c r="X29" s="185"/>
      <c r="Y29" s="185"/>
      <c r="Z29" s="185"/>
      <c r="AA29" s="185"/>
      <c r="AB29" s="186"/>
      <c r="AC29" s="20"/>
      <c r="AD29" s="146" t="s">
        <v>107</v>
      </c>
      <c r="AE29" s="147"/>
      <c r="AF29" s="147"/>
      <c r="AG29" s="147"/>
      <c r="AH29" s="147"/>
      <c r="AI29" s="147"/>
      <c r="AJ29" s="76">
        <v>5.0000000000000001E-3</v>
      </c>
      <c r="AK29" s="76"/>
      <c r="AL29" s="76"/>
      <c r="AM29" s="148" t="s">
        <v>203</v>
      </c>
      <c r="AN29" s="148"/>
      <c r="AO29" s="148"/>
      <c r="AP29" s="148"/>
      <c r="AQ29" s="148"/>
      <c r="AR29" s="148"/>
      <c r="AS29" s="148"/>
      <c r="AT29" s="148"/>
      <c r="AU29" s="148"/>
      <c r="AV29" s="148"/>
      <c r="AW29" s="148"/>
      <c r="AX29" s="148"/>
      <c r="AY29" s="148"/>
      <c r="AZ29" s="148"/>
      <c r="BA29" s="148"/>
      <c r="BB29" s="148"/>
      <c r="BC29" s="148"/>
      <c r="BD29" s="148"/>
      <c r="BE29" s="148"/>
      <c r="BF29" s="148"/>
      <c r="BG29" s="154"/>
      <c r="BI29" s="2"/>
      <c r="BJ29" s="21" t="s">
        <v>32</v>
      </c>
      <c r="CA29" s="22"/>
      <c r="CH29" s="72" t="s">
        <v>76</v>
      </c>
      <c r="CI29" s="73"/>
      <c r="CJ29" s="73"/>
      <c r="CK29" s="73"/>
      <c r="CL29" s="73"/>
      <c r="CM29" s="74"/>
      <c r="CN29" s="78">
        <f t="shared" si="5"/>
        <v>1.1249999999999996E-2</v>
      </c>
      <c r="CO29" s="79"/>
      <c r="CP29" s="81"/>
      <c r="CQ29" s="78">
        <f t="shared" si="6"/>
        <v>1.1249999999999996E-2</v>
      </c>
      <c r="CR29" s="79"/>
      <c r="CS29" s="81"/>
      <c r="CT29" s="78">
        <f t="shared" si="7"/>
        <v>1.1249999999999996E-2</v>
      </c>
      <c r="CU29" s="79"/>
      <c r="CV29" s="81"/>
      <c r="CW29" s="78">
        <f t="shared" si="8"/>
        <v>1.1249999999999996E-2</v>
      </c>
      <c r="CX29" s="79"/>
      <c r="CY29" s="81"/>
      <c r="CZ29" s="78">
        <f t="shared" si="9"/>
        <v>1.1249999999999996E-2</v>
      </c>
      <c r="DA29" s="79"/>
      <c r="DB29" s="81"/>
      <c r="DC29" s="78">
        <f>W17-DC15</f>
        <v>1.1249999999999996E-2</v>
      </c>
      <c r="DD29" s="79"/>
      <c r="DE29" s="81"/>
      <c r="DF29" s="3"/>
      <c r="DG29" s="1"/>
      <c r="DH29" s="4"/>
      <c r="DL29" s="72" t="s">
        <v>76</v>
      </c>
      <c r="DM29" s="73"/>
      <c r="DN29" s="73"/>
      <c r="DO29" s="73"/>
      <c r="DP29" s="73"/>
      <c r="DQ29" s="74"/>
      <c r="DR29" s="78">
        <f t="shared" si="10"/>
        <v>5.3749999999999992E-2</v>
      </c>
      <c r="DS29" s="79"/>
      <c r="DT29" s="81"/>
      <c r="DU29" s="78">
        <f t="shared" si="11"/>
        <v>1.2500000000000011E-3</v>
      </c>
      <c r="DV29" s="79"/>
      <c r="DW29" s="81"/>
      <c r="DX29" s="78">
        <f t="shared" si="12"/>
        <v>1.2500000000000011E-3</v>
      </c>
      <c r="DY29" s="79"/>
      <c r="DZ29" s="81"/>
      <c r="EA29" s="78">
        <f t="shared" si="13"/>
        <v>1.2500000000000011E-3</v>
      </c>
      <c r="EB29" s="79"/>
      <c r="EC29" s="81"/>
      <c r="ED29" s="78">
        <f t="shared" si="14"/>
        <v>1.0000000000000009E-2</v>
      </c>
      <c r="EE29" s="79"/>
      <c r="EF29" s="81"/>
      <c r="EG29" s="78">
        <f>W17-T17</f>
        <v>9.999999999999995E-3</v>
      </c>
      <c r="EH29" s="79"/>
      <c r="EI29" s="81"/>
      <c r="EJ29" s="3"/>
      <c r="EK29" s="1"/>
      <c r="EL29" s="4"/>
      <c r="EP29" s="72" t="s">
        <v>76</v>
      </c>
      <c r="EQ29" s="73"/>
      <c r="ER29" s="73"/>
      <c r="ES29" s="73"/>
      <c r="ET29" s="73"/>
      <c r="EU29" s="74"/>
      <c r="EV29" s="78">
        <f t="shared" si="15"/>
        <v>8.2499999999999934E-3</v>
      </c>
      <c r="EW29" s="79"/>
      <c r="EX29" s="81"/>
      <c r="EY29" s="78">
        <f t="shared" si="16"/>
        <v>6.9999999999999923E-3</v>
      </c>
      <c r="EZ29" s="79"/>
      <c r="FA29" s="81"/>
      <c r="FB29" s="78">
        <f t="shared" si="17"/>
        <v>5.7499999999999912E-3</v>
      </c>
      <c r="FC29" s="79"/>
      <c r="FD29" s="81"/>
      <c r="FE29" s="78">
        <f t="shared" si="18"/>
        <v>2.4999999999999953E-3</v>
      </c>
      <c r="FF29" s="79"/>
      <c r="FG29" s="81"/>
      <c r="FH29" s="78">
        <f t="shared" si="19"/>
        <v>9.5000000000000015E-3</v>
      </c>
      <c r="FI29" s="79"/>
      <c r="FJ29" s="81"/>
      <c r="FK29" s="78">
        <f>FK15-$FM$8</f>
        <v>1.575E-2</v>
      </c>
      <c r="FL29" s="79"/>
      <c r="FM29" s="81"/>
      <c r="FN29" s="3"/>
      <c r="FO29" s="1"/>
      <c r="FP29" s="4"/>
    </row>
    <row r="30" spans="2:172" ht="15.75" customHeight="1" x14ac:dyDescent="0.25">
      <c r="B30" s="178" t="s">
        <v>47</v>
      </c>
      <c r="C30" s="179"/>
      <c r="D30" s="179"/>
      <c r="E30" s="179"/>
      <c r="F30" s="179"/>
      <c r="G30" s="180"/>
      <c r="H30" s="140" t="s">
        <v>133</v>
      </c>
      <c r="I30" s="141"/>
      <c r="J30" s="142"/>
      <c r="K30" s="140" t="s">
        <v>134</v>
      </c>
      <c r="L30" s="141"/>
      <c r="M30" s="142"/>
      <c r="N30" s="140" t="s">
        <v>43</v>
      </c>
      <c r="O30" s="141"/>
      <c r="P30" s="142"/>
      <c r="Q30" s="140" t="s">
        <v>135</v>
      </c>
      <c r="R30" s="141"/>
      <c r="S30" s="142"/>
      <c r="T30" s="140" t="s">
        <v>44</v>
      </c>
      <c r="U30" s="141"/>
      <c r="V30" s="142"/>
      <c r="W30" s="140" t="s">
        <v>45</v>
      </c>
      <c r="X30" s="141"/>
      <c r="Y30" s="142"/>
      <c r="Z30" s="140" t="s">
        <v>136</v>
      </c>
      <c r="AA30" s="141"/>
      <c r="AB30" s="188"/>
      <c r="AC30" s="20"/>
      <c r="AD30" s="146"/>
      <c r="AE30" s="147"/>
      <c r="AF30" s="147"/>
      <c r="AG30" s="147"/>
      <c r="AH30" s="147"/>
      <c r="AI30" s="147"/>
      <c r="AJ30" s="76"/>
      <c r="AK30" s="76"/>
      <c r="AL30" s="76"/>
      <c r="AM30" s="148" t="s">
        <v>30</v>
      </c>
      <c r="AN30" s="148"/>
      <c r="AO30" s="148"/>
      <c r="AP30" s="148"/>
      <c r="AQ30" s="148"/>
      <c r="AR30" s="148"/>
      <c r="AS30" s="148"/>
      <c r="AT30" s="148"/>
      <c r="AU30" s="148"/>
      <c r="AV30" s="148"/>
      <c r="AW30" s="148"/>
      <c r="AX30" s="148"/>
      <c r="AY30" s="148"/>
      <c r="AZ30" s="148"/>
      <c r="BA30" s="148"/>
      <c r="BB30" s="148"/>
      <c r="BC30" s="148"/>
      <c r="BD30" s="148"/>
      <c r="BE30" s="148"/>
      <c r="BF30" s="148"/>
      <c r="BG30" s="154"/>
      <c r="BI30" s="2"/>
      <c r="BJ30" s="21" t="s">
        <v>25</v>
      </c>
      <c r="CA30" s="22"/>
      <c r="CH30" s="72" t="s">
        <v>77</v>
      </c>
      <c r="CI30" s="73"/>
      <c r="CJ30" s="73"/>
      <c r="CK30" s="73"/>
      <c r="CL30" s="73"/>
      <c r="CM30" s="74"/>
      <c r="CN30" s="78">
        <f t="shared" si="5"/>
        <v>1.1249999999999996E-2</v>
      </c>
      <c r="CO30" s="79"/>
      <c r="CP30" s="81"/>
      <c r="CQ30" s="78">
        <f t="shared" si="6"/>
        <v>1.1249999999999996E-2</v>
      </c>
      <c r="CR30" s="79"/>
      <c r="CS30" s="81"/>
      <c r="CT30" s="78">
        <f t="shared" si="7"/>
        <v>1.1249999999999996E-2</v>
      </c>
      <c r="CU30" s="79"/>
      <c r="CV30" s="81"/>
      <c r="CW30" s="78">
        <f t="shared" si="8"/>
        <v>1.124E-2</v>
      </c>
      <c r="CX30" s="79"/>
      <c r="CY30" s="81"/>
      <c r="CZ30" s="75">
        <f t="shared" si="9"/>
        <v>1.124E-2</v>
      </c>
      <c r="DA30" s="76"/>
      <c r="DB30" s="77"/>
      <c r="DC30" s="75">
        <f>W18-DC16</f>
        <v>0</v>
      </c>
      <c r="DD30" s="76"/>
      <c r="DE30" s="77"/>
      <c r="DF30" s="3"/>
      <c r="DG30" s="1"/>
      <c r="DH30" s="4"/>
      <c r="DL30" s="72" t="s">
        <v>77</v>
      </c>
      <c r="DM30" s="73"/>
      <c r="DN30" s="73"/>
      <c r="DO30" s="73"/>
      <c r="DP30" s="73"/>
      <c r="DQ30" s="74"/>
      <c r="DR30" s="78">
        <f t="shared" si="10"/>
        <v>5.6249999999999994E-2</v>
      </c>
      <c r="DS30" s="79"/>
      <c r="DT30" s="81"/>
      <c r="DU30" s="78">
        <f t="shared" si="11"/>
        <v>1.2500000000000011E-3</v>
      </c>
      <c r="DV30" s="79"/>
      <c r="DW30" s="81"/>
      <c r="DX30" s="78">
        <f t="shared" si="12"/>
        <v>1.2500000000000011E-3</v>
      </c>
      <c r="DY30" s="79"/>
      <c r="DZ30" s="81"/>
      <c r="EA30" s="78">
        <f t="shared" si="13"/>
        <v>1.240000000000005E-3</v>
      </c>
      <c r="EB30" s="79"/>
      <c r="EC30" s="81"/>
      <c r="ED30" s="75">
        <f t="shared" si="14"/>
        <v>9.999999999999995E-3</v>
      </c>
      <c r="EE30" s="76"/>
      <c r="EF30" s="77"/>
      <c r="EG30" s="75">
        <f>W18-T18</f>
        <v>-6.9989999999999997E-2</v>
      </c>
      <c r="EH30" s="76"/>
      <c r="EI30" s="77"/>
      <c r="EJ30" s="3"/>
      <c r="EK30" s="1"/>
      <c r="EL30" s="4"/>
      <c r="EP30" s="72" t="s">
        <v>77</v>
      </c>
      <c r="EQ30" s="73"/>
      <c r="ER30" s="73"/>
      <c r="ES30" s="73"/>
      <c r="ET30" s="73"/>
      <c r="EU30" s="74"/>
      <c r="EV30" s="78">
        <f t="shared" si="15"/>
        <v>1.0749999999999996E-2</v>
      </c>
      <c r="EW30" s="79"/>
      <c r="EX30" s="81"/>
      <c r="EY30" s="78">
        <f t="shared" si="16"/>
        <v>9.4999999999999946E-3</v>
      </c>
      <c r="EZ30" s="79"/>
      <c r="FA30" s="81"/>
      <c r="FB30" s="78">
        <f t="shared" si="17"/>
        <v>8.2499999999999934E-3</v>
      </c>
      <c r="FC30" s="79"/>
      <c r="FD30" s="81"/>
      <c r="FE30" s="78">
        <f t="shared" si="18"/>
        <v>4.9900000000000014E-3</v>
      </c>
      <c r="FF30" s="79"/>
      <c r="FG30" s="81"/>
      <c r="FH30" s="75">
        <f t="shared" si="19"/>
        <v>1.1989999999999994E-2</v>
      </c>
      <c r="FI30" s="76"/>
      <c r="FJ30" s="77"/>
      <c r="FK30" s="75">
        <f>FK16-$FM$8</f>
        <v>-6.1749999999999999E-2</v>
      </c>
      <c r="FL30" s="76"/>
      <c r="FM30" s="77"/>
      <c r="FN30" s="3"/>
      <c r="FO30" s="1"/>
      <c r="FP30" s="4"/>
    </row>
    <row r="31" spans="2:172" ht="15.75" customHeight="1" x14ac:dyDescent="0.25">
      <c r="B31" s="158" t="s">
        <v>52</v>
      </c>
      <c r="C31" s="159"/>
      <c r="D31" s="159"/>
      <c r="E31" s="159"/>
      <c r="F31" s="159"/>
      <c r="G31" s="160"/>
      <c r="H31" s="92" t="s">
        <v>48</v>
      </c>
      <c r="I31" s="133"/>
      <c r="J31" s="94"/>
      <c r="K31" s="92" t="s">
        <v>48</v>
      </c>
      <c r="L31" s="133"/>
      <c r="M31" s="94"/>
      <c r="N31" s="92" t="s">
        <v>48</v>
      </c>
      <c r="O31" s="133"/>
      <c r="P31" s="94"/>
      <c r="Q31" s="92" t="s">
        <v>49</v>
      </c>
      <c r="R31" s="133"/>
      <c r="S31" s="94"/>
      <c r="T31" s="92" t="s">
        <v>49</v>
      </c>
      <c r="U31" s="133"/>
      <c r="V31" s="94"/>
      <c r="W31" s="92" t="s">
        <v>50</v>
      </c>
      <c r="X31" s="133"/>
      <c r="Y31" s="94"/>
      <c r="Z31" s="92" t="s">
        <v>51</v>
      </c>
      <c r="AA31" s="133"/>
      <c r="AB31" s="95"/>
      <c r="AD31" s="146" t="s">
        <v>109</v>
      </c>
      <c r="AE31" s="147"/>
      <c r="AF31" s="147"/>
      <c r="AG31" s="147"/>
      <c r="AH31" s="147"/>
      <c r="AI31" s="147"/>
      <c r="AJ31" s="76">
        <v>6.2500000000000003E-3</v>
      </c>
      <c r="AK31" s="76"/>
      <c r="AL31" s="76"/>
      <c r="AM31" s="148" t="s">
        <v>184</v>
      </c>
      <c r="AN31" s="148"/>
      <c r="AO31" s="148"/>
      <c r="AP31" s="148"/>
      <c r="AQ31" s="148"/>
      <c r="AR31" s="148"/>
      <c r="AS31" s="148"/>
      <c r="AT31" s="148"/>
      <c r="AU31" s="148"/>
      <c r="AV31" s="148"/>
      <c r="AW31" s="148"/>
      <c r="AX31" s="148"/>
      <c r="AY31" s="148"/>
      <c r="AZ31" s="148"/>
      <c r="BA31" s="148"/>
      <c r="BB31" s="148"/>
      <c r="BC31" s="148"/>
      <c r="BD31" s="148"/>
      <c r="BE31" s="148"/>
      <c r="BF31" s="148"/>
      <c r="BG31" s="154"/>
      <c r="BI31" s="28" t="s">
        <v>0</v>
      </c>
      <c r="BJ31" s="16"/>
      <c r="BK31" s="16"/>
      <c r="BL31" s="16"/>
      <c r="BM31" s="16"/>
      <c r="BN31" s="16"/>
      <c r="BO31" s="16"/>
      <c r="BP31" s="16"/>
      <c r="BQ31" s="16"/>
      <c r="BR31" s="16"/>
      <c r="BS31" s="16"/>
      <c r="BT31" s="16"/>
      <c r="BU31" s="16"/>
      <c r="BV31" s="16"/>
      <c r="BW31" s="16"/>
      <c r="BX31" s="16"/>
      <c r="BY31" s="16"/>
      <c r="BZ31" s="16"/>
      <c r="CA31" s="17"/>
      <c r="CH31" s="72" t="s">
        <v>78</v>
      </c>
      <c r="CI31" s="73"/>
      <c r="CJ31" s="73"/>
      <c r="CK31" s="73"/>
      <c r="CL31" s="73"/>
      <c r="CM31" s="74"/>
      <c r="CN31" s="75">
        <f t="shared" si="5"/>
        <v>1.124E-2</v>
      </c>
      <c r="CO31" s="76"/>
      <c r="CP31" s="77"/>
      <c r="CQ31" s="75">
        <f t="shared" si="6"/>
        <v>1.1259999999999999E-2</v>
      </c>
      <c r="CR31" s="76"/>
      <c r="CS31" s="77"/>
      <c r="CT31" s="75">
        <f t="shared" si="7"/>
        <v>1.1249999999999996E-2</v>
      </c>
      <c r="CU31" s="76"/>
      <c r="CV31" s="77"/>
      <c r="CW31" s="75">
        <f t="shared" si="8"/>
        <v>1.1249999999999996E-2</v>
      </c>
      <c r="CX31" s="76"/>
      <c r="CY31" s="77"/>
      <c r="CZ31" s="75">
        <f t="shared" si="9"/>
        <v>0</v>
      </c>
      <c r="DA31" s="76"/>
      <c r="DB31" s="77"/>
      <c r="DC31" s="3"/>
      <c r="DD31" s="1"/>
      <c r="DE31" s="5"/>
      <c r="DF31" s="3"/>
      <c r="DG31" s="1"/>
      <c r="DH31" s="4"/>
      <c r="DL31" s="72" t="s">
        <v>78</v>
      </c>
      <c r="DM31" s="73"/>
      <c r="DN31" s="73"/>
      <c r="DO31" s="73"/>
      <c r="DP31" s="73"/>
      <c r="DQ31" s="74"/>
      <c r="DR31" s="75">
        <f t="shared" si="10"/>
        <v>5.9990000000000002E-2</v>
      </c>
      <c r="DS31" s="76"/>
      <c r="DT31" s="77"/>
      <c r="DU31" s="75">
        <f t="shared" si="11"/>
        <v>1.2599999999999972E-3</v>
      </c>
      <c r="DV31" s="76"/>
      <c r="DW31" s="77"/>
      <c r="DX31" s="75">
        <f t="shared" si="12"/>
        <v>1.2500000000000011E-3</v>
      </c>
      <c r="DY31" s="76"/>
      <c r="DZ31" s="77"/>
      <c r="EA31" s="75">
        <f t="shared" si="13"/>
        <v>1.2499999999999872E-3</v>
      </c>
      <c r="EB31" s="76"/>
      <c r="EC31" s="77"/>
      <c r="ED31" s="75">
        <f t="shared" si="14"/>
        <v>-6.3749999999999987E-2</v>
      </c>
      <c r="EE31" s="76"/>
      <c r="EF31" s="77"/>
      <c r="EG31" s="3"/>
      <c r="EH31" s="1"/>
      <c r="EI31" s="5"/>
      <c r="EJ31" s="3"/>
      <c r="EK31" s="1"/>
      <c r="EL31" s="4"/>
      <c r="EP31" s="72" t="s">
        <v>78</v>
      </c>
      <c r="EQ31" s="73"/>
      <c r="ER31" s="73"/>
      <c r="ES31" s="73"/>
      <c r="ET31" s="73"/>
      <c r="EU31" s="74"/>
      <c r="EV31" s="75">
        <f t="shared" si="15"/>
        <v>1.4490000000000003E-2</v>
      </c>
      <c r="EW31" s="76"/>
      <c r="EX31" s="77"/>
      <c r="EY31" s="75">
        <f t="shared" si="16"/>
        <v>1.3249999999999998E-2</v>
      </c>
      <c r="EZ31" s="76"/>
      <c r="FA31" s="77"/>
      <c r="FB31" s="75">
        <f t="shared" si="17"/>
        <v>1.1999999999999997E-2</v>
      </c>
      <c r="FC31" s="76"/>
      <c r="FD31" s="77"/>
      <c r="FE31" s="75">
        <f t="shared" si="18"/>
        <v>8.749999999999987E-3</v>
      </c>
      <c r="FF31" s="76"/>
      <c r="FG31" s="77"/>
      <c r="FH31" s="75">
        <f t="shared" si="19"/>
        <v>-5.8000000000000003E-2</v>
      </c>
      <c r="FI31" s="76"/>
      <c r="FJ31" s="77"/>
      <c r="FK31" s="3"/>
      <c r="FL31" s="1"/>
      <c r="FM31" s="5"/>
      <c r="FN31" s="3"/>
      <c r="FO31" s="1"/>
      <c r="FP31" s="4"/>
    </row>
    <row r="32" spans="2:172" ht="15.75" customHeight="1" x14ac:dyDescent="0.25">
      <c r="B32" s="158" t="s">
        <v>53</v>
      </c>
      <c r="C32" s="159"/>
      <c r="D32" s="159"/>
      <c r="E32" s="159"/>
      <c r="F32" s="159"/>
      <c r="G32" s="160"/>
      <c r="H32" s="92" t="s">
        <v>48</v>
      </c>
      <c r="I32" s="133"/>
      <c r="J32" s="94"/>
      <c r="K32" s="92" t="s">
        <v>48</v>
      </c>
      <c r="L32" s="133"/>
      <c r="M32" s="94"/>
      <c r="N32" s="92" t="s">
        <v>48</v>
      </c>
      <c r="O32" s="133"/>
      <c r="P32" s="94"/>
      <c r="Q32" s="92" t="s">
        <v>49</v>
      </c>
      <c r="R32" s="133"/>
      <c r="S32" s="94"/>
      <c r="T32" s="92" t="s">
        <v>49</v>
      </c>
      <c r="U32" s="133"/>
      <c r="V32" s="94"/>
      <c r="W32" s="92" t="s">
        <v>50</v>
      </c>
      <c r="X32" s="133"/>
      <c r="Y32" s="94"/>
      <c r="Z32" s="92" t="s">
        <v>51</v>
      </c>
      <c r="AA32" s="133"/>
      <c r="AB32" s="95"/>
      <c r="AD32" s="146"/>
      <c r="AE32" s="147"/>
      <c r="AF32" s="147"/>
      <c r="AG32" s="147"/>
      <c r="AH32" s="147"/>
      <c r="AI32" s="147"/>
      <c r="AJ32" s="76"/>
      <c r="AK32" s="76"/>
      <c r="AL32" s="76"/>
      <c r="AM32" s="148" t="s">
        <v>110</v>
      </c>
      <c r="AN32" s="148"/>
      <c r="AO32" s="148"/>
      <c r="AP32" s="148"/>
      <c r="AQ32" s="148"/>
      <c r="AR32" s="148"/>
      <c r="AS32" s="148"/>
      <c r="AT32" s="148"/>
      <c r="AU32" s="148"/>
      <c r="AV32" s="148"/>
      <c r="AW32" s="148"/>
      <c r="AX32" s="148"/>
      <c r="AY32" s="148"/>
      <c r="AZ32" s="148"/>
      <c r="BA32" s="148"/>
      <c r="BB32" s="148"/>
      <c r="BC32" s="148"/>
      <c r="BD32" s="148"/>
      <c r="BE32" s="148"/>
      <c r="BF32" s="148"/>
      <c r="BG32" s="154"/>
      <c r="BI32" s="2"/>
      <c r="BJ32" s="21" t="s">
        <v>10</v>
      </c>
      <c r="CA32" s="22"/>
      <c r="CH32" s="72" t="s">
        <v>79</v>
      </c>
      <c r="CI32" s="73"/>
      <c r="CJ32" s="73"/>
      <c r="CK32" s="73"/>
      <c r="CL32" s="73"/>
      <c r="CM32" s="74"/>
      <c r="CN32" s="75" t="e">
        <f>#REF!-CN18</f>
        <v>#REF!</v>
      </c>
      <c r="CO32" s="76"/>
      <c r="CP32" s="77"/>
      <c r="CQ32" s="75" t="e">
        <f>#REF!-CQ18</f>
        <v>#REF!</v>
      </c>
      <c r="CR32" s="76"/>
      <c r="CS32" s="77"/>
      <c r="CT32" s="75" t="e">
        <f>#REF!-CT18</f>
        <v>#REF!</v>
      </c>
      <c r="CU32" s="76"/>
      <c r="CV32" s="77"/>
      <c r="CW32" s="75" t="e">
        <f>#REF!-CW18</f>
        <v>#REF!</v>
      </c>
      <c r="CX32" s="76"/>
      <c r="CY32" s="77"/>
      <c r="CZ32" s="3"/>
      <c r="DA32" s="1"/>
      <c r="DB32" s="5"/>
      <c r="DC32" s="3"/>
      <c r="DD32" s="1"/>
      <c r="DE32" s="5"/>
      <c r="DF32" s="3"/>
      <c r="DG32" s="1"/>
      <c r="DH32" s="4"/>
      <c r="DL32" s="72" t="s">
        <v>79</v>
      </c>
      <c r="DM32" s="73"/>
      <c r="DN32" s="73"/>
      <c r="DO32" s="73"/>
      <c r="DP32" s="73"/>
      <c r="DQ32" s="74"/>
      <c r="DR32" s="75" t="e">
        <f>#REF!</f>
        <v>#REF!</v>
      </c>
      <c r="DS32" s="76"/>
      <c r="DT32" s="77"/>
      <c r="DU32" s="75" t="e">
        <f>#REF!-#REF!</f>
        <v>#REF!</v>
      </c>
      <c r="DV32" s="76"/>
      <c r="DW32" s="77"/>
      <c r="DX32" s="75" t="e">
        <f>#REF!-#REF!</f>
        <v>#REF!</v>
      </c>
      <c r="DY32" s="76"/>
      <c r="DZ32" s="77"/>
      <c r="EA32" s="75" t="e">
        <f>#REF!-#REF!</f>
        <v>#REF!</v>
      </c>
      <c r="EB32" s="76"/>
      <c r="EC32" s="77"/>
      <c r="ED32" s="3"/>
      <c r="EE32" s="1"/>
      <c r="EF32" s="5"/>
      <c r="EG32" s="3"/>
      <c r="EH32" s="1"/>
      <c r="EI32" s="5"/>
      <c r="EJ32" s="3"/>
      <c r="EK32" s="1"/>
      <c r="EL32" s="4"/>
      <c r="EP32" s="72" t="s">
        <v>79</v>
      </c>
      <c r="EQ32" s="73"/>
      <c r="ER32" s="73"/>
      <c r="ES32" s="73"/>
      <c r="ET32" s="73"/>
      <c r="EU32" s="74"/>
      <c r="EV32" s="75" t="e">
        <f t="shared" si="15"/>
        <v>#REF!</v>
      </c>
      <c r="EW32" s="76"/>
      <c r="EX32" s="77"/>
      <c r="EY32" s="75" t="e">
        <f t="shared" si="16"/>
        <v>#REF!</v>
      </c>
      <c r="EZ32" s="76"/>
      <c r="FA32" s="77"/>
      <c r="FB32" s="75" t="e">
        <f t="shared" si="17"/>
        <v>#REF!</v>
      </c>
      <c r="FC32" s="76"/>
      <c r="FD32" s="77"/>
      <c r="FE32" s="75" t="e">
        <f t="shared" si="18"/>
        <v>#REF!</v>
      </c>
      <c r="FF32" s="76"/>
      <c r="FG32" s="77"/>
      <c r="FH32" s="3"/>
      <c r="FI32" s="1"/>
      <c r="FJ32" s="5"/>
      <c r="FK32" s="3"/>
      <c r="FL32" s="1"/>
      <c r="FM32" s="5"/>
      <c r="FN32" s="3"/>
      <c r="FO32" s="1"/>
      <c r="FP32" s="4"/>
    </row>
    <row r="33" spans="2:172" ht="15.75" customHeight="1" x14ac:dyDescent="0.25">
      <c r="B33" s="158" t="s">
        <v>54</v>
      </c>
      <c r="C33" s="159"/>
      <c r="D33" s="159"/>
      <c r="E33" s="159"/>
      <c r="F33" s="159"/>
      <c r="G33" s="160"/>
      <c r="H33" s="92" t="s">
        <v>49</v>
      </c>
      <c r="I33" s="133"/>
      <c r="J33" s="94"/>
      <c r="K33" s="92" t="s">
        <v>49</v>
      </c>
      <c r="L33" s="133"/>
      <c r="M33" s="94"/>
      <c r="N33" s="92" t="s">
        <v>49</v>
      </c>
      <c r="O33" s="133"/>
      <c r="P33" s="94"/>
      <c r="Q33" s="92" t="s">
        <v>50</v>
      </c>
      <c r="R33" s="133"/>
      <c r="S33" s="94"/>
      <c r="T33" s="92" t="s">
        <v>51</v>
      </c>
      <c r="U33" s="133"/>
      <c r="V33" s="94"/>
      <c r="W33" s="92" t="s">
        <v>51</v>
      </c>
      <c r="X33" s="133"/>
      <c r="Y33" s="94"/>
      <c r="Z33" s="92" t="s">
        <v>51</v>
      </c>
      <c r="AA33" s="133"/>
      <c r="AB33" s="95"/>
      <c r="AD33" s="146" t="s">
        <v>98</v>
      </c>
      <c r="AE33" s="148"/>
      <c r="AF33" s="148"/>
      <c r="AG33" s="148"/>
      <c r="AH33" s="148"/>
      <c r="AI33" s="148"/>
      <c r="AJ33" s="76">
        <v>2.5000000000000001E-3</v>
      </c>
      <c r="AK33" s="76"/>
      <c r="AL33" s="76"/>
      <c r="AM33" s="148" t="s">
        <v>99</v>
      </c>
      <c r="AN33" s="148"/>
      <c r="AO33" s="148"/>
      <c r="AP33" s="148"/>
      <c r="AQ33" s="148"/>
      <c r="AR33" s="148"/>
      <c r="AS33" s="148"/>
      <c r="AT33" s="148"/>
      <c r="AU33" s="148"/>
      <c r="AV33" s="148"/>
      <c r="AW33" s="148"/>
      <c r="AX33" s="148"/>
      <c r="AY33" s="148"/>
      <c r="AZ33" s="148"/>
      <c r="BA33" s="148"/>
      <c r="BB33" s="148"/>
      <c r="BC33" s="148"/>
      <c r="BD33" s="148"/>
      <c r="BE33" s="148"/>
      <c r="BF33" s="148"/>
      <c r="BG33" s="154"/>
      <c r="BI33" s="2"/>
      <c r="BJ33" s="21" t="s">
        <v>114</v>
      </c>
      <c r="CA33" s="22"/>
      <c r="CH33" s="72" t="s">
        <v>80</v>
      </c>
      <c r="CI33" s="73"/>
      <c r="CJ33" s="73"/>
      <c r="CK33" s="73"/>
      <c r="CL33" s="73"/>
      <c r="CM33" s="74"/>
      <c r="CN33" s="75" t="e">
        <f>#REF!-CN19</f>
        <v>#REF!</v>
      </c>
      <c r="CO33" s="76"/>
      <c r="CP33" s="77"/>
      <c r="CQ33" s="75" t="e">
        <f>#REF!-CQ19</f>
        <v>#REF!</v>
      </c>
      <c r="CR33" s="76"/>
      <c r="CS33" s="77"/>
      <c r="CT33" s="75" t="e">
        <f>#REF!-CT19</f>
        <v>#REF!</v>
      </c>
      <c r="CU33" s="76"/>
      <c r="CV33" s="77"/>
      <c r="CW33" s="3"/>
      <c r="CX33" s="1"/>
      <c r="CY33" s="5"/>
      <c r="CZ33" s="3"/>
      <c r="DA33" s="1"/>
      <c r="DB33" s="5"/>
      <c r="DC33" s="3"/>
      <c r="DD33" s="1"/>
      <c r="DE33" s="5"/>
      <c r="DF33" s="3"/>
      <c r="DG33" s="1"/>
      <c r="DH33" s="4"/>
      <c r="DL33" s="72" t="s">
        <v>80</v>
      </c>
      <c r="DM33" s="73"/>
      <c r="DN33" s="73"/>
      <c r="DO33" s="73"/>
      <c r="DP33" s="73"/>
      <c r="DQ33" s="74"/>
      <c r="DR33" s="75" t="e">
        <f>#REF!</f>
        <v>#REF!</v>
      </c>
      <c r="DS33" s="76"/>
      <c r="DT33" s="77"/>
      <c r="DU33" s="75" t="e">
        <f>#REF!-#REF!</f>
        <v>#REF!</v>
      </c>
      <c r="DV33" s="76"/>
      <c r="DW33" s="77"/>
      <c r="DX33" s="75" t="e">
        <f>#REF!-#REF!</f>
        <v>#REF!</v>
      </c>
      <c r="DY33" s="76"/>
      <c r="DZ33" s="77"/>
      <c r="EA33" s="3"/>
      <c r="EB33" s="1"/>
      <c r="EC33" s="5"/>
      <c r="ED33" s="3"/>
      <c r="EE33" s="1"/>
      <c r="EF33" s="5"/>
      <c r="EG33" s="3"/>
      <c r="EH33" s="1"/>
      <c r="EI33" s="5"/>
      <c r="EJ33" s="3"/>
      <c r="EK33" s="1"/>
      <c r="EL33" s="4"/>
      <c r="EP33" s="72" t="s">
        <v>80</v>
      </c>
      <c r="EQ33" s="73"/>
      <c r="ER33" s="73"/>
      <c r="ES33" s="73"/>
      <c r="ET33" s="73"/>
      <c r="EU33" s="74"/>
      <c r="EV33" s="75" t="e">
        <f t="shared" si="15"/>
        <v>#REF!</v>
      </c>
      <c r="EW33" s="76"/>
      <c r="EX33" s="77"/>
      <c r="EY33" s="75" t="e">
        <f t="shared" si="16"/>
        <v>#REF!</v>
      </c>
      <c r="EZ33" s="76"/>
      <c r="FA33" s="77"/>
      <c r="FB33" s="75" t="e">
        <f t="shared" si="17"/>
        <v>#REF!</v>
      </c>
      <c r="FC33" s="76"/>
      <c r="FD33" s="77"/>
      <c r="FE33" s="3"/>
      <c r="FF33" s="1"/>
      <c r="FG33" s="5"/>
      <c r="FH33" s="3"/>
      <c r="FI33" s="1"/>
      <c r="FJ33" s="5"/>
      <c r="FK33" s="3"/>
      <c r="FL33" s="1"/>
      <c r="FM33" s="5"/>
      <c r="FN33" s="3"/>
      <c r="FO33" s="1"/>
      <c r="FP33" s="4"/>
    </row>
    <row r="34" spans="2:172" ht="15.75" customHeight="1" x14ac:dyDescent="0.25">
      <c r="B34" s="158" t="s">
        <v>55</v>
      </c>
      <c r="C34" s="159"/>
      <c r="D34" s="159"/>
      <c r="E34" s="159"/>
      <c r="F34" s="159"/>
      <c r="G34" s="160"/>
      <c r="H34" s="92" t="s">
        <v>49</v>
      </c>
      <c r="I34" s="133"/>
      <c r="J34" s="94"/>
      <c r="K34" s="92" t="s">
        <v>49</v>
      </c>
      <c r="L34" s="133"/>
      <c r="M34" s="94"/>
      <c r="N34" s="92" t="s">
        <v>49</v>
      </c>
      <c r="O34" s="133"/>
      <c r="P34" s="94"/>
      <c r="Q34" s="92" t="s">
        <v>50</v>
      </c>
      <c r="R34" s="133"/>
      <c r="S34" s="94"/>
      <c r="T34" s="92" t="s">
        <v>51</v>
      </c>
      <c r="U34" s="133"/>
      <c r="V34" s="94"/>
      <c r="W34" s="92" t="s">
        <v>51</v>
      </c>
      <c r="X34" s="133"/>
      <c r="Y34" s="94"/>
      <c r="Z34" s="92" t="s">
        <v>51</v>
      </c>
      <c r="AA34" s="133"/>
      <c r="AB34" s="95"/>
      <c r="AD34" s="146" t="s">
        <v>112</v>
      </c>
      <c r="AE34" s="148"/>
      <c r="AF34" s="148"/>
      <c r="AG34" s="148"/>
      <c r="AH34" s="148"/>
      <c r="AI34" s="148"/>
      <c r="AJ34" s="76">
        <v>3.7499999999999999E-3</v>
      </c>
      <c r="AK34" s="76"/>
      <c r="AL34" s="76"/>
      <c r="AM34" s="148" t="s">
        <v>198</v>
      </c>
      <c r="AN34" s="148"/>
      <c r="AO34" s="148"/>
      <c r="AP34" s="148"/>
      <c r="AQ34" s="148"/>
      <c r="AR34" s="148"/>
      <c r="AS34" s="148"/>
      <c r="AT34" s="148"/>
      <c r="AU34" s="148"/>
      <c r="AV34" s="148"/>
      <c r="AW34" s="148"/>
      <c r="AX34" s="148"/>
      <c r="AY34" s="148"/>
      <c r="AZ34" s="148"/>
      <c r="BA34" s="148"/>
      <c r="BB34" s="148"/>
      <c r="BC34" s="148"/>
      <c r="BD34" s="148"/>
      <c r="BE34" s="148"/>
      <c r="BF34" s="148"/>
      <c r="BG34" s="154"/>
      <c r="BI34" s="28" t="s">
        <v>86</v>
      </c>
      <c r="CA34" s="22"/>
      <c r="CH34" s="89" t="s">
        <v>46</v>
      </c>
      <c r="CI34" s="90"/>
      <c r="CJ34" s="90"/>
      <c r="CK34" s="90"/>
      <c r="CL34" s="90"/>
      <c r="CM34" s="91"/>
      <c r="CN34" s="173">
        <f>H20-CN20</f>
        <v>5.0000000000000044E-4</v>
      </c>
      <c r="CO34" s="174"/>
      <c r="CP34" s="175"/>
      <c r="CQ34" s="173">
        <f>K20-CQ20</f>
        <v>3.0000000000000027E-3</v>
      </c>
      <c r="CR34" s="174"/>
      <c r="CS34" s="175"/>
      <c r="CT34" s="173">
        <f>N20-CT20</f>
        <v>5.5000000000000049E-3</v>
      </c>
      <c r="CU34" s="174"/>
      <c r="CV34" s="175"/>
      <c r="CW34" s="173">
        <f>Q20-CW20</f>
        <v>4.4999999999999971E-3</v>
      </c>
      <c r="CX34" s="174"/>
      <c r="CY34" s="175"/>
      <c r="CZ34" s="173">
        <f>T20-CZ20</f>
        <v>3.0000000000000027E-3</v>
      </c>
      <c r="DA34" s="174"/>
      <c r="DB34" s="175"/>
      <c r="DC34" s="173">
        <f>W20-DC20</f>
        <v>1.2500000000000011E-3</v>
      </c>
      <c r="DD34" s="174"/>
      <c r="DE34" s="175"/>
      <c r="DF34" s="173">
        <f>Z20-DF20</f>
        <v>5.4999999999999979E-3</v>
      </c>
      <c r="DG34" s="174"/>
      <c r="DH34" s="176"/>
      <c r="DL34" s="89" t="s">
        <v>46</v>
      </c>
      <c r="DM34" s="90"/>
      <c r="DN34" s="90"/>
      <c r="DO34" s="90"/>
      <c r="DP34" s="90"/>
      <c r="DQ34" s="91"/>
      <c r="DR34" s="173">
        <v>2.9499999999999998E-2</v>
      </c>
      <c r="DS34" s="174"/>
      <c r="DT34" s="175"/>
      <c r="DU34" s="173">
        <f>K20-H20</f>
        <v>2.5000000000000022E-3</v>
      </c>
      <c r="DV34" s="174"/>
      <c r="DW34" s="175"/>
      <c r="DX34" s="173">
        <f>N20-K20</f>
        <v>2.5000000000000022E-3</v>
      </c>
      <c r="DY34" s="174"/>
      <c r="DZ34" s="175"/>
      <c r="EA34" s="173">
        <f>Q20-N20</f>
        <v>4.4999999999999971E-3</v>
      </c>
      <c r="EB34" s="174"/>
      <c r="EC34" s="175"/>
      <c r="ED34" s="173">
        <f>T20-Q20</f>
        <v>3.0000000000000027E-3</v>
      </c>
      <c r="EE34" s="174"/>
      <c r="EF34" s="175"/>
      <c r="EG34" s="173">
        <f>W20-T20</f>
        <v>3.7499999999999964E-3</v>
      </c>
      <c r="EH34" s="174"/>
      <c r="EI34" s="175"/>
      <c r="EJ34" s="173">
        <f>Z20-W20</f>
        <v>8.7500000000000008E-3</v>
      </c>
      <c r="EK34" s="174"/>
      <c r="EL34" s="176"/>
    </row>
    <row r="35" spans="2:172" ht="15.75" customHeight="1" x14ac:dyDescent="0.25">
      <c r="B35" s="178" t="s">
        <v>92</v>
      </c>
      <c r="C35" s="179"/>
      <c r="D35" s="179"/>
      <c r="E35" s="179"/>
      <c r="F35" s="179"/>
      <c r="G35" s="179"/>
      <c r="H35" s="134">
        <v>2.5000000000000001E-3</v>
      </c>
      <c r="I35" s="135"/>
      <c r="J35" s="136"/>
      <c r="K35" s="134">
        <v>2.5000000000000001E-3</v>
      </c>
      <c r="L35" s="135"/>
      <c r="M35" s="136"/>
      <c r="N35" s="134">
        <v>2.5000000000000001E-3</v>
      </c>
      <c r="O35" s="135"/>
      <c r="P35" s="136"/>
      <c r="Q35" s="134">
        <v>2.5000000000000001E-3</v>
      </c>
      <c r="R35" s="135"/>
      <c r="S35" s="136"/>
      <c r="T35" s="134">
        <v>3.7499999999999999E-3</v>
      </c>
      <c r="U35" s="135"/>
      <c r="V35" s="136"/>
      <c r="W35" s="134">
        <v>5.0000000000000001E-3</v>
      </c>
      <c r="X35" s="135"/>
      <c r="Y35" s="136"/>
      <c r="Z35" s="134">
        <v>5.0000000000000001E-3</v>
      </c>
      <c r="AA35" s="135"/>
      <c r="AB35" s="194"/>
      <c r="AD35" s="146" t="s">
        <v>15</v>
      </c>
      <c r="AE35" s="148"/>
      <c r="AF35" s="148"/>
      <c r="AG35" s="148"/>
      <c r="AH35" s="148"/>
      <c r="AI35" s="148"/>
      <c r="AJ35" s="76">
        <v>2.5000000000000001E-3</v>
      </c>
      <c r="AK35" s="76"/>
      <c r="AL35" s="76"/>
      <c r="AM35" s="148"/>
      <c r="AN35" s="148"/>
      <c r="AO35" s="148"/>
      <c r="AP35" s="148"/>
      <c r="AQ35" s="148"/>
      <c r="AR35" s="148"/>
      <c r="AS35" s="148"/>
      <c r="AT35" s="148"/>
      <c r="AU35" s="148"/>
      <c r="AV35" s="148"/>
      <c r="AW35" s="148"/>
      <c r="AX35" s="148"/>
      <c r="AY35" s="148"/>
      <c r="AZ35" s="148"/>
      <c r="BA35" s="148"/>
      <c r="BB35" s="148"/>
      <c r="BC35" s="148"/>
      <c r="BD35" s="148"/>
      <c r="BE35" s="148"/>
      <c r="BF35" s="148"/>
      <c r="BG35" s="154"/>
      <c r="BI35" s="2"/>
      <c r="BJ35" s="203" t="s">
        <v>85</v>
      </c>
      <c r="BK35" s="203"/>
      <c r="BL35" s="203"/>
      <c r="BM35" s="203"/>
      <c r="BN35" s="203"/>
      <c r="BO35" s="203"/>
      <c r="BP35" s="203"/>
      <c r="BQ35" s="203"/>
      <c r="BR35" s="203"/>
      <c r="BS35" s="203"/>
      <c r="BT35" s="203"/>
      <c r="BU35" s="203"/>
      <c r="BV35" s="203"/>
      <c r="BW35" s="203"/>
      <c r="BX35" s="203"/>
      <c r="BY35" s="203"/>
      <c r="BZ35" s="203"/>
      <c r="CA35" s="204"/>
    </row>
    <row r="36" spans="2:172" ht="15.75" customHeight="1" thickBot="1" x14ac:dyDescent="0.3">
      <c r="B36" s="181" t="s">
        <v>93</v>
      </c>
      <c r="C36" s="182"/>
      <c r="D36" s="182"/>
      <c r="E36" s="182"/>
      <c r="F36" s="182"/>
      <c r="G36" s="182"/>
      <c r="H36" s="137" t="s">
        <v>176</v>
      </c>
      <c r="I36" s="138"/>
      <c r="J36" s="139"/>
      <c r="K36" s="137" t="s">
        <v>176</v>
      </c>
      <c r="L36" s="138"/>
      <c r="M36" s="139"/>
      <c r="N36" s="137" t="s">
        <v>177</v>
      </c>
      <c r="O36" s="138"/>
      <c r="P36" s="139"/>
      <c r="Q36" s="137" t="s">
        <v>95</v>
      </c>
      <c r="R36" s="138"/>
      <c r="S36" s="139"/>
      <c r="T36" s="195" t="s">
        <v>96</v>
      </c>
      <c r="U36" s="138"/>
      <c r="V36" s="139"/>
      <c r="W36" s="195" t="s">
        <v>96</v>
      </c>
      <c r="X36" s="138"/>
      <c r="Y36" s="139"/>
      <c r="Z36" s="195" t="s">
        <v>97</v>
      </c>
      <c r="AA36" s="138"/>
      <c r="AB36" s="196"/>
      <c r="AD36" s="146" t="s">
        <v>4</v>
      </c>
      <c r="AE36" s="148"/>
      <c r="AF36" s="148"/>
      <c r="AG36" s="148"/>
      <c r="AH36" s="148"/>
      <c r="AI36" s="148"/>
      <c r="AJ36" s="76" t="s">
        <v>82</v>
      </c>
      <c r="AK36" s="76"/>
      <c r="AL36" s="76"/>
      <c r="AM36" s="148" t="s">
        <v>94</v>
      </c>
      <c r="AN36" s="148"/>
      <c r="AO36" s="148"/>
      <c r="AP36" s="148"/>
      <c r="AQ36" s="148"/>
      <c r="AR36" s="148"/>
      <c r="AS36" s="148"/>
      <c r="AT36" s="148"/>
      <c r="AU36" s="148"/>
      <c r="AV36" s="148"/>
      <c r="AW36" s="148"/>
      <c r="AX36" s="148"/>
      <c r="AY36" s="148"/>
      <c r="AZ36" s="148"/>
      <c r="BA36" s="148"/>
      <c r="BB36" s="148"/>
      <c r="BC36" s="148"/>
      <c r="BD36" s="148"/>
      <c r="BE36" s="148"/>
      <c r="BF36" s="148"/>
      <c r="BG36" s="154"/>
      <c r="BI36" s="2"/>
      <c r="BJ36" s="203"/>
      <c r="BK36" s="203"/>
      <c r="BL36" s="203"/>
      <c r="BM36" s="203"/>
      <c r="BN36" s="203"/>
      <c r="BO36" s="203"/>
      <c r="BP36" s="203"/>
      <c r="BQ36" s="203"/>
      <c r="BR36" s="203"/>
      <c r="BS36" s="203"/>
      <c r="BT36" s="203"/>
      <c r="BU36" s="203"/>
      <c r="BV36" s="203"/>
      <c r="BW36" s="203"/>
      <c r="BX36" s="203"/>
      <c r="BY36" s="203"/>
      <c r="BZ36" s="203"/>
      <c r="CA36" s="204"/>
      <c r="EP36" s="1" t="s">
        <v>170</v>
      </c>
    </row>
    <row r="37" spans="2:172" ht="15.75" customHeight="1" thickBot="1" x14ac:dyDescent="0.3">
      <c r="B37" s="200" t="s">
        <v>210</v>
      </c>
      <c r="C37" s="201"/>
      <c r="D37" s="201"/>
      <c r="E37" s="201"/>
      <c r="F37" s="201"/>
      <c r="G37" s="201"/>
      <c r="H37" s="201"/>
      <c r="I37" s="201"/>
      <c r="J37" s="201"/>
      <c r="K37" s="201"/>
      <c r="L37" s="201"/>
      <c r="M37" s="201"/>
      <c r="N37" s="201"/>
      <c r="O37" s="201"/>
      <c r="P37" s="201"/>
      <c r="Q37" s="201"/>
      <c r="R37" s="201"/>
      <c r="S37" s="201"/>
      <c r="T37" s="201"/>
      <c r="U37" s="201"/>
      <c r="V37" s="201"/>
      <c r="W37" s="201"/>
      <c r="X37" s="201"/>
      <c r="Y37" s="201"/>
      <c r="Z37" s="201"/>
      <c r="AA37" s="201"/>
      <c r="AB37" s="202"/>
      <c r="AD37" s="146" t="s">
        <v>115</v>
      </c>
      <c r="AE37" s="148"/>
      <c r="AF37" s="148"/>
      <c r="AG37" s="148"/>
      <c r="AH37" s="148"/>
      <c r="AI37" s="148"/>
      <c r="AJ37" s="76" t="s">
        <v>21</v>
      </c>
      <c r="AK37" s="76"/>
      <c r="AL37" s="76"/>
      <c r="AM37" s="148" t="s">
        <v>200</v>
      </c>
      <c r="AN37" s="148"/>
      <c r="AO37" s="148"/>
      <c r="AP37" s="148"/>
      <c r="AQ37" s="148"/>
      <c r="AR37" s="148"/>
      <c r="AS37" s="148"/>
      <c r="AT37" s="148"/>
      <c r="AU37" s="148"/>
      <c r="AV37" s="148"/>
      <c r="AW37" s="148"/>
      <c r="AX37" s="148"/>
      <c r="AY37" s="148"/>
      <c r="AZ37" s="148"/>
      <c r="BA37" s="148"/>
      <c r="BB37" s="148"/>
      <c r="BC37" s="148"/>
      <c r="BD37" s="148"/>
      <c r="BE37" s="148"/>
      <c r="BF37" s="148"/>
      <c r="BG37" s="154"/>
      <c r="BI37" s="30"/>
      <c r="BJ37" s="21" t="s">
        <v>108</v>
      </c>
      <c r="CA37" s="22"/>
    </row>
    <row r="38" spans="2:172" ht="15.75" customHeight="1" x14ac:dyDescent="0.25">
      <c r="B38" s="21"/>
      <c r="C38" s="21"/>
      <c r="D38" s="21"/>
      <c r="E38" s="21"/>
      <c r="F38" s="21"/>
      <c r="G38" s="21"/>
      <c r="H38" s="21"/>
      <c r="I38" s="21"/>
      <c r="J38" s="21"/>
      <c r="K38" s="21"/>
      <c r="L38" s="21"/>
      <c r="M38" s="21"/>
      <c r="N38" s="21"/>
      <c r="O38" s="21"/>
      <c r="P38" s="21"/>
      <c r="Q38" s="21"/>
      <c r="R38" s="21"/>
      <c r="S38" s="21"/>
      <c r="AD38" s="197"/>
      <c r="AE38" s="198"/>
      <c r="AF38" s="198"/>
      <c r="AG38" s="198"/>
      <c r="AH38" s="198"/>
      <c r="AI38" s="198"/>
      <c r="AJ38" s="124"/>
      <c r="AK38" s="124"/>
      <c r="AL38" s="124"/>
      <c r="AM38" s="198" t="s">
        <v>175</v>
      </c>
      <c r="AN38" s="198"/>
      <c r="AO38" s="198"/>
      <c r="AP38" s="198"/>
      <c r="AQ38" s="198"/>
      <c r="AR38" s="198"/>
      <c r="AS38" s="198"/>
      <c r="AT38" s="198"/>
      <c r="AU38" s="198"/>
      <c r="AV38" s="198"/>
      <c r="AW38" s="198"/>
      <c r="AX38" s="198"/>
      <c r="AY38" s="198"/>
      <c r="AZ38" s="198"/>
      <c r="BA38" s="198"/>
      <c r="BB38" s="198"/>
      <c r="BC38" s="198"/>
      <c r="BD38" s="198"/>
      <c r="BE38" s="198"/>
      <c r="BF38" s="198"/>
      <c r="BG38" s="199"/>
      <c r="BI38" s="28" t="s">
        <v>118</v>
      </c>
      <c r="BJ38" s="16"/>
      <c r="BK38" s="16"/>
      <c r="BL38" s="16"/>
      <c r="BM38" s="16"/>
      <c r="BN38" s="16"/>
      <c r="BO38" s="16"/>
      <c r="BP38" s="16"/>
      <c r="BQ38" s="16"/>
      <c r="BR38" s="16"/>
      <c r="BS38" s="16"/>
      <c r="BT38" s="16"/>
      <c r="BU38" s="16"/>
      <c r="BV38" s="16"/>
      <c r="BW38" s="16"/>
      <c r="BX38" s="16"/>
      <c r="BY38" s="16"/>
      <c r="BZ38" s="16"/>
      <c r="CA38" s="17"/>
      <c r="EP38" s="97" t="s">
        <v>42</v>
      </c>
      <c r="EQ38" s="98"/>
      <c r="ER38" s="98"/>
      <c r="ES38" s="98"/>
      <c r="ET38" s="98"/>
      <c r="EU38" s="99"/>
      <c r="EV38" s="86" t="s">
        <v>133</v>
      </c>
      <c r="EW38" s="87"/>
      <c r="EX38" s="96"/>
      <c r="EY38" s="86" t="s">
        <v>134</v>
      </c>
      <c r="EZ38" s="87"/>
      <c r="FA38" s="96"/>
      <c r="FB38" s="86" t="s">
        <v>43</v>
      </c>
      <c r="FC38" s="87"/>
      <c r="FD38" s="96"/>
      <c r="FE38" s="86" t="s">
        <v>135</v>
      </c>
      <c r="FF38" s="87"/>
      <c r="FG38" s="96"/>
      <c r="FH38" s="86" t="s">
        <v>44</v>
      </c>
      <c r="FI38" s="87"/>
      <c r="FJ38" s="96"/>
      <c r="FK38" s="86" t="s">
        <v>45</v>
      </c>
      <c r="FL38" s="87"/>
      <c r="FM38" s="96"/>
      <c r="FN38" s="86" t="s">
        <v>136</v>
      </c>
      <c r="FO38" s="87"/>
      <c r="FP38" s="88"/>
    </row>
    <row r="39" spans="2:172" ht="15.75" customHeight="1" thickBot="1" x14ac:dyDescent="0.3">
      <c r="B39" s="21"/>
      <c r="C39" s="21"/>
      <c r="D39" s="21"/>
      <c r="E39" s="21"/>
      <c r="F39" s="21"/>
      <c r="G39" s="21"/>
      <c r="H39" s="21"/>
      <c r="I39" s="21"/>
      <c r="J39" s="21"/>
      <c r="K39" s="21"/>
      <c r="L39" s="21"/>
      <c r="M39" s="21"/>
      <c r="N39" s="21"/>
      <c r="O39" s="21"/>
      <c r="P39" s="21"/>
      <c r="Q39" s="21"/>
      <c r="R39" s="21"/>
      <c r="S39" s="21"/>
      <c r="BI39" s="2"/>
      <c r="BJ39" s="21" t="s">
        <v>116</v>
      </c>
      <c r="CA39" s="22"/>
      <c r="EP39" s="89" t="s">
        <v>61</v>
      </c>
      <c r="EQ39" s="90"/>
      <c r="ER39" s="90"/>
      <c r="ES39" s="90"/>
      <c r="ET39" s="90"/>
      <c r="EU39" s="91"/>
      <c r="EV39" s="92" t="s">
        <v>132</v>
      </c>
      <c r="EW39" s="93"/>
      <c r="EX39" s="94"/>
      <c r="EY39" s="92" t="s">
        <v>173</v>
      </c>
      <c r="EZ39" s="93"/>
      <c r="FA39" s="94"/>
      <c r="FB39" s="92" t="s">
        <v>62</v>
      </c>
      <c r="FC39" s="93"/>
      <c r="FD39" s="94"/>
      <c r="FE39" s="92" t="s">
        <v>63</v>
      </c>
      <c r="FF39" s="93"/>
      <c r="FG39" s="94"/>
      <c r="FH39" s="92" t="s">
        <v>64</v>
      </c>
      <c r="FI39" s="93"/>
      <c r="FJ39" s="94"/>
      <c r="FK39" s="92" t="s">
        <v>65</v>
      </c>
      <c r="FL39" s="93"/>
      <c r="FM39" s="94"/>
      <c r="FN39" s="92" t="s">
        <v>66</v>
      </c>
      <c r="FO39" s="93"/>
      <c r="FP39" s="95"/>
    </row>
    <row r="40" spans="2:172" ht="15.75" customHeight="1" x14ac:dyDescent="0.25">
      <c r="B40" s="63" t="s">
        <v>33</v>
      </c>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5"/>
      <c r="BI40" s="8"/>
      <c r="BJ40" s="31" t="s">
        <v>117</v>
      </c>
      <c r="BK40" s="31"/>
      <c r="BL40" s="31"/>
      <c r="BM40" s="31"/>
      <c r="BN40" s="31"/>
      <c r="BO40" s="31"/>
      <c r="BP40" s="31"/>
      <c r="BQ40" s="31"/>
      <c r="BR40" s="31"/>
      <c r="BS40" s="31"/>
      <c r="BT40" s="31"/>
      <c r="BU40" s="31"/>
      <c r="BV40" s="31"/>
      <c r="BW40" s="31"/>
      <c r="BX40" s="31"/>
      <c r="BY40" s="31"/>
      <c r="BZ40" s="31"/>
      <c r="CA40" s="32"/>
      <c r="EP40" s="72" t="s">
        <v>73</v>
      </c>
      <c r="EQ40" s="73"/>
      <c r="ER40" s="73"/>
      <c r="ES40" s="73"/>
      <c r="ET40" s="73"/>
      <c r="EU40" s="74"/>
      <c r="EV40" s="82" t="str">
        <f t="shared" ref="EV40:EV47" si="20">IF(EV12&gt;$FM$8,"Pass","Fail")</f>
        <v>Pass</v>
      </c>
      <c r="EW40" s="83"/>
      <c r="EX40" s="84"/>
      <c r="EY40" s="82" t="str">
        <f t="shared" ref="EY40:EY47" si="21">IF(EY12&gt;$FM$8,"Pass","Fail")</f>
        <v>Pass</v>
      </c>
      <c r="EZ40" s="83"/>
      <c r="FA40" s="84"/>
      <c r="FB40" s="82" t="str">
        <f t="shared" ref="FB40:FB47" si="22">IF(FB12&gt;$FM$8,"Pass","Fail")</f>
        <v>Pass</v>
      </c>
      <c r="FC40" s="83"/>
      <c r="FD40" s="84"/>
      <c r="FE40" s="82" t="str">
        <f t="shared" ref="FE40:FE46" si="23">IF(FE12&gt;$FM$8,"Pass","Fail")</f>
        <v>Fail</v>
      </c>
      <c r="FF40" s="83"/>
      <c r="FG40" s="84"/>
      <c r="FH40" s="82" t="str">
        <f t="shared" ref="FH40:FH45" si="24">IF(FH12&gt;$FM$8,"Pass","Fail")</f>
        <v>Pass</v>
      </c>
      <c r="FI40" s="83"/>
      <c r="FJ40" s="84"/>
      <c r="FK40" s="82" t="str">
        <f>IF(FK12&gt;$FM$8,"Pass","Fail")</f>
        <v>Pass</v>
      </c>
      <c r="FL40" s="83"/>
      <c r="FM40" s="84"/>
      <c r="FN40" s="82" t="str">
        <f>IF(FN12&gt;$FM$8,"Pass","Fail")</f>
        <v>Pass</v>
      </c>
      <c r="FO40" s="83"/>
      <c r="FP40" s="85"/>
    </row>
    <row r="41" spans="2:172" ht="15.75" customHeight="1" thickBot="1" x14ac:dyDescent="0.3">
      <c r="B41" s="66"/>
      <c r="C41" s="67"/>
      <c r="D41" s="67"/>
      <c r="E41" s="67"/>
      <c r="F41" s="67"/>
      <c r="G41" s="67"/>
      <c r="H41" s="67"/>
      <c r="I41" s="67"/>
      <c r="J41" s="67"/>
      <c r="K41" s="67"/>
      <c r="L41" s="67"/>
      <c r="M41" s="67"/>
      <c r="N41" s="67"/>
      <c r="O41" s="67"/>
      <c r="P41" s="67"/>
      <c r="Q41" s="67"/>
      <c r="R41" s="67"/>
      <c r="S41" s="67"/>
      <c r="T41" s="67"/>
      <c r="U41" s="67"/>
      <c r="V41" s="67"/>
      <c r="W41" s="67"/>
      <c r="X41" s="67"/>
      <c r="Y41" s="67"/>
      <c r="Z41" s="67"/>
      <c r="AA41" s="67"/>
      <c r="AB41" s="67"/>
      <c r="AC41" s="67"/>
      <c r="AD41" s="67"/>
      <c r="AE41" s="67"/>
      <c r="AF41" s="67"/>
      <c r="AG41" s="67"/>
      <c r="AH41" s="68"/>
      <c r="EP41" s="72" t="s">
        <v>74</v>
      </c>
      <c r="EQ41" s="73"/>
      <c r="ER41" s="73"/>
      <c r="ES41" s="73"/>
      <c r="ET41" s="73"/>
      <c r="EU41" s="74"/>
      <c r="EV41" s="78" t="str">
        <f t="shared" si="20"/>
        <v>Pass</v>
      </c>
      <c r="EW41" s="79"/>
      <c r="EX41" s="81"/>
      <c r="EY41" s="78" t="str">
        <f t="shared" si="21"/>
        <v>Pass</v>
      </c>
      <c r="EZ41" s="79"/>
      <c r="FA41" s="81"/>
      <c r="FB41" s="78" t="str">
        <f t="shared" si="22"/>
        <v>Pass</v>
      </c>
      <c r="FC41" s="79"/>
      <c r="FD41" s="81"/>
      <c r="FE41" s="78" t="str">
        <f t="shared" si="23"/>
        <v>Fail</v>
      </c>
      <c r="FF41" s="79"/>
      <c r="FG41" s="81"/>
      <c r="FH41" s="78" t="str">
        <f t="shared" si="24"/>
        <v>Pass</v>
      </c>
      <c r="FI41" s="79"/>
      <c r="FJ41" s="81"/>
      <c r="FK41" s="78" t="str">
        <f>IF(FK13&gt;$FM$8,"Pass","Fail")</f>
        <v>Pass</v>
      </c>
      <c r="FL41" s="79"/>
      <c r="FM41" s="81"/>
      <c r="FN41" s="78" t="str">
        <f>IF(FN13&gt;$FM$8,"Pass","Fail")</f>
        <v>Pass</v>
      </c>
      <c r="FO41" s="79"/>
      <c r="FP41" s="80"/>
    </row>
    <row r="42" spans="2:172" ht="15.75" customHeight="1" thickBot="1" x14ac:dyDescent="0.3">
      <c r="B42" s="69"/>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1"/>
      <c r="AJ42" s="111" t="s">
        <v>141</v>
      </c>
      <c r="AK42" s="112"/>
      <c r="AL42" s="112"/>
      <c r="AM42" s="112"/>
      <c r="AN42" s="112"/>
      <c r="AO42" s="112"/>
      <c r="AP42" s="112"/>
      <c r="AQ42" s="112"/>
      <c r="AR42" s="112"/>
      <c r="AS42" s="112"/>
      <c r="AT42" s="112"/>
      <c r="AU42" s="112"/>
      <c r="AV42" s="112"/>
      <c r="AW42" s="112"/>
      <c r="AX42" s="112"/>
      <c r="AY42" s="112"/>
      <c r="AZ42" s="112"/>
      <c r="BA42" s="112"/>
      <c r="BB42" s="112"/>
      <c r="BC42" s="112"/>
      <c r="BD42" s="112"/>
      <c r="BE42" s="112"/>
      <c r="BF42" s="112"/>
      <c r="BG42" s="112"/>
      <c r="BH42" s="112"/>
      <c r="BI42" s="112"/>
      <c r="BJ42" s="112"/>
      <c r="BK42" s="112"/>
      <c r="BL42" s="112"/>
      <c r="BM42" s="112"/>
      <c r="BN42" s="112"/>
      <c r="BO42" s="112"/>
      <c r="BP42" s="112"/>
      <c r="BQ42" s="112"/>
      <c r="BR42" s="112"/>
      <c r="BS42" s="112"/>
      <c r="BT42" s="112"/>
      <c r="BU42" s="112"/>
      <c r="BV42" s="112"/>
      <c r="BW42" s="112"/>
      <c r="BX42" s="112"/>
      <c r="BY42" s="112"/>
      <c r="BZ42" s="112"/>
      <c r="CA42" s="113"/>
      <c r="EP42" s="72" t="s">
        <v>75</v>
      </c>
      <c r="EQ42" s="73"/>
      <c r="ER42" s="73"/>
      <c r="ES42" s="73"/>
      <c r="ET42" s="73"/>
      <c r="EU42" s="74"/>
      <c r="EV42" s="78" t="str">
        <f t="shared" si="20"/>
        <v>Pass</v>
      </c>
      <c r="EW42" s="79"/>
      <c r="EX42" s="81"/>
      <c r="EY42" s="78" t="str">
        <f t="shared" si="21"/>
        <v>Pass</v>
      </c>
      <c r="EZ42" s="79"/>
      <c r="FA42" s="81"/>
      <c r="FB42" s="78" t="str">
        <f t="shared" si="22"/>
        <v>Pass</v>
      </c>
      <c r="FC42" s="79"/>
      <c r="FD42" s="81"/>
      <c r="FE42" s="78" t="str">
        <f t="shared" si="23"/>
        <v>Pass</v>
      </c>
      <c r="FF42" s="79"/>
      <c r="FG42" s="81"/>
      <c r="FH42" s="78" t="str">
        <f t="shared" si="24"/>
        <v>Pass</v>
      </c>
      <c r="FI42" s="79"/>
      <c r="FJ42" s="81"/>
      <c r="FK42" s="78" t="str">
        <f>IF(FK14&gt;$FM$8,"Pass","Fail")</f>
        <v>Pass</v>
      </c>
      <c r="FL42" s="79"/>
      <c r="FM42" s="81"/>
      <c r="FN42" s="78" t="str">
        <f>IF(FN14&gt;$FM$8,"Pass","Fail")</f>
        <v>Pass</v>
      </c>
      <c r="FO42" s="79"/>
      <c r="FP42" s="80"/>
    </row>
    <row r="43" spans="2:172" ht="15.75" customHeight="1" x14ac:dyDescent="0.25">
      <c r="B43" s="63" t="s">
        <v>29</v>
      </c>
      <c r="C43" s="64"/>
      <c r="D43" s="64"/>
      <c r="E43" s="64"/>
      <c r="F43" s="64"/>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c r="AG43" s="64"/>
      <c r="AH43" s="65"/>
      <c r="AJ43" s="114"/>
      <c r="AK43" s="115"/>
      <c r="AL43" s="115"/>
      <c r="AM43" s="115"/>
      <c r="AN43" s="115"/>
      <c r="AO43" s="115"/>
      <c r="AP43" s="115"/>
      <c r="AQ43" s="115"/>
      <c r="AR43" s="115"/>
      <c r="AS43" s="115"/>
      <c r="AT43" s="115"/>
      <c r="AU43" s="115"/>
      <c r="AV43" s="115"/>
      <c r="AW43" s="115"/>
      <c r="AX43" s="115"/>
      <c r="AY43" s="115"/>
      <c r="AZ43" s="115"/>
      <c r="BA43" s="115"/>
      <c r="BB43" s="115"/>
      <c r="BC43" s="115"/>
      <c r="BD43" s="115"/>
      <c r="BE43" s="115"/>
      <c r="BF43" s="115"/>
      <c r="BG43" s="115"/>
      <c r="BH43" s="115"/>
      <c r="BI43" s="115"/>
      <c r="BJ43" s="115"/>
      <c r="BK43" s="115"/>
      <c r="BL43" s="115"/>
      <c r="BM43" s="115"/>
      <c r="BN43" s="115"/>
      <c r="BO43" s="115"/>
      <c r="BP43" s="115"/>
      <c r="BQ43" s="115"/>
      <c r="BR43" s="115"/>
      <c r="BS43" s="115"/>
      <c r="BT43" s="115"/>
      <c r="BU43" s="115"/>
      <c r="BV43" s="115"/>
      <c r="BW43" s="115"/>
      <c r="BX43" s="115"/>
      <c r="BY43" s="115"/>
      <c r="BZ43" s="115"/>
      <c r="CA43" s="116"/>
      <c r="EP43" s="72" t="s">
        <v>76</v>
      </c>
      <c r="EQ43" s="73"/>
      <c r="ER43" s="73"/>
      <c r="ES43" s="73"/>
      <c r="ET43" s="73"/>
      <c r="EU43" s="74"/>
      <c r="EV43" s="78" t="str">
        <f t="shared" si="20"/>
        <v>Pass</v>
      </c>
      <c r="EW43" s="79"/>
      <c r="EX43" s="81"/>
      <c r="EY43" s="78" t="str">
        <f t="shared" si="21"/>
        <v>Pass</v>
      </c>
      <c r="EZ43" s="79"/>
      <c r="FA43" s="81"/>
      <c r="FB43" s="78" t="str">
        <f t="shared" si="22"/>
        <v>Pass</v>
      </c>
      <c r="FC43" s="79"/>
      <c r="FD43" s="81"/>
      <c r="FE43" s="78" t="str">
        <f t="shared" si="23"/>
        <v>Pass</v>
      </c>
      <c r="FF43" s="79"/>
      <c r="FG43" s="81"/>
      <c r="FH43" s="78" t="str">
        <f t="shared" si="24"/>
        <v>Pass</v>
      </c>
      <c r="FI43" s="79"/>
      <c r="FJ43" s="81"/>
      <c r="FK43" s="78" t="str">
        <f>IF(FK15&gt;$FM$8,"Pass","Fail")</f>
        <v>Pass</v>
      </c>
      <c r="FL43" s="79"/>
      <c r="FM43" s="81"/>
      <c r="FN43" s="3"/>
      <c r="FO43" s="1"/>
      <c r="FP43" s="4"/>
    </row>
    <row r="44" spans="2:172" ht="15.75" customHeight="1" x14ac:dyDescent="0.25">
      <c r="B44" s="66"/>
      <c r="C44" s="67"/>
      <c r="D44" s="67"/>
      <c r="E44" s="67"/>
      <c r="F44" s="67"/>
      <c r="G44" s="67"/>
      <c r="H44" s="67"/>
      <c r="I44" s="67"/>
      <c r="J44" s="67"/>
      <c r="K44" s="67"/>
      <c r="L44" s="67"/>
      <c r="M44" s="67"/>
      <c r="N44" s="67"/>
      <c r="O44" s="67"/>
      <c r="P44" s="67"/>
      <c r="Q44" s="67"/>
      <c r="R44" s="67"/>
      <c r="S44" s="67"/>
      <c r="T44" s="67"/>
      <c r="U44" s="67"/>
      <c r="V44" s="67"/>
      <c r="W44" s="67"/>
      <c r="X44" s="67"/>
      <c r="Y44" s="67"/>
      <c r="Z44" s="67"/>
      <c r="AA44" s="67"/>
      <c r="AB44" s="67"/>
      <c r="AC44" s="67"/>
      <c r="AD44" s="67"/>
      <c r="AE44" s="67"/>
      <c r="AF44" s="67"/>
      <c r="AG44" s="67"/>
      <c r="AH44" s="68"/>
      <c r="AJ44" s="114"/>
      <c r="AK44" s="115"/>
      <c r="AL44" s="115"/>
      <c r="AM44" s="115"/>
      <c r="AN44" s="115"/>
      <c r="AO44" s="115"/>
      <c r="AP44" s="115"/>
      <c r="AQ44" s="115"/>
      <c r="AR44" s="115"/>
      <c r="AS44" s="115"/>
      <c r="AT44" s="115"/>
      <c r="AU44" s="115"/>
      <c r="AV44" s="115"/>
      <c r="AW44" s="115"/>
      <c r="AX44" s="115"/>
      <c r="AY44" s="115"/>
      <c r="AZ44" s="115"/>
      <c r="BA44" s="115"/>
      <c r="BB44" s="115"/>
      <c r="BC44" s="115"/>
      <c r="BD44" s="115"/>
      <c r="BE44" s="115"/>
      <c r="BF44" s="115"/>
      <c r="BG44" s="115"/>
      <c r="BH44" s="115"/>
      <c r="BI44" s="115"/>
      <c r="BJ44" s="115"/>
      <c r="BK44" s="115"/>
      <c r="BL44" s="115"/>
      <c r="BM44" s="115"/>
      <c r="BN44" s="115"/>
      <c r="BO44" s="115"/>
      <c r="BP44" s="115"/>
      <c r="BQ44" s="115"/>
      <c r="BR44" s="115"/>
      <c r="BS44" s="115"/>
      <c r="BT44" s="115"/>
      <c r="BU44" s="115"/>
      <c r="BV44" s="115"/>
      <c r="BW44" s="115"/>
      <c r="BX44" s="115"/>
      <c r="BY44" s="115"/>
      <c r="BZ44" s="115"/>
      <c r="CA44" s="116"/>
      <c r="EP44" s="72" t="s">
        <v>77</v>
      </c>
      <c r="EQ44" s="73"/>
      <c r="ER44" s="73"/>
      <c r="ES44" s="73"/>
      <c r="ET44" s="73"/>
      <c r="EU44" s="74"/>
      <c r="EV44" s="78" t="str">
        <f t="shared" si="20"/>
        <v>Pass</v>
      </c>
      <c r="EW44" s="79"/>
      <c r="EX44" s="81"/>
      <c r="EY44" s="78" t="str">
        <f t="shared" si="21"/>
        <v>Pass</v>
      </c>
      <c r="EZ44" s="79"/>
      <c r="FA44" s="81"/>
      <c r="FB44" s="78" t="str">
        <f t="shared" si="22"/>
        <v>Pass</v>
      </c>
      <c r="FC44" s="79"/>
      <c r="FD44" s="81"/>
      <c r="FE44" s="78" t="str">
        <f t="shared" si="23"/>
        <v>Pass</v>
      </c>
      <c r="FF44" s="79"/>
      <c r="FG44" s="81"/>
      <c r="FH44" s="75" t="str">
        <f t="shared" si="24"/>
        <v>Pass</v>
      </c>
      <c r="FI44" s="76"/>
      <c r="FJ44" s="77"/>
      <c r="FK44" s="75" t="str">
        <f>IF(FK16&gt;$FM$8,"Pass","Fail")</f>
        <v>Fail</v>
      </c>
      <c r="FL44" s="76"/>
      <c r="FM44" s="77"/>
      <c r="FN44" s="3"/>
      <c r="FO44" s="1"/>
      <c r="FP44" s="4"/>
    </row>
    <row r="45" spans="2:172" ht="15.75" customHeight="1" thickBot="1" x14ac:dyDescent="0.3">
      <c r="B45" s="69"/>
      <c r="C45" s="70"/>
      <c r="D45" s="70"/>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0"/>
      <c r="AG45" s="70"/>
      <c r="AH45" s="71"/>
      <c r="AJ45" s="114"/>
      <c r="AK45" s="115"/>
      <c r="AL45" s="115"/>
      <c r="AM45" s="115"/>
      <c r="AN45" s="115"/>
      <c r="AO45" s="115"/>
      <c r="AP45" s="115"/>
      <c r="AQ45" s="115"/>
      <c r="AR45" s="115"/>
      <c r="AS45" s="115"/>
      <c r="AT45" s="115"/>
      <c r="AU45" s="115"/>
      <c r="AV45" s="115"/>
      <c r="AW45" s="115"/>
      <c r="AX45" s="115"/>
      <c r="AY45" s="115"/>
      <c r="AZ45" s="115"/>
      <c r="BA45" s="115"/>
      <c r="BB45" s="115"/>
      <c r="BC45" s="115"/>
      <c r="BD45" s="115"/>
      <c r="BE45" s="115"/>
      <c r="BF45" s="115"/>
      <c r="BG45" s="115"/>
      <c r="BH45" s="115"/>
      <c r="BI45" s="115"/>
      <c r="BJ45" s="115"/>
      <c r="BK45" s="115"/>
      <c r="BL45" s="115"/>
      <c r="BM45" s="115"/>
      <c r="BN45" s="115"/>
      <c r="BO45" s="115"/>
      <c r="BP45" s="115"/>
      <c r="BQ45" s="115"/>
      <c r="BR45" s="115"/>
      <c r="BS45" s="115"/>
      <c r="BT45" s="115"/>
      <c r="BU45" s="115"/>
      <c r="BV45" s="115"/>
      <c r="BW45" s="115"/>
      <c r="BX45" s="115"/>
      <c r="BY45" s="115"/>
      <c r="BZ45" s="115"/>
      <c r="CA45" s="116"/>
      <c r="EP45" s="72" t="s">
        <v>78</v>
      </c>
      <c r="EQ45" s="73"/>
      <c r="ER45" s="73"/>
      <c r="ES45" s="73"/>
      <c r="ET45" s="73"/>
      <c r="EU45" s="74"/>
      <c r="EV45" s="75" t="str">
        <f t="shared" si="20"/>
        <v>Pass</v>
      </c>
      <c r="EW45" s="76"/>
      <c r="EX45" s="77"/>
      <c r="EY45" s="75" t="str">
        <f t="shared" si="21"/>
        <v>Pass</v>
      </c>
      <c r="EZ45" s="76"/>
      <c r="FA45" s="77"/>
      <c r="FB45" s="75" t="str">
        <f t="shared" si="22"/>
        <v>Pass</v>
      </c>
      <c r="FC45" s="76"/>
      <c r="FD45" s="77"/>
      <c r="FE45" s="75" t="str">
        <f t="shared" si="23"/>
        <v>Pass</v>
      </c>
      <c r="FF45" s="76"/>
      <c r="FG45" s="77"/>
      <c r="FH45" s="75" t="str">
        <f t="shared" si="24"/>
        <v>Fail</v>
      </c>
      <c r="FI45" s="76"/>
      <c r="FJ45" s="77"/>
      <c r="FK45" s="3"/>
      <c r="FL45" s="1"/>
      <c r="FM45" s="5"/>
      <c r="FN45" s="3"/>
      <c r="FO45" s="1"/>
      <c r="FP45" s="4"/>
    </row>
    <row r="46" spans="2:172" ht="15.75" customHeight="1" x14ac:dyDescent="0.25">
      <c r="B46" s="63" t="s">
        <v>87</v>
      </c>
      <c r="C46" s="64"/>
      <c r="D46" s="64"/>
      <c r="E46" s="64"/>
      <c r="F46" s="64"/>
      <c r="G46" s="64"/>
      <c r="H46" s="64"/>
      <c r="I46" s="64"/>
      <c r="J46" s="64"/>
      <c r="K46" s="64"/>
      <c r="L46" s="64"/>
      <c r="M46" s="64"/>
      <c r="N46" s="64"/>
      <c r="O46" s="64"/>
      <c r="P46" s="64"/>
      <c r="Q46" s="64"/>
      <c r="R46" s="64"/>
      <c r="S46" s="64"/>
      <c r="T46" s="64"/>
      <c r="U46" s="64"/>
      <c r="V46" s="64"/>
      <c r="W46" s="64"/>
      <c r="X46" s="64"/>
      <c r="Y46" s="64"/>
      <c r="Z46" s="64"/>
      <c r="AA46" s="64"/>
      <c r="AB46" s="64"/>
      <c r="AC46" s="64"/>
      <c r="AD46" s="64"/>
      <c r="AE46" s="64"/>
      <c r="AF46" s="64"/>
      <c r="AG46" s="64"/>
      <c r="AH46" s="65"/>
      <c r="AJ46" s="114"/>
      <c r="AK46" s="115"/>
      <c r="AL46" s="115"/>
      <c r="AM46" s="115"/>
      <c r="AN46" s="115"/>
      <c r="AO46" s="115"/>
      <c r="AP46" s="115"/>
      <c r="AQ46" s="115"/>
      <c r="AR46" s="115"/>
      <c r="AS46" s="115"/>
      <c r="AT46" s="115"/>
      <c r="AU46" s="115"/>
      <c r="AV46" s="115"/>
      <c r="AW46" s="115"/>
      <c r="AX46" s="115"/>
      <c r="AY46" s="115"/>
      <c r="AZ46" s="115"/>
      <c r="BA46" s="115"/>
      <c r="BB46" s="115"/>
      <c r="BC46" s="115"/>
      <c r="BD46" s="115"/>
      <c r="BE46" s="115"/>
      <c r="BF46" s="115"/>
      <c r="BG46" s="115"/>
      <c r="BH46" s="115"/>
      <c r="BI46" s="115"/>
      <c r="BJ46" s="115"/>
      <c r="BK46" s="115"/>
      <c r="BL46" s="115"/>
      <c r="BM46" s="115"/>
      <c r="BN46" s="115"/>
      <c r="BO46" s="115"/>
      <c r="BP46" s="115"/>
      <c r="BQ46" s="115"/>
      <c r="BR46" s="115"/>
      <c r="BS46" s="115"/>
      <c r="BT46" s="115"/>
      <c r="BU46" s="115"/>
      <c r="BV46" s="115"/>
      <c r="BW46" s="115"/>
      <c r="BX46" s="115"/>
      <c r="BY46" s="115"/>
      <c r="BZ46" s="115"/>
      <c r="CA46" s="116"/>
      <c r="EP46" s="72" t="s">
        <v>79</v>
      </c>
      <c r="EQ46" s="73"/>
      <c r="ER46" s="73"/>
      <c r="ES46" s="73"/>
      <c r="ET46" s="73"/>
      <c r="EU46" s="74"/>
      <c r="EV46" s="75" t="e">
        <f t="shared" si="20"/>
        <v>#REF!</v>
      </c>
      <c r="EW46" s="76"/>
      <c r="EX46" s="77"/>
      <c r="EY46" s="75" t="e">
        <f t="shared" si="21"/>
        <v>#REF!</v>
      </c>
      <c r="EZ46" s="76"/>
      <c r="FA46" s="77"/>
      <c r="FB46" s="75" t="e">
        <f t="shared" si="22"/>
        <v>#REF!</v>
      </c>
      <c r="FC46" s="76"/>
      <c r="FD46" s="77"/>
      <c r="FE46" s="75" t="e">
        <f t="shared" si="23"/>
        <v>#REF!</v>
      </c>
      <c r="FF46" s="76"/>
      <c r="FG46" s="77"/>
      <c r="FH46" s="3"/>
      <c r="FI46" s="1"/>
      <c r="FJ46" s="5"/>
      <c r="FK46" s="3"/>
      <c r="FL46" s="1"/>
      <c r="FM46" s="5"/>
      <c r="FN46" s="3"/>
      <c r="FO46" s="1"/>
      <c r="FP46" s="4"/>
    </row>
    <row r="47" spans="2:172" ht="15.75" customHeight="1" x14ac:dyDescent="0.25">
      <c r="B47" s="66"/>
      <c r="C47" s="67"/>
      <c r="D47" s="67"/>
      <c r="E47" s="67"/>
      <c r="F47" s="67"/>
      <c r="G47" s="67"/>
      <c r="H47" s="67"/>
      <c r="I47" s="67"/>
      <c r="J47" s="67"/>
      <c r="K47" s="67"/>
      <c r="L47" s="67"/>
      <c r="M47" s="67"/>
      <c r="N47" s="67"/>
      <c r="O47" s="67"/>
      <c r="P47" s="67"/>
      <c r="Q47" s="67"/>
      <c r="R47" s="67"/>
      <c r="S47" s="67"/>
      <c r="T47" s="67"/>
      <c r="U47" s="67"/>
      <c r="V47" s="67"/>
      <c r="W47" s="67"/>
      <c r="X47" s="67"/>
      <c r="Y47" s="67"/>
      <c r="Z47" s="67"/>
      <c r="AA47" s="67"/>
      <c r="AB47" s="67"/>
      <c r="AC47" s="67"/>
      <c r="AD47" s="67"/>
      <c r="AE47" s="67"/>
      <c r="AF47" s="67"/>
      <c r="AG47" s="67"/>
      <c r="AH47" s="68"/>
      <c r="AJ47" s="114"/>
      <c r="AK47" s="115"/>
      <c r="AL47" s="115"/>
      <c r="AM47" s="115"/>
      <c r="AN47" s="115"/>
      <c r="AO47" s="115"/>
      <c r="AP47" s="115"/>
      <c r="AQ47" s="115"/>
      <c r="AR47" s="115"/>
      <c r="AS47" s="115"/>
      <c r="AT47" s="115"/>
      <c r="AU47" s="115"/>
      <c r="AV47" s="115"/>
      <c r="AW47" s="115"/>
      <c r="AX47" s="115"/>
      <c r="AY47" s="115"/>
      <c r="AZ47" s="115"/>
      <c r="BA47" s="115"/>
      <c r="BB47" s="115"/>
      <c r="BC47" s="115"/>
      <c r="BD47" s="115"/>
      <c r="BE47" s="115"/>
      <c r="BF47" s="115"/>
      <c r="BG47" s="115"/>
      <c r="BH47" s="115"/>
      <c r="BI47" s="115"/>
      <c r="BJ47" s="115"/>
      <c r="BK47" s="115"/>
      <c r="BL47" s="115"/>
      <c r="BM47" s="115"/>
      <c r="BN47" s="115"/>
      <c r="BO47" s="115"/>
      <c r="BP47" s="115"/>
      <c r="BQ47" s="115"/>
      <c r="BR47" s="115"/>
      <c r="BS47" s="115"/>
      <c r="BT47" s="115"/>
      <c r="BU47" s="115"/>
      <c r="BV47" s="115"/>
      <c r="BW47" s="115"/>
      <c r="BX47" s="115"/>
      <c r="BY47" s="115"/>
      <c r="BZ47" s="115"/>
      <c r="CA47" s="116"/>
      <c r="EP47" s="72" t="s">
        <v>80</v>
      </c>
      <c r="EQ47" s="73"/>
      <c r="ER47" s="73"/>
      <c r="ES47" s="73"/>
      <c r="ET47" s="73"/>
      <c r="EU47" s="74"/>
      <c r="EV47" s="75" t="e">
        <f t="shared" si="20"/>
        <v>#REF!</v>
      </c>
      <c r="EW47" s="76"/>
      <c r="EX47" s="77"/>
      <c r="EY47" s="75" t="e">
        <f t="shared" si="21"/>
        <v>#REF!</v>
      </c>
      <c r="EZ47" s="76"/>
      <c r="FA47" s="77"/>
      <c r="FB47" s="75" t="e">
        <f t="shared" si="22"/>
        <v>#REF!</v>
      </c>
      <c r="FC47" s="76"/>
      <c r="FD47" s="77"/>
      <c r="FE47" s="3"/>
      <c r="FF47" s="1"/>
      <c r="FG47" s="5"/>
      <c r="FH47" s="3"/>
      <c r="FI47" s="1"/>
      <c r="FJ47" s="5"/>
      <c r="FK47" s="3"/>
      <c r="FL47" s="1"/>
      <c r="FM47" s="5"/>
      <c r="FN47" s="3"/>
      <c r="FO47" s="1"/>
      <c r="FP47" s="4"/>
    </row>
    <row r="48" spans="2:172" ht="15.75" customHeight="1" thickBot="1" x14ac:dyDescent="0.3">
      <c r="B48" s="69"/>
      <c r="C48" s="70"/>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1"/>
      <c r="AJ48" s="117"/>
      <c r="AK48" s="118"/>
      <c r="AL48" s="118"/>
      <c r="AM48" s="118"/>
      <c r="AN48" s="118"/>
      <c r="AO48" s="118"/>
      <c r="AP48" s="118"/>
      <c r="AQ48" s="118"/>
      <c r="AR48" s="118"/>
      <c r="AS48" s="118"/>
      <c r="AT48" s="118"/>
      <c r="AU48" s="118"/>
      <c r="AV48" s="118"/>
      <c r="AW48" s="118"/>
      <c r="AX48" s="118"/>
      <c r="AY48" s="118"/>
      <c r="AZ48" s="118"/>
      <c r="BA48" s="118"/>
      <c r="BB48" s="118"/>
      <c r="BC48" s="118"/>
      <c r="BD48" s="118"/>
      <c r="BE48" s="118"/>
      <c r="BF48" s="118"/>
      <c r="BG48" s="118"/>
      <c r="BH48" s="118"/>
      <c r="BI48" s="118"/>
      <c r="BJ48" s="118"/>
      <c r="BK48" s="118"/>
      <c r="BL48" s="118"/>
      <c r="BM48" s="118"/>
      <c r="BN48" s="118"/>
      <c r="BO48" s="118"/>
      <c r="BP48" s="118"/>
      <c r="BQ48" s="118"/>
      <c r="BR48" s="118"/>
      <c r="BS48" s="118"/>
      <c r="BT48" s="118"/>
      <c r="BU48" s="118"/>
      <c r="BV48" s="118"/>
      <c r="BW48" s="118"/>
      <c r="BX48" s="118"/>
      <c r="BY48" s="118"/>
      <c r="BZ48" s="118"/>
      <c r="CA48" s="119"/>
    </row>
    <row r="49" spans="2:79" ht="15.75" customHeight="1" x14ac:dyDescent="0.25">
      <c r="B49" s="21"/>
      <c r="C49" s="21"/>
      <c r="D49" s="21"/>
      <c r="E49" s="21"/>
      <c r="F49" s="21"/>
      <c r="G49" s="21"/>
      <c r="H49" s="21"/>
      <c r="I49" s="21"/>
      <c r="J49" s="21"/>
      <c r="K49" s="21"/>
      <c r="L49" s="21"/>
      <c r="M49" s="21"/>
      <c r="N49" s="21"/>
      <c r="O49" s="21"/>
      <c r="P49" s="21"/>
      <c r="Q49" s="21"/>
      <c r="R49" s="21"/>
      <c r="S49" s="21"/>
    </row>
    <row r="50" spans="2:79" ht="15.75" customHeight="1" x14ac:dyDescent="0.25">
      <c r="B50" s="102" t="s">
        <v>140</v>
      </c>
      <c r="C50" s="103"/>
      <c r="D50" s="103"/>
      <c r="E50" s="103"/>
      <c r="F50" s="103"/>
      <c r="G50" s="103"/>
      <c r="H50" s="103"/>
      <c r="I50" s="103"/>
      <c r="J50" s="103"/>
      <c r="K50" s="103"/>
      <c r="L50" s="103"/>
      <c r="M50" s="103"/>
      <c r="N50" s="103"/>
      <c r="O50" s="103"/>
      <c r="P50" s="103"/>
      <c r="Q50" s="103"/>
      <c r="R50" s="103"/>
      <c r="S50" s="103"/>
      <c r="T50" s="103"/>
      <c r="U50" s="103"/>
      <c r="V50" s="103"/>
      <c r="W50" s="103"/>
      <c r="X50" s="103"/>
      <c r="Y50" s="103"/>
      <c r="Z50" s="103"/>
      <c r="AA50" s="103"/>
      <c r="AB50" s="103"/>
      <c r="AC50" s="103"/>
      <c r="AD50" s="103"/>
      <c r="AE50" s="103"/>
      <c r="AF50" s="103"/>
      <c r="AG50" s="103"/>
      <c r="AH50" s="103"/>
      <c r="AI50" s="103"/>
      <c r="AJ50" s="103"/>
      <c r="AK50" s="103"/>
      <c r="AL50" s="103"/>
      <c r="AM50" s="103"/>
      <c r="AN50" s="103"/>
      <c r="AO50" s="103"/>
      <c r="AP50" s="103"/>
      <c r="AQ50" s="103"/>
      <c r="AR50" s="103"/>
      <c r="AS50" s="103"/>
      <c r="AT50" s="103"/>
      <c r="AU50" s="103"/>
      <c r="AV50" s="103"/>
      <c r="AW50" s="103"/>
      <c r="AX50" s="103"/>
      <c r="AY50" s="103"/>
      <c r="AZ50" s="103"/>
      <c r="BA50" s="103"/>
      <c r="BB50" s="103"/>
      <c r="BC50" s="103"/>
      <c r="BD50" s="103"/>
      <c r="BE50" s="103"/>
      <c r="BF50" s="103"/>
      <c r="BG50" s="103"/>
      <c r="BH50" s="103"/>
      <c r="BI50" s="103"/>
      <c r="BJ50" s="103"/>
      <c r="BK50" s="103"/>
      <c r="BL50" s="103"/>
      <c r="BM50" s="103"/>
      <c r="BN50" s="103"/>
      <c r="BO50" s="103"/>
      <c r="BP50" s="103"/>
      <c r="BQ50" s="103"/>
      <c r="BR50" s="103"/>
      <c r="BS50" s="103"/>
      <c r="BT50" s="103"/>
      <c r="BU50" s="103"/>
      <c r="BV50" s="103"/>
      <c r="BW50" s="103"/>
      <c r="BX50" s="103"/>
      <c r="BY50" s="103"/>
      <c r="BZ50" s="103"/>
      <c r="CA50" s="104"/>
    </row>
    <row r="51" spans="2:79" ht="15.75" customHeight="1" x14ac:dyDescent="0.2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6"/>
      <c r="AV51" s="106"/>
      <c r="AW51" s="106"/>
      <c r="AX51" s="106"/>
      <c r="AY51" s="106"/>
      <c r="AZ51" s="106"/>
      <c r="BA51" s="106"/>
      <c r="BB51" s="106"/>
      <c r="BC51" s="106"/>
      <c r="BD51" s="106"/>
      <c r="BE51" s="106"/>
      <c r="BF51" s="106"/>
      <c r="BG51" s="106"/>
      <c r="BH51" s="106"/>
      <c r="BI51" s="106"/>
      <c r="BJ51" s="106"/>
      <c r="BK51" s="106"/>
      <c r="BL51" s="106"/>
      <c r="BM51" s="106"/>
      <c r="BN51" s="106"/>
      <c r="BO51" s="106"/>
      <c r="BP51" s="106"/>
      <c r="BQ51" s="106"/>
      <c r="BR51" s="106"/>
      <c r="BS51" s="106"/>
      <c r="BT51" s="106"/>
      <c r="BU51" s="106"/>
      <c r="BV51" s="106"/>
      <c r="BW51" s="106"/>
      <c r="BX51" s="106"/>
      <c r="BY51" s="106"/>
      <c r="BZ51" s="106"/>
      <c r="CA51" s="107"/>
    </row>
    <row r="52" spans="2:79" ht="15.75" customHeight="1" x14ac:dyDescent="0.25">
      <c r="B52" s="108"/>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09"/>
      <c r="AT52" s="109"/>
      <c r="AU52" s="109"/>
      <c r="AV52" s="109"/>
      <c r="AW52" s="109"/>
      <c r="AX52" s="109"/>
      <c r="AY52" s="109"/>
      <c r="AZ52" s="109"/>
      <c r="BA52" s="109"/>
      <c r="BB52" s="109"/>
      <c r="BC52" s="109"/>
      <c r="BD52" s="109"/>
      <c r="BE52" s="109"/>
      <c r="BF52" s="109"/>
      <c r="BG52" s="109"/>
      <c r="BH52" s="109"/>
      <c r="BI52" s="109"/>
      <c r="BJ52" s="109"/>
      <c r="BK52" s="109"/>
      <c r="BL52" s="109"/>
      <c r="BM52" s="109"/>
      <c r="BN52" s="109"/>
      <c r="BO52" s="109"/>
      <c r="BP52" s="109"/>
      <c r="BQ52" s="109"/>
      <c r="BR52" s="109"/>
      <c r="BS52" s="109"/>
      <c r="BT52" s="109"/>
      <c r="BU52" s="109"/>
      <c r="BV52" s="109"/>
      <c r="BW52" s="109"/>
      <c r="BX52" s="109"/>
      <c r="BY52" s="109"/>
      <c r="BZ52" s="109"/>
      <c r="CA52" s="110"/>
    </row>
    <row r="53" spans="2:79" ht="15.75" customHeight="1" x14ac:dyDescent="0.25">
      <c r="B53" s="21"/>
      <c r="C53" s="21"/>
      <c r="D53" s="21"/>
      <c r="E53" s="21"/>
      <c r="F53" s="21"/>
      <c r="G53" s="21"/>
      <c r="H53" s="21"/>
      <c r="I53" s="21"/>
      <c r="J53" s="21"/>
      <c r="K53" s="21"/>
      <c r="L53" s="21"/>
      <c r="M53" s="21"/>
      <c r="N53" s="21"/>
      <c r="O53" s="21"/>
      <c r="P53" s="21"/>
      <c r="Q53" s="21"/>
      <c r="R53" s="21"/>
      <c r="S53" s="21"/>
    </row>
    <row r="54" spans="2:79" ht="15.75" customHeight="1" x14ac:dyDescent="0.25">
      <c r="B54" s="21"/>
      <c r="C54" s="21"/>
      <c r="D54" s="21"/>
      <c r="E54" s="21"/>
      <c r="F54" s="21"/>
      <c r="G54" s="21"/>
      <c r="H54" s="21"/>
      <c r="I54" s="21"/>
      <c r="J54" s="21"/>
      <c r="K54" s="21"/>
      <c r="L54" s="21"/>
      <c r="M54" s="21"/>
      <c r="N54" s="21"/>
      <c r="O54" s="21"/>
      <c r="P54" s="21"/>
      <c r="Q54" s="21"/>
      <c r="R54" s="21"/>
      <c r="S54" s="21"/>
    </row>
  </sheetData>
  <mergeCells count="783">
    <mergeCell ref="DL34:DQ34"/>
    <mergeCell ref="DR34:DT34"/>
    <mergeCell ref="DU34:DW34"/>
    <mergeCell ref="DX34:DZ34"/>
    <mergeCell ref="EA34:EC34"/>
    <mergeCell ref="ED34:EF34"/>
    <mergeCell ref="EG34:EI34"/>
    <mergeCell ref="EJ34:EL34"/>
    <mergeCell ref="CH20:CM20"/>
    <mergeCell ref="CN20:CP20"/>
    <mergeCell ref="CQ20:CS20"/>
    <mergeCell ref="CT20:CV20"/>
    <mergeCell ref="CW20:CY20"/>
    <mergeCell ref="CZ20:DB20"/>
    <mergeCell ref="DC20:DE20"/>
    <mergeCell ref="DF20:DH20"/>
    <mergeCell ref="CH34:CM34"/>
    <mergeCell ref="CN34:CP34"/>
    <mergeCell ref="CQ34:CS34"/>
    <mergeCell ref="CT34:CV34"/>
    <mergeCell ref="CW34:CY34"/>
    <mergeCell ref="CZ34:DB34"/>
    <mergeCell ref="DC34:DE34"/>
    <mergeCell ref="DF34:DH34"/>
    <mergeCell ref="AJ37:AL37"/>
    <mergeCell ref="AM37:BG37"/>
    <mergeCell ref="AD38:AI38"/>
    <mergeCell ref="AJ38:AL38"/>
    <mergeCell ref="AM38:BG38"/>
    <mergeCell ref="B37:AB37"/>
    <mergeCell ref="AM34:BG34"/>
    <mergeCell ref="B35:G35"/>
    <mergeCell ref="BJ35:CA36"/>
    <mergeCell ref="AJ35:AL35"/>
    <mergeCell ref="Z34:AB34"/>
    <mergeCell ref="W34:Y34"/>
    <mergeCell ref="AD34:AI34"/>
    <mergeCell ref="B40:AH42"/>
    <mergeCell ref="N35:P35"/>
    <mergeCell ref="Q35:S35"/>
    <mergeCell ref="T35:V35"/>
    <mergeCell ref="W35:Y35"/>
    <mergeCell ref="Z35:AB35"/>
    <mergeCell ref="N36:P36"/>
    <mergeCell ref="Q36:S36"/>
    <mergeCell ref="T36:V36"/>
    <mergeCell ref="W36:Y36"/>
    <mergeCell ref="Z36:AB36"/>
    <mergeCell ref="AD37:AI37"/>
    <mergeCell ref="AD36:AI36"/>
    <mergeCell ref="B24:G24"/>
    <mergeCell ref="B21:G21"/>
    <mergeCell ref="C22:AB22"/>
    <mergeCell ref="H21:J21"/>
    <mergeCell ref="K21:M21"/>
    <mergeCell ref="H23:J23"/>
    <mergeCell ref="H24:J24"/>
    <mergeCell ref="H25:J25"/>
    <mergeCell ref="H26:J26"/>
    <mergeCell ref="B46:AH48"/>
    <mergeCell ref="B14:G14"/>
    <mergeCell ref="B15:G15"/>
    <mergeCell ref="B16:G16"/>
    <mergeCell ref="B17:G17"/>
    <mergeCell ref="B18:G18"/>
    <mergeCell ref="B19:G19"/>
    <mergeCell ref="Z21:AB21"/>
    <mergeCell ref="N24:P24"/>
    <mergeCell ref="Q24:S24"/>
    <mergeCell ref="T24:V24"/>
    <mergeCell ref="Z30:AB30"/>
    <mergeCell ref="N23:P23"/>
    <mergeCell ref="Q23:S23"/>
    <mergeCell ref="T23:V23"/>
    <mergeCell ref="B27:G27"/>
    <mergeCell ref="Z25:AB25"/>
    <mergeCell ref="W26:Y26"/>
    <mergeCell ref="N27:P27"/>
    <mergeCell ref="Z23:AB23"/>
    <mergeCell ref="B26:G26"/>
    <mergeCell ref="B23:G23"/>
    <mergeCell ref="B25:G25"/>
    <mergeCell ref="Z26:AB26"/>
    <mergeCell ref="Q33:S33"/>
    <mergeCell ref="T27:V27"/>
    <mergeCell ref="W27:Y27"/>
    <mergeCell ref="Z27:AB27"/>
    <mergeCell ref="Q27:S27"/>
    <mergeCell ref="N26:P26"/>
    <mergeCell ref="T26:V26"/>
    <mergeCell ref="Q26:S26"/>
    <mergeCell ref="Q34:S34"/>
    <mergeCell ref="T33:V33"/>
    <mergeCell ref="T34:V34"/>
    <mergeCell ref="N33:P33"/>
    <mergeCell ref="W33:Y33"/>
    <mergeCell ref="N30:P30"/>
    <mergeCell ref="Q30:S30"/>
    <mergeCell ref="T30:V30"/>
    <mergeCell ref="W30:Y30"/>
    <mergeCell ref="Q31:S31"/>
    <mergeCell ref="Q32:S32"/>
    <mergeCell ref="T31:V31"/>
    <mergeCell ref="T32:V32"/>
    <mergeCell ref="B30:G30"/>
    <mergeCell ref="Z31:AB31"/>
    <mergeCell ref="Z32:AB32"/>
    <mergeCell ref="Z33:AB33"/>
    <mergeCell ref="B36:G36"/>
    <mergeCell ref="AM28:BG28"/>
    <mergeCell ref="C28:AB29"/>
    <mergeCell ref="AJ31:AL31"/>
    <mergeCell ref="AM31:BG31"/>
    <mergeCell ref="AD32:AI32"/>
    <mergeCell ref="AJ32:AL32"/>
    <mergeCell ref="AM32:BG32"/>
    <mergeCell ref="AM29:BG29"/>
    <mergeCell ref="N34:P34"/>
    <mergeCell ref="AJ34:AL34"/>
    <mergeCell ref="AM36:BG36"/>
    <mergeCell ref="B33:G33"/>
    <mergeCell ref="B34:G34"/>
    <mergeCell ref="N31:P31"/>
    <mergeCell ref="N32:P32"/>
    <mergeCell ref="W31:Y31"/>
    <mergeCell ref="W32:Y32"/>
    <mergeCell ref="AJ36:AL36"/>
    <mergeCell ref="AD33:AI33"/>
    <mergeCell ref="AJ12:AL12"/>
    <mergeCell ref="AD14:AI14"/>
    <mergeCell ref="AJ14:AL14"/>
    <mergeCell ref="AJ11:AL11"/>
    <mergeCell ref="W12:Y12"/>
    <mergeCell ref="W14:Y14"/>
    <mergeCell ref="W15:Y15"/>
    <mergeCell ref="K17:M17"/>
    <mergeCell ref="AJ15:AL15"/>
    <mergeCell ref="W16:Y16"/>
    <mergeCell ref="W17:Y17"/>
    <mergeCell ref="N12:P12"/>
    <mergeCell ref="N14:P14"/>
    <mergeCell ref="N15:P15"/>
    <mergeCell ref="T12:V12"/>
    <mergeCell ref="T14:V14"/>
    <mergeCell ref="N17:P17"/>
    <mergeCell ref="Q17:S17"/>
    <mergeCell ref="W13:Y13"/>
    <mergeCell ref="K18:M18"/>
    <mergeCell ref="K19:M19"/>
    <mergeCell ref="K20:M20"/>
    <mergeCell ref="H12:J12"/>
    <mergeCell ref="H13:J13"/>
    <mergeCell ref="N13:P13"/>
    <mergeCell ref="Q13:S13"/>
    <mergeCell ref="T13:V13"/>
    <mergeCell ref="AD20:AI20"/>
    <mergeCell ref="AD15:AI15"/>
    <mergeCell ref="H15:J15"/>
    <mergeCell ref="H16:J16"/>
    <mergeCell ref="H17:J17"/>
    <mergeCell ref="H18:J18"/>
    <mergeCell ref="H19:J19"/>
    <mergeCell ref="H20:J20"/>
    <mergeCell ref="AD17:AI17"/>
    <mergeCell ref="AD12:AI12"/>
    <mergeCell ref="Q19:S19"/>
    <mergeCell ref="N18:P18"/>
    <mergeCell ref="N19:P19"/>
    <mergeCell ref="Z20:AB20"/>
    <mergeCell ref="AM15:BG15"/>
    <mergeCell ref="AJ18:AL18"/>
    <mergeCell ref="AM18:BG18"/>
    <mergeCell ref="Z17:AB17"/>
    <mergeCell ref="B11:E11"/>
    <mergeCell ref="N20:P20"/>
    <mergeCell ref="Q20:S20"/>
    <mergeCell ref="T20:V20"/>
    <mergeCell ref="W20:Y20"/>
    <mergeCell ref="B13:G13"/>
    <mergeCell ref="B12:G12"/>
    <mergeCell ref="B20:G20"/>
    <mergeCell ref="AD16:AI16"/>
    <mergeCell ref="Z13:AB13"/>
    <mergeCell ref="Z15:AB15"/>
    <mergeCell ref="AD11:AI11"/>
    <mergeCell ref="K12:M12"/>
    <mergeCell ref="K13:M13"/>
    <mergeCell ref="K14:M14"/>
    <mergeCell ref="K15:M15"/>
    <mergeCell ref="K16:M16"/>
    <mergeCell ref="AM11:BG11"/>
    <mergeCell ref="AM12:BG12"/>
    <mergeCell ref="H14:J14"/>
    <mergeCell ref="B31:G31"/>
    <mergeCell ref="B32:G32"/>
    <mergeCell ref="BR1:BV2"/>
    <mergeCell ref="AM10:BG10"/>
    <mergeCell ref="BI6:CA6"/>
    <mergeCell ref="AA1:BE5"/>
    <mergeCell ref="Z14:AB14"/>
    <mergeCell ref="Z16:AB16"/>
    <mergeCell ref="W18:Y18"/>
    <mergeCell ref="T19:V19"/>
    <mergeCell ref="Q18:S18"/>
    <mergeCell ref="T15:V15"/>
    <mergeCell ref="T16:V16"/>
    <mergeCell ref="T17:V17"/>
    <mergeCell ref="T18:V18"/>
    <mergeCell ref="Z12:AB12"/>
    <mergeCell ref="Q12:S12"/>
    <mergeCell ref="Q14:S14"/>
    <mergeCell ref="Q15:S15"/>
    <mergeCell ref="AD10:AI10"/>
    <mergeCell ref="AJ10:AL10"/>
    <mergeCell ref="BW1:CA2"/>
    <mergeCell ref="AJ16:AL16"/>
    <mergeCell ref="AD13:AI13"/>
    <mergeCell ref="AJ27:AL27"/>
    <mergeCell ref="AJ17:AL17"/>
    <mergeCell ref="AJ26:AL26"/>
    <mergeCell ref="AM23:BG23"/>
    <mergeCell ref="AM25:BG25"/>
    <mergeCell ref="AM26:BG26"/>
    <mergeCell ref="AM27:BG27"/>
    <mergeCell ref="AM14:BG14"/>
    <mergeCell ref="AM13:BG13"/>
    <mergeCell ref="AM17:BG17"/>
    <mergeCell ref="AM20:BG20"/>
    <mergeCell ref="AM21:BG21"/>
    <mergeCell ref="AM24:BG24"/>
    <mergeCell ref="AM16:BG16"/>
    <mergeCell ref="AJ25:AL25"/>
    <mergeCell ref="AJ24:AL24"/>
    <mergeCell ref="AJ13:AL13"/>
    <mergeCell ref="AJ23:AL23"/>
    <mergeCell ref="AJ22:AL22"/>
    <mergeCell ref="AM22:BG22"/>
    <mergeCell ref="AM19:BG19"/>
    <mergeCell ref="AJ20:AL20"/>
    <mergeCell ref="AJ21:AL21"/>
    <mergeCell ref="AJ19:AL19"/>
    <mergeCell ref="AM30:BG30"/>
    <mergeCell ref="AM35:BG35"/>
    <mergeCell ref="AD30:AI30"/>
    <mergeCell ref="AJ30:AL30"/>
    <mergeCell ref="AJ28:AL28"/>
    <mergeCell ref="AD29:AI29"/>
    <mergeCell ref="AJ29:AL29"/>
    <mergeCell ref="AD35:AI35"/>
    <mergeCell ref="AD28:AI28"/>
    <mergeCell ref="AM33:BG33"/>
    <mergeCell ref="AJ33:AL33"/>
    <mergeCell ref="AD31:AI31"/>
    <mergeCell ref="AD27:AI27"/>
    <mergeCell ref="AD18:AI18"/>
    <mergeCell ref="AD25:AI25"/>
    <mergeCell ref="AD24:AI24"/>
    <mergeCell ref="AD22:AI22"/>
    <mergeCell ref="N16:P16"/>
    <mergeCell ref="Q16:S16"/>
    <mergeCell ref="Z24:AB24"/>
    <mergeCell ref="AD23:AI23"/>
    <mergeCell ref="AD21:AI21"/>
    <mergeCell ref="AD19:AI19"/>
    <mergeCell ref="N21:P21"/>
    <mergeCell ref="Q21:S21"/>
    <mergeCell ref="T21:V21"/>
    <mergeCell ref="W21:Y21"/>
    <mergeCell ref="AD26:AI26"/>
    <mergeCell ref="W24:Y24"/>
    <mergeCell ref="N25:P25"/>
    <mergeCell ref="Q25:S25"/>
    <mergeCell ref="T25:V25"/>
    <mergeCell ref="W25:Y25"/>
    <mergeCell ref="W23:Y23"/>
    <mergeCell ref="H27:J27"/>
    <mergeCell ref="K23:M23"/>
    <mergeCell ref="K24:M24"/>
    <mergeCell ref="K25:M25"/>
    <mergeCell ref="K26:M26"/>
    <mergeCell ref="K27:M27"/>
    <mergeCell ref="H30:J30"/>
    <mergeCell ref="H31:J31"/>
    <mergeCell ref="H32:J32"/>
    <mergeCell ref="H33:J33"/>
    <mergeCell ref="H34:J34"/>
    <mergeCell ref="H35:J35"/>
    <mergeCell ref="H36:J36"/>
    <mergeCell ref="K30:M30"/>
    <mergeCell ref="K31:M31"/>
    <mergeCell ref="K32:M32"/>
    <mergeCell ref="K33:M33"/>
    <mergeCell ref="K34:M34"/>
    <mergeCell ref="K35:M35"/>
    <mergeCell ref="K36:M36"/>
    <mergeCell ref="CH10:CM10"/>
    <mergeCell ref="CN10:CP10"/>
    <mergeCell ref="CQ10:CS10"/>
    <mergeCell ref="CT10:CV10"/>
    <mergeCell ref="CW10:CY10"/>
    <mergeCell ref="CZ10:DB10"/>
    <mergeCell ref="DC10:DE10"/>
    <mergeCell ref="DF10:DH10"/>
    <mergeCell ref="CH11:CM11"/>
    <mergeCell ref="CN11:CP11"/>
    <mergeCell ref="CQ11:CS11"/>
    <mergeCell ref="CT11:CV11"/>
    <mergeCell ref="CW11:CY11"/>
    <mergeCell ref="CZ11:DB11"/>
    <mergeCell ref="DC11:DE11"/>
    <mergeCell ref="DF11:DH11"/>
    <mergeCell ref="CH12:CM12"/>
    <mergeCell ref="CN12:CP12"/>
    <mergeCell ref="CQ12:CS12"/>
    <mergeCell ref="CT12:CV12"/>
    <mergeCell ref="CW12:CY12"/>
    <mergeCell ref="CZ12:DB12"/>
    <mergeCell ref="DC12:DE12"/>
    <mergeCell ref="DF12:DH12"/>
    <mergeCell ref="CH13:CM13"/>
    <mergeCell ref="CN13:CP13"/>
    <mergeCell ref="CQ13:CS13"/>
    <mergeCell ref="CT13:CV13"/>
    <mergeCell ref="CW13:CY13"/>
    <mergeCell ref="CZ13:DB13"/>
    <mergeCell ref="DC13:DE13"/>
    <mergeCell ref="DF13:DH13"/>
    <mergeCell ref="CH14:CM14"/>
    <mergeCell ref="CN14:CP14"/>
    <mergeCell ref="CQ14:CS14"/>
    <mergeCell ref="CT14:CV14"/>
    <mergeCell ref="CW14:CY14"/>
    <mergeCell ref="CZ14:DB14"/>
    <mergeCell ref="DC14:DE14"/>
    <mergeCell ref="DF14:DH14"/>
    <mergeCell ref="CH15:CM15"/>
    <mergeCell ref="CN15:CP15"/>
    <mergeCell ref="CQ15:CS15"/>
    <mergeCell ref="CT15:CV15"/>
    <mergeCell ref="CW15:CY15"/>
    <mergeCell ref="CZ15:DB15"/>
    <mergeCell ref="DC15:DE15"/>
    <mergeCell ref="DF15:DH15"/>
    <mergeCell ref="CH16:CM16"/>
    <mergeCell ref="CN16:CP16"/>
    <mergeCell ref="CQ16:CS16"/>
    <mergeCell ref="CT16:CV16"/>
    <mergeCell ref="CW16:CY16"/>
    <mergeCell ref="CZ16:DB16"/>
    <mergeCell ref="DC16:DE16"/>
    <mergeCell ref="CH17:CM17"/>
    <mergeCell ref="CN17:CP17"/>
    <mergeCell ref="CQ17:CS17"/>
    <mergeCell ref="CT17:CV17"/>
    <mergeCell ref="CW17:CY17"/>
    <mergeCell ref="CZ17:DB17"/>
    <mergeCell ref="CH18:CM18"/>
    <mergeCell ref="CN18:CP18"/>
    <mergeCell ref="CQ18:CS18"/>
    <mergeCell ref="CT18:CV18"/>
    <mergeCell ref="CW18:CY18"/>
    <mergeCell ref="CH19:CM19"/>
    <mergeCell ref="CN19:CP19"/>
    <mergeCell ref="CQ19:CS19"/>
    <mergeCell ref="CT19:CV19"/>
    <mergeCell ref="CH24:CM24"/>
    <mergeCell ref="CN24:CP24"/>
    <mergeCell ref="CQ24:CS24"/>
    <mergeCell ref="CT24:CV24"/>
    <mergeCell ref="CW24:CY24"/>
    <mergeCell ref="CZ24:DB24"/>
    <mergeCell ref="DC24:DE24"/>
    <mergeCell ref="DF24:DH24"/>
    <mergeCell ref="CH25:CM25"/>
    <mergeCell ref="CN25:CP25"/>
    <mergeCell ref="CQ25:CS25"/>
    <mergeCell ref="CT25:CV25"/>
    <mergeCell ref="CW25:CY25"/>
    <mergeCell ref="CZ25:DB25"/>
    <mergeCell ref="DC25:DE25"/>
    <mergeCell ref="DF25:DH25"/>
    <mergeCell ref="CH26:CM26"/>
    <mergeCell ref="CN26:CP26"/>
    <mergeCell ref="CQ26:CS26"/>
    <mergeCell ref="CT26:CV26"/>
    <mergeCell ref="CW26:CY26"/>
    <mergeCell ref="CZ26:DB26"/>
    <mergeCell ref="DC26:DE26"/>
    <mergeCell ref="DF26:DH26"/>
    <mergeCell ref="CH27:CM27"/>
    <mergeCell ref="CN27:CP27"/>
    <mergeCell ref="CQ27:CS27"/>
    <mergeCell ref="CT27:CV27"/>
    <mergeCell ref="CW27:CY27"/>
    <mergeCell ref="CZ27:DB27"/>
    <mergeCell ref="DC27:DE27"/>
    <mergeCell ref="DF27:DH27"/>
    <mergeCell ref="CH28:CM28"/>
    <mergeCell ref="CN28:CP28"/>
    <mergeCell ref="CQ28:CS28"/>
    <mergeCell ref="CT28:CV28"/>
    <mergeCell ref="CW28:CY28"/>
    <mergeCell ref="CZ28:DB28"/>
    <mergeCell ref="DC28:DE28"/>
    <mergeCell ref="DF28:DH28"/>
    <mergeCell ref="CH29:CM29"/>
    <mergeCell ref="CN29:CP29"/>
    <mergeCell ref="CQ29:CS29"/>
    <mergeCell ref="CT29:CV29"/>
    <mergeCell ref="CW29:CY29"/>
    <mergeCell ref="CZ29:DB29"/>
    <mergeCell ref="DC29:DE29"/>
    <mergeCell ref="CH30:CM30"/>
    <mergeCell ref="CN30:CP30"/>
    <mergeCell ref="CQ30:CS30"/>
    <mergeCell ref="CT30:CV30"/>
    <mergeCell ref="CW30:CY30"/>
    <mergeCell ref="CZ30:DB30"/>
    <mergeCell ref="DC30:DE30"/>
    <mergeCell ref="CH31:CM31"/>
    <mergeCell ref="CN31:CP31"/>
    <mergeCell ref="CQ31:CS31"/>
    <mergeCell ref="CT31:CV31"/>
    <mergeCell ref="CW31:CY31"/>
    <mergeCell ref="CZ31:DB31"/>
    <mergeCell ref="CH32:CM32"/>
    <mergeCell ref="CN32:CP32"/>
    <mergeCell ref="CQ32:CS32"/>
    <mergeCell ref="CT32:CV32"/>
    <mergeCell ref="CW32:CY32"/>
    <mergeCell ref="CH33:CM33"/>
    <mergeCell ref="CN33:CP33"/>
    <mergeCell ref="CQ33:CS33"/>
    <mergeCell ref="CT33:CV33"/>
    <mergeCell ref="DL10:DQ10"/>
    <mergeCell ref="DR10:DT10"/>
    <mergeCell ref="DU10:DW10"/>
    <mergeCell ref="DX10:DZ10"/>
    <mergeCell ref="EA10:EC10"/>
    <mergeCell ref="ED10:EF10"/>
    <mergeCell ref="EG10:EI10"/>
    <mergeCell ref="EJ10:EL10"/>
    <mergeCell ref="DL11:DQ11"/>
    <mergeCell ref="DR11:DT11"/>
    <mergeCell ref="DU11:DW11"/>
    <mergeCell ref="DX11:DZ11"/>
    <mergeCell ref="EA11:EC11"/>
    <mergeCell ref="ED11:EF11"/>
    <mergeCell ref="EG11:EI11"/>
    <mergeCell ref="EJ11:EL11"/>
    <mergeCell ref="DL12:DQ12"/>
    <mergeCell ref="DR12:DT12"/>
    <mergeCell ref="DU12:DW12"/>
    <mergeCell ref="DX12:DZ12"/>
    <mergeCell ref="EA12:EC12"/>
    <mergeCell ref="ED12:EF12"/>
    <mergeCell ref="EG12:EI12"/>
    <mergeCell ref="EJ12:EL12"/>
    <mergeCell ref="DL13:DQ13"/>
    <mergeCell ref="DR13:DT13"/>
    <mergeCell ref="DU13:DW13"/>
    <mergeCell ref="DX13:DZ13"/>
    <mergeCell ref="EA13:EC13"/>
    <mergeCell ref="ED13:EF13"/>
    <mergeCell ref="EG13:EI13"/>
    <mergeCell ref="EJ13:EL13"/>
    <mergeCell ref="DL14:DQ14"/>
    <mergeCell ref="DR14:DT14"/>
    <mergeCell ref="DU14:DW14"/>
    <mergeCell ref="DX14:DZ14"/>
    <mergeCell ref="EA14:EC14"/>
    <mergeCell ref="ED14:EF14"/>
    <mergeCell ref="EG14:EI14"/>
    <mergeCell ref="EJ14:EL14"/>
    <mergeCell ref="DL15:DQ15"/>
    <mergeCell ref="DR15:DT15"/>
    <mergeCell ref="DU15:DW15"/>
    <mergeCell ref="DX15:DZ15"/>
    <mergeCell ref="EA15:EC15"/>
    <mergeCell ref="ED15:EF15"/>
    <mergeCell ref="EG15:EI15"/>
    <mergeCell ref="DL16:DQ16"/>
    <mergeCell ref="DR16:DT16"/>
    <mergeCell ref="DU16:DW16"/>
    <mergeCell ref="DX16:DZ16"/>
    <mergeCell ref="EA16:EC16"/>
    <mergeCell ref="ED16:EF16"/>
    <mergeCell ref="EG16:EI16"/>
    <mergeCell ref="DL17:DQ17"/>
    <mergeCell ref="DR17:DT17"/>
    <mergeCell ref="DU17:DW17"/>
    <mergeCell ref="DX17:DZ17"/>
    <mergeCell ref="EA17:EC17"/>
    <mergeCell ref="ED17:EF17"/>
    <mergeCell ref="DL18:DQ18"/>
    <mergeCell ref="DR18:DT18"/>
    <mergeCell ref="DU18:DW18"/>
    <mergeCell ref="DX18:DZ18"/>
    <mergeCell ref="EA18:EC18"/>
    <mergeCell ref="DL19:DQ19"/>
    <mergeCell ref="DR19:DT19"/>
    <mergeCell ref="DU19:DW19"/>
    <mergeCell ref="DX19:DZ19"/>
    <mergeCell ref="DL24:DQ24"/>
    <mergeCell ref="DR24:DT24"/>
    <mergeCell ref="DU24:DW24"/>
    <mergeCell ref="DX24:DZ24"/>
    <mergeCell ref="EA24:EC24"/>
    <mergeCell ref="ED24:EF24"/>
    <mergeCell ref="EG24:EI24"/>
    <mergeCell ref="EJ24:EL24"/>
    <mergeCell ref="DL25:DQ25"/>
    <mergeCell ref="DR25:DT25"/>
    <mergeCell ref="DU25:DW25"/>
    <mergeCell ref="DX25:DZ25"/>
    <mergeCell ref="EA25:EC25"/>
    <mergeCell ref="ED25:EF25"/>
    <mergeCell ref="EG25:EI25"/>
    <mergeCell ref="EJ25:EL25"/>
    <mergeCell ref="DL26:DQ26"/>
    <mergeCell ref="DR26:DT26"/>
    <mergeCell ref="DU26:DW26"/>
    <mergeCell ref="DX26:DZ26"/>
    <mergeCell ref="EA26:EC26"/>
    <mergeCell ref="ED26:EF26"/>
    <mergeCell ref="EG26:EI26"/>
    <mergeCell ref="EJ26:EL26"/>
    <mergeCell ref="DL27:DQ27"/>
    <mergeCell ref="DR27:DT27"/>
    <mergeCell ref="DU27:DW27"/>
    <mergeCell ref="DX27:DZ27"/>
    <mergeCell ref="EA27:EC27"/>
    <mergeCell ref="ED27:EF27"/>
    <mergeCell ref="EG27:EI27"/>
    <mergeCell ref="EJ27:EL27"/>
    <mergeCell ref="DL28:DQ28"/>
    <mergeCell ref="DR28:DT28"/>
    <mergeCell ref="DU28:DW28"/>
    <mergeCell ref="DX28:DZ28"/>
    <mergeCell ref="EA28:EC28"/>
    <mergeCell ref="ED28:EF28"/>
    <mergeCell ref="EG28:EI28"/>
    <mergeCell ref="EJ28:EL28"/>
    <mergeCell ref="DL29:DQ29"/>
    <mergeCell ref="DR29:DT29"/>
    <mergeCell ref="DU29:DW29"/>
    <mergeCell ref="DX29:DZ29"/>
    <mergeCell ref="EA29:EC29"/>
    <mergeCell ref="ED29:EF29"/>
    <mergeCell ref="EG29:EI29"/>
    <mergeCell ref="DL30:DQ30"/>
    <mergeCell ref="DR30:DT30"/>
    <mergeCell ref="DU30:DW30"/>
    <mergeCell ref="DX30:DZ30"/>
    <mergeCell ref="EA30:EC30"/>
    <mergeCell ref="ED30:EF30"/>
    <mergeCell ref="EG30:EI30"/>
    <mergeCell ref="DL31:DQ31"/>
    <mergeCell ref="DR31:DT31"/>
    <mergeCell ref="DU31:DW31"/>
    <mergeCell ref="DX31:DZ31"/>
    <mergeCell ref="EA31:EC31"/>
    <mergeCell ref="ED31:EF31"/>
    <mergeCell ref="DL32:DQ32"/>
    <mergeCell ref="DR32:DT32"/>
    <mergeCell ref="DU32:DW32"/>
    <mergeCell ref="DX32:DZ32"/>
    <mergeCell ref="EA32:EC32"/>
    <mergeCell ref="DL33:DQ33"/>
    <mergeCell ref="DR33:DT33"/>
    <mergeCell ref="DU33:DW33"/>
    <mergeCell ref="DX33:DZ33"/>
    <mergeCell ref="B50:CA52"/>
    <mergeCell ref="AJ42:CA48"/>
    <mergeCell ref="EP10:EU10"/>
    <mergeCell ref="EV10:EX10"/>
    <mergeCell ref="EY10:FA10"/>
    <mergeCell ref="FB10:FD10"/>
    <mergeCell ref="FE10:FG10"/>
    <mergeCell ref="FH10:FJ10"/>
    <mergeCell ref="FK10:FM10"/>
    <mergeCell ref="EP12:EU12"/>
    <mergeCell ref="EV12:EX12"/>
    <mergeCell ref="EY12:FA12"/>
    <mergeCell ref="FB12:FD12"/>
    <mergeCell ref="FE12:FG12"/>
    <mergeCell ref="FH12:FJ12"/>
    <mergeCell ref="FK12:FM12"/>
    <mergeCell ref="EP14:EU14"/>
    <mergeCell ref="EV14:EX14"/>
    <mergeCell ref="EY14:FA14"/>
    <mergeCell ref="FB14:FD14"/>
    <mergeCell ref="FE14:FG14"/>
    <mergeCell ref="FH14:FJ14"/>
    <mergeCell ref="FK14:FM14"/>
    <mergeCell ref="EP17:EU17"/>
    <mergeCell ref="FN10:FP10"/>
    <mergeCell ref="EP11:EU11"/>
    <mergeCell ref="EV11:EX11"/>
    <mergeCell ref="EY11:FA11"/>
    <mergeCell ref="FB11:FD11"/>
    <mergeCell ref="FE11:FG11"/>
    <mergeCell ref="FH11:FJ11"/>
    <mergeCell ref="FK11:FM11"/>
    <mergeCell ref="FN11:FP11"/>
    <mergeCell ref="FN12:FP12"/>
    <mergeCell ref="EP13:EU13"/>
    <mergeCell ref="EV13:EX13"/>
    <mergeCell ref="EY13:FA13"/>
    <mergeCell ref="FB13:FD13"/>
    <mergeCell ref="FE13:FG13"/>
    <mergeCell ref="FH13:FJ13"/>
    <mergeCell ref="FK13:FM13"/>
    <mergeCell ref="FN13:FP13"/>
    <mergeCell ref="FE15:FG15"/>
    <mergeCell ref="FH15:FJ15"/>
    <mergeCell ref="FK15:FM15"/>
    <mergeCell ref="EP16:EU16"/>
    <mergeCell ref="EV16:EX16"/>
    <mergeCell ref="EY16:FA16"/>
    <mergeCell ref="FB16:FD16"/>
    <mergeCell ref="FE16:FG16"/>
    <mergeCell ref="FH16:FJ16"/>
    <mergeCell ref="FK16:FM16"/>
    <mergeCell ref="FM8:FO8"/>
    <mergeCell ref="EP38:EU38"/>
    <mergeCell ref="EV38:EX38"/>
    <mergeCell ref="EY38:FA38"/>
    <mergeCell ref="FB38:FD38"/>
    <mergeCell ref="FE38:FG38"/>
    <mergeCell ref="FH38:FJ38"/>
    <mergeCell ref="FK38:FM38"/>
    <mergeCell ref="FN38:FP38"/>
    <mergeCell ref="EV17:EX17"/>
    <mergeCell ref="EY17:FA17"/>
    <mergeCell ref="FB17:FD17"/>
    <mergeCell ref="FE17:FG17"/>
    <mergeCell ref="FH17:FJ17"/>
    <mergeCell ref="EP18:EU18"/>
    <mergeCell ref="EV18:EX18"/>
    <mergeCell ref="EY18:FA18"/>
    <mergeCell ref="FB18:FD18"/>
    <mergeCell ref="FE18:FG18"/>
    <mergeCell ref="FN14:FP14"/>
    <mergeCell ref="EP15:EU15"/>
    <mergeCell ref="EV15:EX15"/>
    <mergeCell ref="EY15:FA15"/>
    <mergeCell ref="FB15:FD15"/>
    <mergeCell ref="EP39:EU39"/>
    <mergeCell ref="EV39:EX39"/>
    <mergeCell ref="EY39:FA39"/>
    <mergeCell ref="FB39:FD39"/>
    <mergeCell ref="FE39:FG39"/>
    <mergeCell ref="FH39:FJ39"/>
    <mergeCell ref="FK39:FM39"/>
    <mergeCell ref="FN39:FP39"/>
    <mergeCell ref="EP40:EU40"/>
    <mergeCell ref="EV40:EX40"/>
    <mergeCell ref="EY40:FA40"/>
    <mergeCell ref="FB40:FD40"/>
    <mergeCell ref="FE40:FG40"/>
    <mergeCell ref="FH40:FJ40"/>
    <mergeCell ref="FK40:FM40"/>
    <mergeCell ref="FN40:FP40"/>
    <mergeCell ref="EP41:EU41"/>
    <mergeCell ref="EV41:EX41"/>
    <mergeCell ref="EY41:FA41"/>
    <mergeCell ref="FB41:FD41"/>
    <mergeCell ref="FE41:FG41"/>
    <mergeCell ref="FH41:FJ41"/>
    <mergeCell ref="FK41:FM41"/>
    <mergeCell ref="FN41:FP41"/>
    <mergeCell ref="EP42:EU42"/>
    <mergeCell ref="EV42:EX42"/>
    <mergeCell ref="EY42:FA42"/>
    <mergeCell ref="FB42:FD42"/>
    <mergeCell ref="FE42:FG42"/>
    <mergeCell ref="FH42:FJ42"/>
    <mergeCell ref="FK42:FM42"/>
    <mergeCell ref="FN42:FP42"/>
    <mergeCell ref="EP43:EU43"/>
    <mergeCell ref="EV43:EX43"/>
    <mergeCell ref="EY43:FA43"/>
    <mergeCell ref="FB43:FD43"/>
    <mergeCell ref="FE43:FG43"/>
    <mergeCell ref="FH43:FJ43"/>
    <mergeCell ref="FK43:FM43"/>
    <mergeCell ref="EP44:EU44"/>
    <mergeCell ref="EV44:EX44"/>
    <mergeCell ref="EY44:FA44"/>
    <mergeCell ref="FB44:FD44"/>
    <mergeCell ref="FE44:FG44"/>
    <mergeCell ref="FH44:FJ44"/>
    <mergeCell ref="FK44:FM44"/>
    <mergeCell ref="EY45:FA45"/>
    <mergeCell ref="FB45:FD45"/>
    <mergeCell ref="FE45:FG45"/>
    <mergeCell ref="FH45:FJ45"/>
    <mergeCell ref="EP46:EU46"/>
    <mergeCell ref="EV46:EX46"/>
    <mergeCell ref="EY46:FA46"/>
    <mergeCell ref="FB46:FD46"/>
    <mergeCell ref="FE46:FG46"/>
    <mergeCell ref="EP47:EU47"/>
    <mergeCell ref="EV47:EX47"/>
    <mergeCell ref="EY47:FA47"/>
    <mergeCell ref="FB47:FD47"/>
    <mergeCell ref="EP24:EU24"/>
    <mergeCell ref="EV24:EX24"/>
    <mergeCell ref="EY24:FA24"/>
    <mergeCell ref="FB24:FD24"/>
    <mergeCell ref="FE24:FG24"/>
    <mergeCell ref="EP26:EU26"/>
    <mergeCell ref="EV26:EX26"/>
    <mergeCell ref="EY26:FA26"/>
    <mergeCell ref="FB26:FD26"/>
    <mergeCell ref="FE26:FG26"/>
    <mergeCell ref="EP28:EU28"/>
    <mergeCell ref="EV28:EX28"/>
    <mergeCell ref="EY28:FA28"/>
    <mergeCell ref="FB28:FD28"/>
    <mergeCell ref="FE28:FG28"/>
    <mergeCell ref="EP30:EU30"/>
    <mergeCell ref="EV30:EX30"/>
    <mergeCell ref="EY30:FA30"/>
    <mergeCell ref="FB30:FD30"/>
    <mergeCell ref="FE30:FG30"/>
    <mergeCell ref="FN24:FP24"/>
    <mergeCell ref="EP25:EU25"/>
    <mergeCell ref="EV25:EX25"/>
    <mergeCell ref="EY25:FA25"/>
    <mergeCell ref="FB25:FD25"/>
    <mergeCell ref="FE25:FG25"/>
    <mergeCell ref="FH25:FJ25"/>
    <mergeCell ref="FK25:FM25"/>
    <mergeCell ref="FN25:FP25"/>
    <mergeCell ref="FH24:FJ24"/>
    <mergeCell ref="FK24:FM24"/>
    <mergeCell ref="FN28:FP28"/>
    <mergeCell ref="EP29:EU29"/>
    <mergeCell ref="EV29:EX29"/>
    <mergeCell ref="EY29:FA29"/>
    <mergeCell ref="FB29:FD29"/>
    <mergeCell ref="FE29:FG29"/>
    <mergeCell ref="FH29:FJ29"/>
    <mergeCell ref="FK29:FM29"/>
    <mergeCell ref="FH26:FJ26"/>
    <mergeCell ref="FK26:FM26"/>
    <mergeCell ref="FN26:FP26"/>
    <mergeCell ref="EP27:EU27"/>
    <mergeCell ref="EV27:EX27"/>
    <mergeCell ref="EY27:FA27"/>
    <mergeCell ref="FB27:FD27"/>
    <mergeCell ref="FE27:FG27"/>
    <mergeCell ref="FH27:FJ27"/>
    <mergeCell ref="FK27:FM27"/>
    <mergeCell ref="FN27:FP27"/>
    <mergeCell ref="FH28:FJ28"/>
    <mergeCell ref="FK28:FM28"/>
    <mergeCell ref="B43:AH45"/>
    <mergeCell ref="EP19:EU19"/>
    <mergeCell ref="EV19:EX19"/>
    <mergeCell ref="EP33:EU33"/>
    <mergeCell ref="EV33:EX33"/>
    <mergeCell ref="EY33:FA33"/>
    <mergeCell ref="FB33:FD33"/>
    <mergeCell ref="FH30:FJ30"/>
    <mergeCell ref="FK30:FM30"/>
    <mergeCell ref="EP31:EU31"/>
    <mergeCell ref="EV31:EX31"/>
    <mergeCell ref="EY31:FA31"/>
    <mergeCell ref="FB31:FD31"/>
    <mergeCell ref="FE31:FG31"/>
    <mergeCell ref="FH31:FJ31"/>
    <mergeCell ref="EP32:EU32"/>
    <mergeCell ref="EV32:EX32"/>
    <mergeCell ref="EY32:FA32"/>
    <mergeCell ref="FB32:FD32"/>
    <mergeCell ref="FE32:FG32"/>
    <mergeCell ref="EY19:FA19"/>
    <mergeCell ref="FB19:FD19"/>
    <mergeCell ref="EP45:EU45"/>
    <mergeCell ref="EV45:EX45"/>
  </mergeCells>
  <phoneticPr fontId="6" type="noConversion"/>
  <printOptions horizontalCentered="1"/>
  <pageMargins left="0.25" right="0.25" top="0.5" bottom="0.75" header="0.25" footer="0.25"/>
  <pageSetup paperSize="5" scale="59" orientation="landscape" r:id="rId1"/>
  <headerFooter>
    <oddFooter>&amp;C&amp;"Imprint MT Shadow,Regular"&amp;12
15707 Rockfield Boulevard, Suite 320, Irvine, CA  92618
(949) 900-6630     www.citadelservicing.com</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A40AA-5624-4364-A84D-EB449056D52D}">
  <sheetPr>
    <pageSetUpPr fitToPage="1"/>
  </sheetPr>
  <dimension ref="A1:CY65"/>
  <sheetViews>
    <sheetView zoomScale="70" zoomScaleNormal="70" zoomScaleSheetLayoutView="80" workbookViewId="0">
      <selection activeCell="BU19" sqref="BU19"/>
    </sheetView>
  </sheetViews>
  <sheetFormatPr defaultColWidth="3.5703125" defaultRowHeight="15.75" customHeight="1" x14ac:dyDescent="0.25"/>
  <cols>
    <col min="1" max="1" width="3.5703125" style="29"/>
    <col min="2" max="3" width="3.5703125" style="33"/>
    <col min="4" max="5" width="3.5703125" style="33" customWidth="1"/>
    <col min="6" max="6" width="3.5703125" style="33"/>
    <col min="7" max="7" width="4.5703125" style="33" customWidth="1"/>
    <col min="8" max="10" width="3.5703125" style="33"/>
    <col min="11" max="11" width="3.5703125" style="33" customWidth="1"/>
    <col min="12" max="12" width="3.5703125" style="33"/>
    <col min="13" max="13" width="3.5703125" style="33" customWidth="1"/>
    <col min="14" max="72" width="3.5703125" style="29"/>
    <col min="73" max="73" width="5.140625" style="29" customWidth="1"/>
    <col min="74" max="16384" width="3.5703125" style="29"/>
  </cols>
  <sheetData>
    <row r="1" spans="2:103" ht="15.75" customHeight="1" x14ac:dyDescent="0.7">
      <c r="O1" s="34"/>
      <c r="P1" s="34"/>
      <c r="Q1" s="34"/>
      <c r="R1" s="34"/>
      <c r="S1" s="34"/>
      <c r="T1" s="34"/>
      <c r="U1" s="258" t="s">
        <v>144</v>
      </c>
      <c r="V1" s="258"/>
      <c r="W1" s="258"/>
      <c r="X1" s="258"/>
      <c r="Y1" s="258"/>
      <c r="Z1" s="258"/>
      <c r="AA1" s="258"/>
      <c r="AB1" s="258"/>
      <c r="AC1" s="258"/>
      <c r="AD1" s="258"/>
      <c r="AE1" s="258"/>
      <c r="AF1" s="258"/>
      <c r="AG1" s="258"/>
      <c r="AH1" s="258"/>
      <c r="AI1" s="258"/>
      <c r="AJ1" s="258"/>
      <c r="AK1" s="258"/>
      <c r="AL1" s="258"/>
      <c r="AM1" s="258"/>
      <c r="AN1" s="258"/>
      <c r="AO1" s="258"/>
      <c r="AP1" s="258"/>
      <c r="AQ1" s="258"/>
      <c r="AR1" s="258"/>
      <c r="AS1" s="258"/>
      <c r="AT1" s="258"/>
      <c r="AU1" s="258"/>
      <c r="AV1" s="258"/>
      <c r="AW1" s="258"/>
      <c r="AX1" s="258"/>
      <c r="AY1" s="258"/>
      <c r="BC1" s="274"/>
      <c r="BD1" s="274"/>
      <c r="BE1" s="274"/>
      <c r="BF1" s="274"/>
      <c r="BG1" s="274"/>
      <c r="BI1" s="259" t="s">
        <v>103</v>
      </c>
      <c r="BJ1" s="260"/>
      <c r="BK1" s="260"/>
      <c r="BL1" s="260"/>
      <c r="BM1" s="260"/>
      <c r="BN1" s="261">
        <v>43910</v>
      </c>
      <c r="BO1" s="262"/>
      <c r="BP1" s="262"/>
      <c r="BQ1" s="262"/>
      <c r="BR1" s="262"/>
    </row>
    <row r="2" spans="2:103" s="35" customFormat="1" ht="15.75" customHeight="1" x14ac:dyDescent="0.7">
      <c r="F2" s="36"/>
      <c r="L2" s="36"/>
      <c r="M2" s="36"/>
      <c r="N2" s="34"/>
      <c r="O2" s="34"/>
      <c r="P2" s="34"/>
      <c r="Q2" s="34"/>
      <c r="R2" s="34"/>
      <c r="S2" s="34"/>
      <c r="T2" s="34"/>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BC2" s="274"/>
      <c r="BD2" s="274"/>
      <c r="BE2" s="274"/>
      <c r="BF2" s="274"/>
      <c r="BG2" s="274"/>
      <c r="BI2" s="260"/>
      <c r="BJ2" s="260"/>
      <c r="BK2" s="260"/>
      <c r="BL2" s="260"/>
      <c r="BM2" s="260"/>
      <c r="BN2" s="262"/>
      <c r="BO2" s="262"/>
      <c r="BP2" s="262"/>
      <c r="BQ2" s="262"/>
      <c r="BR2" s="262"/>
    </row>
    <row r="3" spans="2:103" s="35" customFormat="1" ht="15.75" customHeight="1" x14ac:dyDescent="0.7">
      <c r="F3" s="36"/>
      <c r="L3" s="36"/>
      <c r="M3" s="36"/>
      <c r="N3" s="34"/>
      <c r="O3" s="34"/>
      <c r="P3" s="34"/>
      <c r="Q3" s="34"/>
      <c r="R3" s="34"/>
      <c r="S3" s="34"/>
      <c r="T3" s="34"/>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58"/>
      <c r="AU3" s="258"/>
      <c r="AV3" s="258"/>
      <c r="AW3" s="258"/>
      <c r="AX3" s="258"/>
      <c r="AY3" s="258"/>
      <c r="BC3" s="49"/>
      <c r="BD3" s="49"/>
      <c r="BE3" s="49"/>
      <c r="BF3" s="49"/>
      <c r="BG3" s="49"/>
      <c r="BI3" s="50"/>
      <c r="BJ3" s="50"/>
      <c r="BK3" s="50"/>
      <c r="BL3" s="50"/>
      <c r="BM3" s="50"/>
      <c r="BN3" s="51"/>
      <c r="BO3" s="51"/>
      <c r="BP3" s="51"/>
      <c r="BQ3" s="51"/>
      <c r="BR3" s="51"/>
    </row>
    <row r="4" spans="2:103" s="35" customFormat="1" ht="15.75" customHeight="1" x14ac:dyDescent="0.7">
      <c r="F4" s="36"/>
      <c r="G4" s="37"/>
      <c r="H4" s="37"/>
      <c r="I4" s="36"/>
      <c r="J4" s="36"/>
      <c r="K4" s="36"/>
      <c r="L4" s="36"/>
      <c r="M4" s="36"/>
      <c r="N4" s="34"/>
      <c r="O4" s="34"/>
      <c r="P4" s="34"/>
      <c r="Q4" s="34"/>
      <c r="R4" s="34"/>
      <c r="S4" s="34"/>
      <c r="T4" s="34"/>
      <c r="U4" s="258"/>
      <c r="V4" s="258"/>
      <c r="W4" s="258"/>
      <c r="X4" s="258"/>
      <c r="Y4" s="258"/>
      <c r="Z4" s="258"/>
      <c r="AA4" s="258"/>
      <c r="AB4" s="258"/>
      <c r="AC4" s="258"/>
      <c r="AD4" s="258"/>
      <c r="AE4" s="258"/>
      <c r="AF4" s="258"/>
      <c r="AG4" s="258"/>
      <c r="AH4" s="258"/>
      <c r="AI4" s="258"/>
      <c r="AJ4" s="258"/>
      <c r="AK4" s="258"/>
      <c r="AL4" s="258"/>
      <c r="AM4" s="258"/>
      <c r="AN4" s="258"/>
      <c r="AO4" s="258"/>
      <c r="AP4" s="258"/>
      <c r="AQ4" s="258"/>
      <c r="AR4" s="258"/>
      <c r="AS4" s="258"/>
      <c r="AT4" s="258"/>
      <c r="AU4" s="258"/>
      <c r="AV4" s="258"/>
      <c r="AW4" s="258"/>
      <c r="AX4" s="258"/>
      <c r="AY4" s="258"/>
    </row>
    <row r="5" spans="2:103" s="35" customFormat="1" ht="15.75" customHeight="1" x14ac:dyDescent="0.7">
      <c r="F5" s="36"/>
      <c r="G5" s="37"/>
      <c r="H5" s="37"/>
      <c r="I5" s="36"/>
      <c r="J5" s="36"/>
      <c r="K5" s="36"/>
      <c r="L5" s="36"/>
      <c r="M5" s="36"/>
      <c r="N5" s="34"/>
      <c r="O5" s="34"/>
      <c r="P5" s="34"/>
      <c r="Q5" s="34"/>
      <c r="R5" s="34"/>
      <c r="S5" s="34"/>
      <c r="T5" s="34"/>
      <c r="U5" s="258"/>
      <c r="V5" s="258"/>
      <c r="W5" s="258"/>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c r="BS5" s="29"/>
      <c r="BT5" s="29"/>
      <c r="BU5" s="29"/>
    </row>
    <row r="6" spans="2:103" s="35" customFormat="1" ht="15.75" customHeight="1" x14ac:dyDescent="0.25">
      <c r="F6" s="36"/>
      <c r="G6" s="37"/>
      <c r="H6" s="37"/>
      <c r="I6" s="36"/>
      <c r="J6" s="36"/>
      <c r="K6" s="36"/>
      <c r="L6" s="36"/>
      <c r="M6" s="36"/>
    </row>
    <row r="7" spans="2:103" s="35" customFormat="1" ht="15.75" customHeight="1" thickBot="1" x14ac:dyDescent="0.35">
      <c r="AZ7" s="38" t="s">
        <v>1</v>
      </c>
      <c r="BA7" s="39"/>
      <c r="BB7" s="39"/>
      <c r="BC7" s="39"/>
      <c r="BD7" s="39"/>
      <c r="BE7" s="39"/>
      <c r="BF7" s="39"/>
      <c r="BG7" s="39"/>
      <c r="BH7" s="39"/>
      <c r="BI7" s="39"/>
      <c r="BJ7" s="39"/>
      <c r="BK7" s="39"/>
      <c r="BL7" s="39"/>
      <c r="BM7" s="39"/>
      <c r="BN7" s="39"/>
      <c r="BO7" s="39"/>
      <c r="BP7" s="39"/>
      <c r="BQ7" s="39"/>
      <c r="BR7" s="39"/>
    </row>
    <row r="8" spans="2:103" s="35" customFormat="1" ht="15.75" customHeight="1" thickBot="1" x14ac:dyDescent="0.35">
      <c r="B8" s="39" t="s">
        <v>1</v>
      </c>
      <c r="C8" s="39"/>
      <c r="D8" s="39"/>
      <c r="E8" s="39"/>
      <c r="F8" s="39"/>
      <c r="G8" s="39"/>
      <c r="H8" s="39"/>
      <c r="I8" s="39"/>
      <c r="J8" s="39"/>
      <c r="K8" s="39"/>
      <c r="L8" s="39"/>
      <c r="M8" s="39"/>
      <c r="N8" s="39"/>
      <c r="O8" s="39"/>
      <c r="P8" s="39"/>
      <c r="Q8" s="39"/>
      <c r="R8" s="39"/>
      <c r="S8" s="39"/>
      <c r="U8" s="39" t="s">
        <v>18</v>
      </c>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48"/>
      <c r="BC8" s="29"/>
      <c r="BD8" s="29"/>
      <c r="BE8" s="29"/>
      <c r="BF8" s="29"/>
      <c r="BG8" s="29"/>
      <c r="BH8" s="29"/>
      <c r="BI8" s="29"/>
      <c r="BJ8" s="29"/>
      <c r="BK8" s="29"/>
      <c r="BL8" s="29"/>
      <c r="BM8" s="29"/>
      <c r="BN8" s="29"/>
      <c r="BO8" s="29"/>
      <c r="BP8" s="29"/>
      <c r="BQ8" s="29"/>
      <c r="BR8" s="29"/>
      <c r="BY8" s="35" t="s">
        <v>172</v>
      </c>
    </row>
    <row r="9" spans="2:103" s="35" customFormat="1" ht="15.75" customHeight="1" thickBot="1" x14ac:dyDescent="0.3">
      <c r="B9" s="266"/>
      <c r="C9" s="266"/>
      <c r="D9" s="266"/>
      <c r="E9" s="266"/>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63" t="s">
        <v>19</v>
      </c>
      <c r="BA9" s="264"/>
      <c r="BB9" s="264"/>
      <c r="BC9" s="264"/>
      <c r="BD9" s="264"/>
      <c r="BE9" s="264"/>
      <c r="BF9" s="264"/>
      <c r="BG9" s="264"/>
      <c r="BH9" s="264"/>
      <c r="BI9" s="264"/>
      <c r="BJ9" s="264"/>
      <c r="BK9" s="264"/>
      <c r="BL9" s="264"/>
      <c r="BM9" s="264"/>
      <c r="BN9" s="264"/>
      <c r="BO9" s="264"/>
      <c r="BP9" s="264"/>
      <c r="BQ9" s="264"/>
      <c r="BR9" s="265"/>
    </row>
    <row r="10" spans="2:103" s="35" customFormat="1" ht="15.75" customHeight="1" x14ac:dyDescent="0.25">
      <c r="B10" s="268" t="s">
        <v>42</v>
      </c>
      <c r="C10" s="269"/>
      <c r="D10" s="269"/>
      <c r="E10" s="269"/>
      <c r="F10" s="269"/>
      <c r="G10" s="270"/>
      <c r="H10" s="271" t="s">
        <v>133</v>
      </c>
      <c r="I10" s="272"/>
      <c r="J10" s="273"/>
      <c r="K10" s="271" t="s">
        <v>134</v>
      </c>
      <c r="L10" s="272"/>
      <c r="M10" s="273"/>
      <c r="N10" s="271" t="s">
        <v>43</v>
      </c>
      <c r="O10" s="272"/>
      <c r="P10" s="273"/>
      <c r="Q10" s="271" t="s">
        <v>135</v>
      </c>
      <c r="R10" s="272"/>
      <c r="S10" s="273"/>
      <c r="U10" s="267" t="s">
        <v>2</v>
      </c>
      <c r="V10" s="212"/>
      <c r="W10" s="212"/>
      <c r="X10" s="212"/>
      <c r="Y10" s="212"/>
      <c r="Z10" s="212"/>
      <c r="AA10" s="217" t="s">
        <v>3</v>
      </c>
      <c r="AB10" s="217"/>
      <c r="AC10" s="217"/>
      <c r="AD10" s="212" t="s">
        <v>11</v>
      </c>
      <c r="AE10" s="212"/>
      <c r="AF10" s="212"/>
      <c r="AG10" s="212"/>
      <c r="AH10" s="212"/>
      <c r="AI10" s="212"/>
      <c r="AJ10" s="212"/>
      <c r="AK10" s="212"/>
      <c r="AL10" s="212"/>
      <c r="AM10" s="212"/>
      <c r="AN10" s="212"/>
      <c r="AO10" s="212"/>
      <c r="AP10" s="212"/>
      <c r="AQ10" s="212"/>
      <c r="AR10" s="212"/>
      <c r="AS10" s="212"/>
      <c r="AT10" s="212"/>
      <c r="AU10" s="212"/>
      <c r="AV10" s="212"/>
      <c r="AW10" s="212"/>
      <c r="AX10" s="213"/>
      <c r="AZ10" s="40" t="s">
        <v>83</v>
      </c>
      <c r="BA10" s="58"/>
      <c r="BB10" s="58"/>
      <c r="BC10" s="58"/>
      <c r="BD10" s="58"/>
      <c r="BE10" s="58"/>
      <c r="BF10" s="58"/>
      <c r="BG10" s="58"/>
      <c r="BH10" s="58"/>
      <c r="BI10" s="58"/>
      <c r="BJ10" s="58"/>
      <c r="BK10" s="58"/>
      <c r="BL10" s="58"/>
      <c r="BM10" s="58"/>
      <c r="BN10" s="58"/>
      <c r="BO10" s="58"/>
      <c r="BP10" s="58"/>
      <c r="BQ10" s="58"/>
      <c r="BR10" s="59"/>
      <c r="BY10" s="268" t="s">
        <v>42</v>
      </c>
      <c r="BZ10" s="269"/>
      <c r="CA10" s="269"/>
      <c r="CB10" s="269"/>
      <c r="CC10" s="269"/>
      <c r="CD10" s="270"/>
      <c r="CE10" s="271" t="s">
        <v>133</v>
      </c>
      <c r="CF10" s="272"/>
      <c r="CG10" s="273"/>
      <c r="CH10" s="271" t="s">
        <v>134</v>
      </c>
      <c r="CI10" s="272"/>
      <c r="CJ10" s="273"/>
      <c r="CK10" s="271" t="s">
        <v>43</v>
      </c>
      <c r="CL10" s="272"/>
      <c r="CM10" s="273"/>
      <c r="CN10" s="271" t="s">
        <v>135</v>
      </c>
      <c r="CO10" s="272"/>
      <c r="CP10" s="273"/>
      <c r="CQ10" s="271" t="s">
        <v>44</v>
      </c>
      <c r="CR10" s="272"/>
      <c r="CS10" s="273"/>
      <c r="CT10" s="271" t="s">
        <v>45</v>
      </c>
      <c r="CU10" s="272"/>
      <c r="CV10" s="273"/>
      <c r="CW10" s="271" t="s">
        <v>136</v>
      </c>
      <c r="CX10" s="272"/>
      <c r="CY10" s="279"/>
    </row>
    <row r="11" spans="2:103" s="35" customFormat="1" ht="15.75" customHeight="1" x14ac:dyDescent="0.25">
      <c r="B11" s="211" t="s">
        <v>61</v>
      </c>
      <c r="C11" s="212"/>
      <c r="D11" s="212"/>
      <c r="E11" s="212"/>
      <c r="F11" s="212"/>
      <c r="G11" s="213"/>
      <c r="H11" s="239" t="s">
        <v>132</v>
      </c>
      <c r="I11" s="240"/>
      <c r="J11" s="241"/>
      <c r="K11" s="239" t="s">
        <v>173</v>
      </c>
      <c r="L11" s="240"/>
      <c r="M11" s="241"/>
      <c r="N11" s="239" t="s">
        <v>62</v>
      </c>
      <c r="O11" s="240"/>
      <c r="P11" s="241"/>
      <c r="Q11" s="239" t="s">
        <v>194</v>
      </c>
      <c r="R11" s="240"/>
      <c r="S11" s="241"/>
      <c r="U11" s="275" t="s">
        <v>119</v>
      </c>
      <c r="V11" s="276"/>
      <c r="W11" s="276"/>
      <c r="X11" s="276"/>
      <c r="Y11" s="276"/>
      <c r="Z11" s="276"/>
      <c r="AA11" s="277" t="s">
        <v>120</v>
      </c>
      <c r="AB11" s="277"/>
      <c r="AC11" s="277"/>
      <c r="AD11" s="276" t="s">
        <v>185</v>
      </c>
      <c r="AE11" s="276"/>
      <c r="AF11" s="276"/>
      <c r="AG11" s="276"/>
      <c r="AH11" s="276"/>
      <c r="AI11" s="276"/>
      <c r="AJ11" s="276"/>
      <c r="AK11" s="276"/>
      <c r="AL11" s="276"/>
      <c r="AM11" s="276"/>
      <c r="AN11" s="276"/>
      <c r="AO11" s="276"/>
      <c r="AP11" s="276"/>
      <c r="AQ11" s="276"/>
      <c r="AR11" s="276"/>
      <c r="AS11" s="276"/>
      <c r="AT11" s="276"/>
      <c r="AU11" s="276"/>
      <c r="AV11" s="276"/>
      <c r="AW11" s="276"/>
      <c r="AX11" s="278"/>
      <c r="AZ11" s="56"/>
      <c r="BA11" s="57" t="s">
        <v>130</v>
      </c>
      <c r="BB11" s="57"/>
      <c r="BC11" s="57"/>
      <c r="BD11" s="57"/>
      <c r="BE11" s="57"/>
      <c r="BF11" s="57"/>
      <c r="BG11" s="57"/>
      <c r="BH11" s="57"/>
      <c r="BI11" s="57"/>
      <c r="BJ11" s="57"/>
      <c r="BK11" s="57"/>
      <c r="BL11" s="57"/>
      <c r="BM11" s="57"/>
      <c r="BN11" s="57"/>
      <c r="BO11" s="57"/>
      <c r="BP11" s="57"/>
      <c r="BQ11" s="57"/>
      <c r="BR11" s="54"/>
      <c r="BY11" s="211" t="s">
        <v>61</v>
      </c>
      <c r="BZ11" s="212"/>
      <c r="CA11" s="212"/>
      <c r="CB11" s="212"/>
      <c r="CC11" s="212"/>
      <c r="CD11" s="213"/>
      <c r="CE11" s="239" t="s">
        <v>132</v>
      </c>
      <c r="CF11" s="280"/>
      <c r="CG11" s="241"/>
      <c r="CH11" s="239" t="s">
        <v>173</v>
      </c>
      <c r="CI11" s="240"/>
      <c r="CJ11" s="241"/>
      <c r="CK11" s="239" t="s">
        <v>62</v>
      </c>
      <c r="CL11" s="280"/>
      <c r="CM11" s="241"/>
      <c r="CN11" s="239" t="s">
        <v>63</v>
      </c>
      <c r="CO11" s="280"/>
      <c r="CP11" s="241"/>
      <c r="CQ11" s="239" t="s">
        <v>64</v>
      </c>
      <c r="CR11" s="280"/>
      <c r="CS11" s="241"/>
      <c r="CT11" s="239" t="s">
        <v>65</v>
      </c>
      <c r="CU11" s="280"/>
      <c r="CV11" s="241"/>
      <c r="CW11" s="239" t="s">
        <v>66</v>
      </c>
      <c r="CX11" s="280"/>
      <c r="CY11" s="281"/>
    </row>
    <row r="12" spans="2:103" s="35" customFormat="1" ht="15.75" customHeight="1" x14ac:dyDescent="0.25">
      <c r="B12" s="208" t="s">
        <v>73</v>
      </c>
      <c r="C12" s="247"/>
      <c r="D12" s="247"/>
      <c r="E12" s="247"/>
      <c r="F12" s="247"/>
      <c r="G12" s="210"/>
      <c r="H12" s="229">
        <v>5.4999999999999993E-2</v>
      </c>
      <c r="I12" s="230"/>
      <c r="J12" s="231"/>
      <c r="K12" s="229">
        <v>5.7499999999999996E-2</v>
      </c>
      <c r="L12" s="230"/>
      <c r="M12" s="231"/>
      <c r="N12" s="229">
        <v>5.8749999999999997E-2</v>
      </c>
      <c r="O12" s="230"/>
      <c r="P12" s="231"/>
      <c r="Q12" s="229">
        <v>6.25E-2</v>
      </c>
      <c r="R12" s="230"/>
      <c r="S12" s="231"/>
      <c r="U12" s="219" t="s">
        <v>81</v>
      </c>
      <c r="V12" s="220"/>
      <c r="W12" s="220"/>
      <c r="X12" s="220"/>
      <c r="Y12" s="220"/>
      <c r="Z12" s="220"/>
      <c r="AA12" s="295" t="s">
        <v>21</v>
      </c>
      <c r="AB12" s="295"/>
      <c r="AC12" s="295"/>
      <c r="AD12" s="155" t="s">
        <v>152</v>
      </c>
      <c r="AE12" s="155"/>
      <c r="AF12" s="155"/>
      <c r="AG12" s="155"/>
      <c r="AH12" s="155"/>
      <c r="AI12" s="155"/>
      <c r="AJ12" s="155"/>
      <c r="AK12" s="155"/>
      <c r="AL12" s="155"/>
      <c r="AM12" s="155"/>
      <c r="AN12" s="155"/>
      <c r="AO12" s="155"/>
      <c r="AP12" s="155"/>
      <c r="AQ12" s="155"/>
      <c r="AR12" s="155"/>
      <c r="AS12" s="155"/>
      <c r="AT12" s="155"/>
      <c r="AU12" s="155"/>
      <c r="AV12" s="155"/>
      <c r="AW12" s="155"/>
      <c r="AX12" s="156"/>
      <c r="AZ12" s="40" t="s">
        <v>91</v>
      </c>
      <c r="BA12" s="58"/>
      <c r="BB12" s="58"/>
      <c r="BC12" s="58"/>
      <c r="BD12" s="58"/>
      <c r="BE12" s="58"/>
      <c r="BF12" s="58"/>
      <c r="BG12" s="58"/>
      <c r="BH12" s="58"/>
      <c r="BI12" s="58"/>
      <c r="BJ12" s="58"/>
      <c r="BK12" s="58"/>
      <c r="BL12" s="58"/>
      <c r="BM12" s="58"/>
      <c r="BN12" s="58"/>
      <c r="BO12" s="58"/>
      <c r="BP12" s="58"/>
      <c r="BQ12" s="58"/>
      <c r="BR12" s="59"/>
      <c r="BY12" s="208" t="s">
        <v>73</v>
      </c>
      <c r="BZ12" s="209"/>
      <c r="CA12" s="209"/>
      <c r="CB12" s="209"/>
      <c r="CC12" s="209"/>
      <c r="CD12" s="210"/>
      <c r="CE12" s="229">
        <f>('NP Matrix'!H14)</f>
        <v>4.999E-2</v>
      </c>
      <c r="CF12" s="230"/>
      <c r="CG12" s="231"/>
      <c r="CH12" s="229">
        <f>('NP Matrix'!K14)</f>
        <v>5.1249999999999997E-2</v>
      </c>
      <c r="CI12" s="230"/>
      <c r="CJ12" s="231"/>
      <c r="CK12" s="229">
        <f>('NP Matrix'!N14)</f>
        <v>5.2499999999999991E-2</v>
      </c>
      <c r="CL12" s="230"/>
      <c r="CM12" s="231"/>
      <c r="CN12" s="229">
        <f>('NP Matrix'!Q14)</f>
        <v>5.4999999999999993E-2</v>
      </c>
      <c r="CO12" s="230"/>
      <c r="CP12" s="231"/>
      <c r="CQ12" s="229">
        <f>('NP Matrix'!T14)</f>
        <v>5.8749999999999997E-2</v>
      </c>
      <c r="CR12" s="230"/>
      <c r="CS12" s="231"/>
      <c r="CT12" s="229">
        <f>('NP Matrix'!W14)</f>
        <v>6.7500000000000004E-2</v>
      </c>
      <c r="CU12" s="230"/>
      <c r="CV12" s="231"/>
      <c r="CW12" s="229">
        <f>('NP Matrix'!Z14)</f>
        <v>7.9990000000000006E-2</v>
      </c>
      <c r="CX12" s="230"/>
      <c r="CY12" s="282"/>
    </row>
    <row r="13" spans="2:103" s="35" customFormat="1" ht="15.75" customHeight="1" x14ac:dyDescent="0.25">
      <c r="B13" s="208" t="s">
        <v>74</v>
      </c>
      <c r="C13" s="247"/>
      <c r="D13" s="247"/>
      <c r="E13" s="247"/>
      <c r="F13" s="247"/>
      <c r="G13" s="210"/>
      <c r="H13" s="129">
        <v>5.6249999999999994E-2</v>
      </c>
      <c r="I13" s="167"/>
      <c r="J13" s="131"/>
      <c r="K13" s="129">
        <v>5.8749999999999997E-2</v>
      </c>
      <c r="L13" s="167"/>
      <c r="M13" s="131"/>
      <c r="N13" s="129">
        <v>6.1249999999999999E-2</v>
      </c>
      <c r="O13" s="167"/>
      <c r="P13" s="131"/>
      <c r="Q13" s="129">
        <v>6.3750000000000001E-2</v>
      </c>
      <c r="R13" s="167"/>
      <c r="S13" s="131"/>
      <c r="U13" s="219" t="s">
        <v>81</v>
      </c>
      <c r="V13" s="220"/>
      <c r="W13" s="220"/>
      <c r="X13" s="220"/>
      <c r="Y13" s="220"/>
      <c r="Z13" s="220"/>
      <c r="AA13" s="130">
        <v>2.5000000000000001E-3</v>
      </c>
      <c r="AB13" s="130"/>
      <c r="AC13" s="130"/>
      <c r="AD13" s="155" t="s">
        <v>151</v>
      </c>
      <c r="AE13" s="155"/>
      <c r="AF13" s="155"/>
      <c r="AG13" s="155"/>
      <c r="AH13" s="155"/>
      <c r="AI13" s="155"/>
      <c r="AJ13" s="155"/>
      <c r="AK13" s="155"/>
      <c r="AL13" s="155"/>
      <c r="AM13" s="155"/>
      <c r="AN13" s="155"/>
      <c r="AO13" s="155"/>
      <c r="AP13" s="155"/>
      <c r="AQ13" s="155"/>
      <c r="AR13" s="155"/>
      <c r="AS13" s="155"/>
      <c r="AT13" s="155"/>
      <c r="AU13" s="155"/>
      <c r="AV13" s="155"/>
      <c r="AW13" s="155"/>
      <c r="AX13" s="156"/>
      <c r="AZ13" s="56"/>
      <c r="BA13" s="57" t="s">
        <v>90</v>
      </c>
      <c r="BB13" s="57"/>
      <c r="BC13" s="57"/>
      <c r="BD13" s="57"/>
      <c r="BE13" s="57"/>
      <c r="BF13" s="57"/>
      <c r="BG13" s="57"/>
      <c r="BH13" s="57"/>
      <c r="BI13" s="57"/>
      <c r="BJ13" s="57"/>
      <c r="BK13" s="57"/>
      <c r="BL13" s="57"/>
      <c r="BM13" s="57"/>
      <c r="BN13" s="57"/>
      <c r="BO13" s="57"/>
      <c r="BP13" s="57"/>
      <c r="BQ13" s="57"/>
      <c r="BR13" s="54"/>
      <c r="BY13" s="208" t="s">
        <v>74</v>
      </c>
      <c r="BZ13" s="209"/>
      <c r="CA13" s="209"/>
      <c r="CB13" s="209"/>
      <c r="CC13" s="209"/>
      <c r="CD13" s="210"/>
      <c r="CE13" s="129">
        <f>('NP Matrix'!H15)</f>
        <v>5.1249999999999997E-2</v>
      </c>
      <c r="CF13" s="130"/>
      <c r="CG13" s="131"/>
      <c r="CH13" s="129">
        <f>('NP Matrix'!K15)</f>
        <v>5.2499999999999991E-2</v>
      </c>
      <c r="CI13" s="130"/>
      <c r="CJ13" s="131"/>
      <c r="CK13" s="129">
        <f>('NP Matrix'!N15)</f>
        <v>5.3749999999999992E-2</v>
      </c>
      <c r="CL13" s="130"/>
      <c r="CM13" s="131"/>
      <c r="CN13" s="129">
        <f>('NP Matrix'!Q15)</f>
        <v>5.4999999999999993E-2</v>
      </c>
      <c r="CO13" s="130"/>
      <c r="CP13" s="131"/>
      <c r="CQ13" s="129">
        <f>('NP Matrix'!T15)</f>
        <v>6.3749999999999987E-2</v>
      </c>
      <c r="CR13" s="130"/>
      <c r="CS13" s="131"/>
      <c r="CT13" s="129">
        <f>('NP Matrix'!W15)</f>
        <v>7.2499999999999995E-2</v>
      </c>
      <c r="CU13" s="130"/>
      <c r="CV13" s="131"/>
      <c r="CW13" s="129">
        <f>('NP Matrix'!Z15)</f>
        <v>8.2500000000000004E-2</v>
      </c>
      <c r="CX13" s="130"/>
      <c r="CY13" s="171"/>
    </row>
    <row r="14" spans="2:103" s="35" customFormat="1" ht="15.75" customHeight="1" x14ac:dyDescent="0.25">
      <c r="B14" s="208" t="s">
        <v>75</v>
      </c>
      <c r="C14" s="247"/>
      <c r="D14" s="247"/>
      <c r="E14" s="247"/>
      <c r="F14" s="247"/>
      <c r="G14" s="210"/>
      <c r="H14" s="129">
        <v>5.7499999999999996E-2</v>
      </c>
      <c r="I14" s="167"/>
      <c r="J14" s="131"/>
      <c r="K14" s="129">
        <v>5.9990000000000002E-2</v>
      </c>
      <c r="L14" s="167"/>
      <c r="M14" s="131"/>
      <c r="N14" s="129">
        <v>6.25E-2</v>
      </c>
      <c r="O14" s="167"/>
      <c r="P14" s="131"/>
      <c r="Q14" s="129">
        <v>6.5000000000000002E-2</v>
      </c>
      <c r="R14" s="167"/>
      <c r="S14" s="131"/>
      <c r="U14" s="219" t="s">
        <v>81</v>
      </c>
      <c r="V14" s="220"/>
      <c r="W14" s="220"/>
      <c r="X14" s="220"/>
      <c r="Y14" s="220"/>
      <c r="Z14" s="220"/>
      <c r="AA14" s="130">
        <v>3.7499999999999999E-3</v>
      </c>
      <c r="AB14" s="130"/>
      <c r="AC14" s="130"/>
      <c r="AD14" s="155" t="s">
        <v>150</v>
      </c>
      <c r="AE14" s="155"/>
      <c r="AF14" s="155"/>
      <c r="AG14" s="155"/>
      <c r="AH14" s="155"/>
      <c r="AI14" s="155"/>
      <c r="AJ14" s="155"/>
      <c r="AK14" s="155"/>
      <c r="AL14" s="155"/>
      <c r="AM14" s="155"/>
      <c r="AN14" s="155"/>
      <c r="AO14" s="155"/>
      <c r="AP14" s="155"/>
      <c r="AQ14" s="155"/>
      <c r="AR14" s="155"/>
      <c r="AS14" s="155"/>
      <c r="AT14" s="155"/>
      <c r="AU14" s="155"/>
      <c r="AV14" s="155"/>
      <c r="AW14" s="155"/>
      <c r="AX14" s="156"/>
      <c r="AZ14" s="56"/>
      <c r="BA14" s="57" t="s">
        <v>131</v>
      </c>
      <c r="BB14" s="57"/>
      <c r="BC14" s="57"/>
      <c r="BD14" s="57"/>
      <c r="BE14" s="57"/>
      <c r="BF14" s="57"/>
      <c r="BG14" s="57"/>
      <c r="BH14" s="57"/>
      <c r="BI14" s="57"/>
      <c r="BJ14" s="57"/>
      <c r="BK14" s="57"/>
      <c r="BL14" s="57"/>
      <c r="BM14" s="57"/>
      <c r="BN14" s="57"/>
      <c r="BO14" s="57"/>
      <c r="BP14" s="57"/>
      <c r="BQ14" s="57"/>
      <c r="BR14" s="54"/>
      <c r="BY14" s="208" t="s">
        <v>75</v>
      </c>
      <c r="BZ14" s="209"/>
      <c r="CA14" s="209"/>
      <c r="CB14" s="209"/>
      <c r="CC14" s="209"/>
      <c r="CD14" s="210"/>
      <c r="CE14" s="129">
        <f>('NP Matrix'!H16)</f>
        <v>5.2499999999999991E-2</v>
      </c>
      <c r="CF14" s="130"/>
      <c r="CG14" s="131"/>
      <c r="CH14" s="129">
        <f>('NP Matrix'!K16)</f>
        <v>5.3749999999999992E-2</v>
      </c>
      <c r="CI14" s="130"/>
      <c r="CJ14" s="131"/>
      <c r="CK14" s="129">
        <f>('NP Matrix'!N16)</f>
        <v>5.4999999999999993E-2</v>
      </c>
      <c r="CL14" s="130"/>
      <c r="CM14" s="131"/>
      <c r="CN14" s="129">
        <f>('NP Matrix'!Q16)</f>
        <v>5.6249999999999994E-2</v>
      </c>
      <c r="CO14" s="130"/>
      <c r="CP14" s="131"/>
      <c r="CQ14" s="129">
        <f>('NP Matrix'!T16)</f>
        <v>6.5000000000000002E-2</v>
      </c>
      <c r="CR14" s="130"/>
      <c r="CS14" s="131"/>
      <c r="CT14" s="129">
        <f>('NP Matrix'!W16)</f>
        <v>7.4999999999999997E-2</v>
      </c>
      <c r="CU14" s="130"/>
      <c r="CV14" s="131"/>
      <c r="CW14" s="129">
        <f>('NP Matrix'!Z16)</f>
        <v>8.4999999999999992E-2</v>
      </c>
      <c r="CX14" s="130"/>
      <c r="CY14" s="171"/>
    </row>
    <row r="15" spans="2:103" s="35" customFormat="1" ht="15.75" customHeight="1" x14ac:dyDescent="0.25">
      <c r="B15" s="208" t="s">
        <v>76</v>
      </c>
      <c r="C15" s="247"/>
      <c r="D15" s="247"/>
      <c r="E15" s="247"/>
      <c r="F15" s="247"/>
      <c r="G15" s="210"/>
      <c r="H15" s="129">
        <v>5.8749999999999997E-2</v>
      </c>
      <c r="I15" s="167"/>
      <c r="J15" s="131"/>
      <c r="K15" s="129">
        <v>6.1249999999999999E-2</v>
      </c>
      <c r="L15" s="167"/>
      <c r="M15" s="131"/>
      <c r="N15" s="129">
        <v>6.3750000000000001E-2</v>
      </c>
      <c r="O15" s="167"/>
      <c r="P15" s="131"/>
      <c r="Q15" s="129">
        <v>6.6250000000000003E-2</v>
      </c>
      <c r="R15" s="167"/>
      <c r="S15" s="131"/>
      <c r="U15" s="219" t="s">
        <v>101</v>
      </c>
      <c r="V15" s="220"/>
      <c r="W15" s="220"/>
      <c r="X15" s="220"/>
      <c r="Y15" s="220"/>
      <c r="Z15" s="220"/>
      <c r="AA15" s="130">
        <v>1.25E-3</v>
      </c>
      <c r="AB15" s="130"/>
      <c r="AC15" s="130"/>
      <c r="AD15" s="155" t="s">
        <v>102</v>
      </c>
      <c r="AE15" s="155"/>
      <c r="AF15" s="155"/>
      <c r="AG15" s="155"/>
      <c r="AH15" s="155"/>
      <c r="AI15" s="155"/>
      <c r="AJ15" s="155"/>
      <c r="AK15" s="155"/>
      <c r="AL15" s="155"/>
      <c r="AM15" s="155"/>
      <c r="AN15" s="155"/>
      <c r="AO15" s="155"/>
      <c r="AP15" s="155"/>
      <c r="AQ15" s="155"/>
      <c r="AR15" s="155"/>
      <c r="AS15" s="155"/>
      <c r="AT15" s="155"/>
      <c r="AU15" s="155"/>
      <c r="AV15" s="155"/>
      <c r="AW15" s="155"/>
      <c r="AX15" s="156"/>
      <c r="AZ15" s="40" t="s">
        <v>89</v>
      </c>
      <c r="BA15" s="58"/>
      <c r="BB15" s="58"/>
      <c r="BC15" s="58"/>
      <c r="BD15" s="58"/>
      <c r="BE15" s="58"/>
      <c r="BF15" s="58"/>
      <c r="BG15" s="58"/>
      <c r="BH15" s="58"/>
      <c r="BI15" s="58"/>
      <c r="BJ15" s="58"/>
      <c r="BK15" s="58"/>
      <c r="BL15" s="58"/>
      <c r="BM15" s="58"/>
      <c r="BN15" s="58"/>
      <c r="BO15" s="58"/>
      <c r="BP15" s="58"/>
      <c r="BQ15" s="58"/>
      <c r="BR15" s="59"/>
      <c r="BY15" s="208" t="s">
        <v>76</v>
      </c>
      <c r="BZ15" s="209"/>
      <c r="CA15" s="209"/>
      <c r="CB15" s="209"/>
      <c r="CC15" s="209"/>
      <c r="CD15" s="210"/>
      <c r="CE15" s="129">
        <f>('NP Matrix'!H17)</f>
        <v>5.3749999999999992E-2</v>
      </c>
      <c r="CF15" s="130"/>
      <c r="CG15" s="131"/>
      <c r="CH15" s="129">
        <f>('NP Matrix'!K17)</f>
        <v>5.4999999999999993E-2</v>
      </c>
      <c r="CI15" s="130"/>
      <c r="CJ15" s="131"/>
      <c r="CK15" s="129">
        <f>('NP Matrix'!N17)</f>
        <v>5.6249999999999994E-2</v>
      </c>
      <c r="CL15" s="130"/>
      <c r="CM15" s="131"/>
      <c r="CN15" s="129">
        <f>('NP Matrix'!Q17)</f>
        <v>5.7499999999999996E-2</v>
      </c>
      <c r="CO15" s="130"/>
      <c r="CP15" s="131"/>
      <c r="CQ15" s="129">
        <f>('NP Matrix'!T17)</f>
        <v>6.7500000000000004E-2</v>
      </c>
      <c r="CR15" s="130"/>
      <c r="CS15" s="131"/>
      <c r="CT15" s="129">
        <f>('NP Matrix'!W17)</f>
        <v>7.7499999999999999E-2</v>
      </c>
      <c r="CU15" s="130"/>
      <c r="CV15" s="131"/>
      <c r="CW15" s="41"/>
      <c r="CY15" s="42"/>
    </row>
    <row r="16" spans="2:103" s="35" customFormat="1" ht="15.75" customHeight="1" x14ac:dyDescent="0.25">
      <c r="B16" s="208" t="s">
        <v>77</v>
      </c>
      <c r="C16" s="247"/>
      <c r="D16" s="247"/>
      <c r="E16" s="247"/>
      <c r="F16" s="247"/>
      <c r="G16" s="210"/>
      <c r="H16" s="129">
        <v>6.1249999999999999E-2</v>
      </c>
      <c r="I16" s="167"/>
      <c r="J16" s="131"/>
      <c r="K16" s="129">
        <v>6.3750000000000001E-2</v>
      </c>
      <c r="L16" s="167"/>
      <c r="M16" s="131"/>
      <c r="N16" s="129">
        <v>6.6250000000000003E-2</v>
      </c>
      <c r="O16" s="167"/>
      <c r="P16" s="131"/>
      <c r="Q16" s="129">
        <v>6.8749999999999992E-2</v>
      </c>
      <c r="R16" s="167"/>
      <c r="S16" s="131"/>
      <c r="U16" s="219" t="s">
        <v>22</v>
      </c>
      <c r="V16" s="220"/>
      <c r="W16" s="220"/>
      <c r="X16" s="220"/>
      <c r="Y16" s="220"/>
      <c r="Z16" s="220"/>
      <c r="AA16" s="130">
        <v>2.5000000000000001E-3</v>
      </c>
      <c r="AB16" s="130"/>
      <c r="AC16" s="130"/>
      <c r="AD16" s="155" t="s">
        <v>128</v>
      </c>
      <c r="AE16" s="155"/>
      <c r="AF16" s="155"/>
      <c r="AG16" s="155"/>
      <c r="AH16" s="155"/>
      <c r="AI16" s="155"/>
      <c r="AJ16" s="155"/>
      <c r="AK16" s="155"/>
      <c r="AL16" s="155"/>
      <c r="AM16" s="155"/>
      <c r="AN16" s="155"/>
      <c r="AO16" s="155"/>
      <c r="AP16" s="155"/>
      <c r="AQ16" s="155"/>
      <c r="AR16" s="155"/>
      <c r="AS16" s="155"/>
      <c r="AT16" s="155"/>
      <c r="AU16" s="155"/>
      <c r="AV16" s="155"/>
      <c r="AW16" s="155"/>
      <c r="AX16" s="156"/>
      <c r="AZ16" s="56"/>
      <c r="BA16" s="57" t="s">
        <v>111</v>
      </c>
      <c r="BB16" s="57"/>
      <c r="BC16" s="57"/>
      <c r="BD16" s="57"/>
      <c r="BE16" s="57"/>
      <c r="BF16" s="57"/>
      <c r="BG16" s="57"/>
      <c r="BH16" s="57"/>
      <c r="BI16" s="57"/>
      <c r="BJ16" s="57"/>
      <c r="BK16" s="57"/>
      <c r="BL16" s="57"/>
      <c r="BM16" s="57"/>
      <c r="BN16" s="57"/>
      <c r="BO16" s="57"/>
      <c r="BP16" s="57"/>
      <c r="BQ16" s="57"/>
      <c r="BR16" s="54"/>
      <c r="BY16" s="208" t="s">
        <v>77</v>
      </c>
      <c r="BZ16" s="209"/>
      <c r="CA16" s="209"/>
      <c r="CB16" s="209"/>
      <c r="CC16" s="209"/>
      <c r="CD16" s="210"/>
      <c r="CE16" s="129">
        <f>('NP Matrix'!H18)</f>
        <v>5.6249999999999994E-2</v>
      </c>
      <c r="CF16" s="130"/>
      <c r="CG16" s="131"/>
      <c r="CH16" s="129">
        <f>('NP Matrix'!K18)</f>
        <v>5.7499999999999996E-2</v>
      </c>
      <c r="CI16" s="130"/>
      <c r="CJ16" s="131"/>
      <c r="CK16" s="129">
        <f>('NP Matrix'!N18)</f>
        <v>5.8749999999999997E-2</v>
      </c>
      <c r="CL16" s="130"/>
      <c r="CM16" s="131"/>
      <c r="CN16" s="129">
        <f>('NP Matrix'!Q18)</f>
        <v>5.9990000000000002E-2</v>
      </c>
      <c r="CO16" s="130"/>
      <c r="CP16" s="131"/>
      <c r="CQ16" s="129">
        <f>('NP Matrix'!T18)</f>
        <v>6.9989999999999997E-2</v>
      </c>
      <c r="CR16" s="130"/>
      <c r="CS16" s="131"/>
      <c r="CT16" s="129">
        <f>('NP Matrix'!W18)</f>
        <v>0</v>
      </c>
      <c r="CU16" s="130"/>
      <c r="CV16" s="131"/>
      <c r="CW16" s="41"/>
      <c r="CY16" s="42"/>
    </row>
    <row r="17" spans="1:103" s="35" customFormat="1" ht="15.75" customHeight="1" x14ac:dyDescent="0.25">
      <c r="B17" s="211" t="s">
        <v>46</v>
      </c>
      <c r="C17" s="212"/>
      <c r="D17" s="212"/>
      <c r="E17" s="212"/>
      <c r="F17" s="212"/>
      <c r="G17" s="213"/>
      <c r="H17" s="205">
        <v>0.03</v>
      </c>
      <c r="I17" s="206"/>
      <c r="J17" s="207"/>
      <c r="K17" s="205">
        <v>3.2500000000000001E-2</v>
      </c>
      <c r="L17" s="206"/>
      <c r="M17" s="207"/>
      <c r="N17" s="205">
        <v>3.5000000000000003E-2</v>
      </c>
      <c r="O17" s="206"/>
      <c r="P17" s="207"/>
      <c r="Q17" s="205">
        <v>3.95E-2</v>
      </c>
      <c r="R17" s="206"/>
      <c r="S17" s="207"/>
      <c r="U17" s="219" t="s">
        <v>121</v>
      </c>
      <c r="V17" s="220"/>
      <c r="W17" s="220"/>
      <c r="X17" s="220"/>
      <c r="Y17" s="220"/>
      <c r="Z17" s="220"/>
      <c r="AA17" s="130">
        <v>2.5000000000000001E-3</v>
      </c>
      <c r="AB17" s="130"/>
      <c r="AC17" s="130"/>
      <c r="AD17" s="155" t="s">
        <v>186</v>
      </c>
      <c r="AE17" s="155"/>
      <c r="AF17" s="155"/>
      <c r="AG17" s="155"/>
      <c r="AH17" s="155"/>
      <c r="AI17" s="155"/>
      <c r="AJ17" s="155"/>
      <c r="AK17" s="155"/>
      <c r="AL17" s="155"/>
      <c r="AM17" s="155"/>
      <c r="AN17" s="155"/>
      <c r="AO17" s="155"/>
      <c r="AP17" s="155"/>
      <c r="AQ17" s="155"/>
      <c r="AR17" s="155"/>
      <c r="AS17" s="155"/>
      <c r="AT17" s="155"/>
      <c r="AU17" s="155"/>
      <c r="AV17" s="155"/>
      <c r="AW17" s="155"/>
      <c r="AX17" s="156"/>
      <c r="AZ17" s="56"/>
      <c r="BA17" s="57" t="s">
        <v>160</v>
      </c>
      <c r="BB17" s="57"/>
      <c r="BC17" s="57"/>
      <c r="BD17" s="57"/>
      <c r="BE17" s="57"/>
      <c r="BF17" s="57"/>
      <c r="BG17" s="57"/>
      <c r="BH17" s="57"/>
      <c r="BI17" s="57"/>
      <c r="BJ17" s="57"/>
      <c r="BK17" s="57"/>
      <c r="BL17" s="57"/>
      <c r="BM17" s="57"/>
      <c r="BN17" s="57"/>
      <c r="BO17" s="57"/>
      <c r="BP17" s="57"/>
      <c r="BQ17" s="57"/>
      <c r="BR17" s="54"/>
      <c r="BY17" s="208" t="s">
        <v>78</v>
      </c>
      <c r="BZ17" s="209"/>
      <c r="CA17" s="209"/>
      <c r="CB17" s="209"/>
      <c r="CC17" s="209"/>
      <c r="CD17" s="210"/>
      <c r="CE17" s="129">
        <f>('NP Matrix'!H19)</f>
        <v>5.9990000000000002E-2</v>
      </c>
      <c r="CF17" s="130"/>
      <c r="CG17" s="131"/>
      <c r="CH17" s="129">
        <f>('NP Matrix'!K19)</f>
        <v>6.1249999999999999E-2</v>
      </c>
      <c r="CI17" s="130"/>
      <c r="CJ17" s="131"/>
      <c r="CK17" s="129">
        <f>('NP Matrix'!N19)</f>
        <v>6.25E-2</v>
      </c>
      <c r="CL17" s="130"/>
      <c r="CM17" s="131"/>
      <c r="CN17" s="129">
        <f>('NP Matrix'!Q19)</f>
        <v>6.3749999999999987E-2</v>
      </c>
      <c r="CO17" s="130"/>
      <c r="CP17" s="131"/>
      <c r="CQ17" s="129">
        <f>('NP Matrix'!T19)</f>
        <v>0</v>
      </c>
      <c r="CR17" s="130"/>
      <c r="CS17" s="131"/>
      <c r="CT17" s="41"/>
      <c r="CV17" s="43"/>
      <c r="CW17" s="41"/>
      <c r="CY17" s="42"/>
    </row>
    <row r="18" spans="1:103" s="35" customFormat="1" ht="15.75" customHeight="1" x14ac:dyDescent="0.25">
      <c r="B18" s="211" t="s">
        <v>88</v>
      </c>
      <c r="C18" s="212"/>
      <c r="D18" s="212"/>
      <c r="E18" s="212"/>
      <c r="F18" s="212"/>
      <c r="G18" s="213"/>
      <c r="H18" s="255" t="s">
        <v>56</v>
      </c>
      <c r="I18" s="256"/>
      <c r="J18" s="257"/>
      <c r="K18" s="255" t="s">
        <v>56</v>
      </c>
      <c r="L18" s="256"/>
      <c r="M18" s="257"/>
      <c r="N18" s="255" t="s">
        <v>56</v>
      </c>
      <c r="O18" s="256"/>
      <c r="P18" s="257"/>
      <c r="Q18" s="255" t="s">
        <v>57</v>
      </c>
      <c r="R18" s="256"/>
      <c r="S18" s="257"/>
      <c r="U18" s="219" t="s">
        <v>124</v>
      </c>
      <c r="V18" s="220"/>
      <c r="W18" s="220"/>
      <c r="X18" s="220"/>
      <c r="Y18" s="220"/>
      <c r="Z18" s="220"/>
      <c r="AA18" s="130">
        <v>5.0000000000000001E-3</v>
      </c>
      <c r="AB18" s="130"/>
      <c r="AC18" s="130"/>
      <c r="AD18" s="155" t="s">
        <v>187</v>
      </c>
      <c r="AE18" s="155"/>
      <c r="AF18" s="155"/>
      <c r="AG18" s="155"/>
      <c r="AH18" s="155"/>
      <c r="AI18" s="155"/>
      <c r="AJ18" s="155"/>
      <c r="AK18" s="155"/>
      <c r="AL18" s="155"/>
      <c r="AM18" s="155"/>
      <c r="AN18" s="155"/>
      <c r="AO18" s="155"/>
      <c r="AP18" s="155"/>
      <c r="AQ18" s="155"/>
      <c r="AR18" s="155"/>
      <c r="AS18" s="155"/>
      <c r="AT18" s="155"/>
      <c r="AU18" s="155"/>
      <c r="AV18" s="155"/>
      <c r="AW18" s="155"/>
      <c r="AX18" s="156"/>
      <c r="AZ18" s="56"/>
      <c r="BA18" s="57" t="s">
        <v>161</v>
      </c>
      <c r="BB18" s="57"/>
      <c r="BC18" s="57"/>
      <c r="BD18" s="57"/>
      <c r="BE18" s="57"/>
      <c r="BF18" s="57"/>
      <c r="BG18" s="57"/>
      <c r="BH18" s="57"/>
      <c r="BI18" s="57"/>
      <c r="BJ18" s="57"/>
      <c r="BK18" s="57"/>
      <c r="BL18" s="57"/>
      <c r="BM18" s="57"/>
      <c r="BN18" s="57"/>
      <c r="BO18" s="57"/>
      <c r="BP18" s="57"/>
      <c r="BQ18" s="57"/>
      <c r="BR18" s="54"/>
      <c r="BY18" s="208" t="s">
        <v>79</v>
      </c>
      <c r="BZ18" s="209"/>
      <c r="CA18" s="209"/>
      <c r="CB18" s="209"/>
      <c r="CC18" s="209"/>
      <c r="CD18" s="210"/>
      <c r="CE18" s="129" t="e">
        <f>('NP Matrix'!#REF!)</f>
        <v>#REF!</v>
      </c>
      <c r="CF18" s="130"/>
      <c r="CG18" s="131"/>
      <c r="CH18" s="129" t="e">
        <f>('NP Matrix'!#REF!)</f>
        <v>#REF!</v>
      </c>
      <c r="CI18" s="130"/>
      <c r="CJ18" s="131"/>
      <c r="CK18" s="129" t="e">
        <f>('NP Matrix'!#REF!)</f>
        <v>#REF!</v>
      </c>
      <c r="CL18" s="130"/>
      <c r="CM18" s="131"/>
      <c r="CN18" s="129" t="e">
        <f>('NP Matrix'!#REF!)</f>
        <v>#REF!</v>
      </c>
      <c r="CO18" s="130"/>
      <c r="CP18" s="131"/>
      <c r="CQ18" s="41"/>
      <c r="CS18" s="43"/>
      <c r="CT18" s="41"/>
      <c r="CV18" s="43"/>
      <c r="CW18" s="41"/>
      <c r="CY18" s="42"/>
    </row>
    <row r="19" spans="1:103" s="35" customFormat="1" ht="15.75" customHeight="1" x14ac:dyDescent="0.25">
      <c r="B19" s="214" t="s">
        <v>67</v>
      </c>
      <c r="C19" s="215"/>
      <c r="D19" s="215"/>
      <c r="E19" s="215"/>
      <c r="F19" s="215"/>
      <c r="G19" s="245"/>
      <c r="H19" s="216" t="s">
        <v>133</v>
      </c>
      <c r="I19" s="217"/>
      <c r="J19" s="218"/>
      <c r="K19" s="216" t="s">
        <v>134</v>
      </c>
      <c r="L19" s="217"/>
      <c r="M19" s="218"/>
      <c r="N19" s="216" t="s">
        <v>43</v>
      </c>
      <c r="O19" s="217"/>
      <c r="P19" s="218"/>
      <c r="Q19" s="216" t="s">
        <v>135</v>
      </c>
      <c r="R19" s="217"/>
      <c r="S19" s="218"/>
      <c r="U19" s="219" t="s">
        <v>195</v>
      </c>
      <c r="V19" s="220"/>
      <c r="W19" s="220"/>
      <c r="X19" s="220"/>
      <c r="Y19" s="220"/>
      <c r="Z19" s="220"/>
      <c r="AA19" s="130">
        <v>5.0000000000000001E-3</v>
      </c>
      <c r="AB19" s="130"/>
      <c r="AC19" s="130"/>
      <c r="AD19" s="155" t="s">
        <v>196</v>
      </c>
      <c r="AE19" s="155"/>
      <c r="AF19" s="155"/>
      <c r="AG19" s="155"/>
      <c r="AH19" s="155"/>
      <c r="AI19" s="155"/>
      <c r="AJ19" s="155"/>
      <c r="AK19" s="155"/>
      <c r="AL19" s="155"/>
      <c r="AM19" s="155"/>
      <c r="AN19" s="155"/>
      <c r="AO19" s="155"/>
      <c r="AP19" s="155"/>
      <c r="AQ19" s="155"/>
      <c r="AR19" s="155"/>
      <c r="AS19" s="155"/>
      <c r="AT19" s="155"/>
      <c r="AU19" s="155"/>
      <c r="AV19" s="155"/>
      <c r="AW19" s="155"/>
      <c r="AX19" s="156"/>
      <c r="AZ19" s="40" t="s">
        <v>16</v>
      </c>
      <c r="BA19" s="58"/>
      <c r="BB19" s="58"/>
      <c r="BC19" s="58"/>
      <c r="BD19" s="58"/>
      <c r="BE19" s="58"/>
      <c r="BF19" s="58"/>
      <c r="BG19" s="58"/>
      <c r="BH19" s="58"/>
      <c r="BI19" s="58"/>
      <c r="BJ19" s="58"/>
      <c r="BK19" s="58"/>
      <c r="BL19" s="58"/>
      <c r="BM19" s="58"/>
      <c r="BN19" s="58"/>
      <c r="BO19" s="58"/>
      <c r="BP19" s="58"/>
      <c r="BQ19" s="58"/>
      <c r="BR19" s="59"/>
      <c r="BY19" s="208" t="s">
        <v>80</v>
      </c>
      <c r="BZ19" s="209"/>
      <c r="CA19" s="209"/>
      <c r="CB19" s="209"/>
      <c r="CC19" s="209"/>
      <c r="CD19" s="210"/>
      <c r="CE19" s="129" t="e">
        <f>('NP Matrix'!#REF!)</f>
        <v>#REF!</v>
      </c>
      <c r="CF19" s="130"/>
      <c r="CG19" s="131"/>
      <c r="CH19" s="129" t="e">
        <f>('NP Matrix'!#REF!)</f>
        <v>#REF!</v>
      </c>
      <c r="CI19" s="130"/>
      <c r="CJ19" s="131"/>
      <c r="CK19" s="129" t="e">
        <f>('NP Matrix'!#REF!)</f>
        <v>#REF!</v>
      </c>
      <c r="CL19" s="130"/>
      <c r="CM19" s="131"/>
      <c r="CN19" s="41"/>
      <c r="CP19" s="43"/>
      <c r="CQ19" s="41"/>
      <c r="CS19" s="43"/>
      <c r="CT19" s="41"/>
      <c r="CV19" s="43"/>
      <c r="CW19" s="41"/>
      <c r="CY19" s="42"/>
    </row>
    <row r="20" spans="1:103" s="35" customFormat="1" ht="15.75" customHeight="1" x14ac:dyDescent="0.25">
      <c r="B20" s="233" t="s">
        <v>68</v>
      </c>
      <c r="C20" s="234"/>
      <c r="D20" s="234"/>
      <c r="E20" s="234"/>
      <c r="F20" s="234"/>
      <c r="G20" s="235"/>
      <c r="H20" s="246">
        <v>0.75</v>
      </c>
      <c r="I20" s="247"/>
      <c r="J20" s="210"/>
      <c r="K20" s="246">
        <v>0.75</v>
      </c>
      <c r="L20" s="247"/>
      <c r="M20" s="210"/>
      <c r="N20" s="246">
        <v>0.75</v>
      </c>
      <c r="O20" s="247"/>
      <c r="P20" s="210"/>
      <c r="Q20" s="246">
        <v>0.75</v>
      </c>
      <c r="R20" s="247"/>
      <c r="S20" s="210"/>
      <c r="U20" s="219" t="s">
        <v>153</v>
      </c>
      <c r="V20" s="220"/>
      <c r="W20" s="220"/>
      <c r="X20" s="220"/>
      <c r="Y20" s="220"/>
      <c r="Z20" s="220"/>
      <c r="AA20" s="130">
        <v>5.0000000000000001E-3</v>
      </c>
      <c r="AB20" s="130"/>
      <c r="AC20" s="130"/>
      <c r="AD20" s="155"/>
      <c r="AE20" s="155"/>
      <c r="AF20" s="155"/>
      <c r="AG20" s="155"/>
      <c r="AH20" s="155"/>
      <c r="AI20" s="155"/>
      <c r="AJ20" s="155"/>
      <c r="AK20" s="155"/>
      <c r="AL20" s="155"/>
      <c r="AM20" s="155"/>
      <c r="AN20" s="155"/>
      <c r="AO20" s="155"/>
      <c r="AP20" s="155"/>
      <c r="AQ20" s="155"/>
      <c r="AR20" s="155"/>
      <c r="AS20" s="155"/>
      <c r="AT20" s="155"/>
      <c r="AU20" s="155"/>
      <c r="AV20" s="155"/>
      <c r="AW20" s="155"/>
      <c r="AX20" s="156"/>
      <c r="AZ20" s="56"/>
      <c r="BA20" s="57" t="s">
        <v>24</v>
      </c>
      <c r="BB20" s="57"/>
      <c r="BC20" s="57"/>
      <c r="BD20" s="57"/>
      <c r="BE20" s="57"/>
      <c r="BF20" s="57"/>
      <c r="BG20" s="57"/>
      <c r="BH20" s="57"/>
      <c r="BI20" s="57"/>
      <c r="BJ20" s="57"/>
      <c r="BK20" s="57"/>
      <c r="BL20" s="57"/>
      <c r="BM20" s="57"/>
      <c r="BN20" s="57"/>
      <c r="BO20" s="57"/>
      <c r="BP20" s="57"/>
      <c r="BQ20" s="57"/>
      <c r="BR20" s="54"/>
      <c r="BY20" s="211" t="s">
        <v>46</v>
      </c>
      <c r="BZ20" s="212"/>
      <c r="CA20" s="212"/>
      <c r="CB20" s="212"/>
      <c r="CC20" s="212"/>
      <c r="CD20" s="213"/>
      <c r="CE20" s="205">
        <f>('NP Matrix'!H20)</f>
        <v>0.03</v>
      </c>
      <c r="CF20" s="206"/>
      <c r="CG20" s="207"/>
      <c r="CH20" s="205">
        <f>('NP Matrix'!K20)</f>
        <v>3.2500000000000001E-2</v>
      </c>
      <c r="CI20" s="206"/>
      <c r="CJ20" s="207"/>
      <c r="CK20" s="205">
        <f>('NP Matrix'!N20)</f>
        <v>3.5000000000000003E-2</v>
      </c>
      <c r="CL20" s="206"/>
      <c r="CM20" s="207"/>
      <c r="CN20" s="205">
        <f>('NP Matrix'!Q20)</f>
        <v>3.95E-2</v>
      </c>
      <c r="CO20" s="206"/>
      <c r="CP20" s="207"/>
      <c r="CQ20" s="205">
        <f>('NP Matrix'!T20)</f>
        <v>4.2500000000000003E-2</v>
      </c>
      <c r="CR20" s="206"/>
      <c r="CS20" s="207"/>
      <c r="CT20" s="205">
        <f>('NP Matrix'!W20)</f>
        <v>4.6249999999999999E-2</v>
      </c>
      <c r="CU20" s="206"/>
      <c r="CV20" s="207"/>
      <c r="CW20" s="205">
        <f>('NP Matrix'!Z20)</f>
        <v>5.5E-2</v>
      </c>
      <c r="CX20" s="206"/>
      <c r="CY20" s="283"/>
    </row>
    <row r="21" spans="1:103" s="35" customFormat="1" ht="15.75" customHeight="1" x14ac:dyDescent="0.25">
      <c r="B21" s="233" t="s">
        <v>70</v>
      </c>
      <c r="C21" s="234"/>
      <c r="D21" s="234"/>
      <c r="E21" s="234"/>
      <c r="F21" s="234"/>
      <c r="G21" s="235"/>
      <c r="H21" s="246">
        <v>0.7</v>
      </c>
      <c r="I21" s="247"/>
      <c r="J21" s="210"/>
      <c r="K21" s="246">
        <v>0.7</v>
      </c>
      <c r="L21" s="247"/>
      <c r="M21" s="210"/>
      <c r="N21" s="246">
        <v>0.7</v>
      </c>
      <c r="O21" s="247"/>
      <c r="P21" s="210"/>
      <c r="Q21" s="246">
        <v>0.7</v>
      </c>
      <c r="R21" s="247"/>
      <c r="S21" s="210"/>
      <c r="U21" s="219" t="s">
        <v>104</v>
      </c>
      <c r="V21" s="220"/>
      <c r="W21" s="220"/>
      <c r="X21" s="220"/>
      <c r="Y21" s="220"/>
      <c r="Z21" s="220"/>
      <c r="AA21" s="254" t="s">
        <v>21</v>
      </c>
      <c r="AB21" s="254"/>
      <c r="AC21" s="254"/>
      <c r="AD21" s="155"/>
      <c r="AE21" s="155"/>
      <c r="AF21" s="155"/>
      <c r="AG21" s="155"/>
      <c r="AH21" s="155"/>
      <c r="AI21" s="155"/>
      <c r="AJ21" s="155"/>
      <c r="AK21" s="155"/>
      <c r="AL21" s="155"/>
      <c r="AM21" s="155"/>
      <c r="AN21" s="155"/>
      <c r="AO21" s="155"/>
      <c r="AP21" s="155"/>
      <c r="AQ21" s="155"/>
      <c r="AR21" s="155"/>
      <c r="AS21" s="155"/>
      <c r="AT21" s="155"/>
      <c r="AU21" s="155"/>
      <c r="AV21" s="155"/>
      <c r="AW21" s="155"/>
      <c r="AX21" s="156"/>
      <c r="AZ21" s="40" t="s">
        <v>6</v>
      </c>
      <c r="BA21" s="58"/>
      <c r="BB21" s="58"/>
      <c r="BC21" s="58"/>
      <c r="BD21" s="58"/>
      <c r="BE21" s="58"/>
      <c r="BF21" s="58"/>
      <c r="BG21" s="58"/>
      <c r="BH21" s="58"/>
      <c r="BI21" s="58"/>
      <c r="BJ21" s="58"/>
      <c r="BK21" s="58"/>
      <c r="BL21" s="58"/>
      <c r="BM21" s="58"/>
      <c r="BN21" s="58"/>
      <c r="BO21" s="58"/>
      <c r="BP21" s="58"/>
      <c r="BQ21" s="58"/>
      <c r="BR21" s="59"/>
    </row>
    <row r="22" spans="1:103" s="35" customFormat="1" ht="15.75" customHeight="1" x14ac:dyDescent="0.25">
      <c r="A22" s="29"/>
      <c r="B22" s="233" t="s">
        <v>69</v>
      </c>
      <c r="C22" s="234"/>
      <c r="D22" s="234"/>
      <c r="E22" s="234"/>
      <c r="F22" s="234"/>
      <c r="G22" s="235"/>
      <c r="H22" s="246">
        <v>0.7</v>
      </c>
      <c r="I22" s="247"/>
      <c r="J22" s="210"/>
      <c r="K22" s="246">
        <v>0.7</v>
      </c>
      <c r="L22" s="247"/>
      <c r="M22" s="210"/>
      <c r="N22" s="246">
        <v>0.7</v>
      </c>
      <c r="O22" s="247"/>
      <c r="P22" s="210"/>
      <c r="Q22" s="246">
        <v>0.7</v>
      </c>
      <c r="R22" s="247"/>
      <c r="S22" s="210"/>
      <c r="T22" s="29"/>
      <c r="U22" s="219" t="s">
        <v>105</v>
      </c>
      <c r="V22" s="220"/>
      <c r="W22" s="220"/>
      <c r="X22" s="220"/>
      <c r="Y22" s="220"/>
      <c r="Z22" s="220"/>
      <c r="AA22" s="130">
        <v>2.5000000000000001E-3</v>
      </c>
      <c r="AB22" s="130"/>
      <c r="AC22" s="130"/>
      <c r="AD22" s="155" t="s">
        <v>26</v>
      </c>
      <c r="AE22" s="155"/>
      <c r="AF22" s="155"/>
      <c r="AG22" s="155"/>
      <c r="AH22" s="155"/>
      <c r="AI22" s="155"/>
      <c r="AJ22" s="155"/>
      <c r="AK22" s="155"/>
      <c r="AL22" s="155"/>
      <c r="AM22" s="155"/>
      <c r="AN22" s="155"/>
      <c r="AO22" s="155"/>
      <c r="AP22" s="155"/>
      <c r="AQ22" s="155"/>
      <c r="AR22" s="155"/>
      <c r="AS22" s="155"/>
      <c r="AT22" s="155"/>
      <c r="AU22" s="155"/>
      <c r="AV22" s="155"/>
      <c r="AW22" s="155"/>
      <c r="AX22" s="156"/>
      <c r="AZ22" s="56"/>
      <c r="BA22" s="57" t="s">
        <v>100</v>
      </c>
      <c r="BB22" s="57"/>
      <c r="BC22" s="57"/>
      <c r="BD22" s="57"/>
      <c r="BE22" s="57"/>
      <c r="BF22" s="57"/>
      <c r="BG22" s="57"/>
      <c r="BH22" s="57"/>
      <c r="BI22" s="57"/>
      <c r="BJ22" s="57"/>
      <c r="BK22" s="57"/>
      <c r="BL22" s="57"/>
      <c r="BM22" s="57"/>
      <c r="BN22" s="57"/>
      <c r="BO22" s="57"/>
      <c r="BP22" s="57"/>
      <c r="BQ22" s="57"/>
      <c r="BR22" s="54"/>
    </row>
    <row r="23" spans="1:103" s="35" customFormat="1" ht="15.75" customHeight="1" x14ac:dyDescent="0.25">
      <c r="A23" s="29"/>
      <c r="B23" s="248" t="s">
        <v>145</v>
      </c>
      <c r="C23" s="249"/>
      <c r="D23" s="249"/>
      <c r="E23" s="249"/>
      <c r="F23" s="249"/>
      <c r="G23" s="250"/>
      <c r="H23" s="251">
        <v>0.75</v>
      </c>
      <c r="I23" s="252"/>
      <c r="J23" s="253"/>
      <c r="K23" s="251">
        <v>0.75</v>
      </c>
      <c r="L23" s="252"/>
      <c r="M23" s="253"/>
      <c r="N23" s="251">
        <v>0.75</v>
      </c>
      <c r="O23" s="252"/>
      <c r="P23" s="253"/>
      <c r="Q23" s="251">
        <v>0.75</v>
      </c>
      <c r="R23" s="252"/>
      <c r="S23" s="253"/>
      <c r="T23" s="29"/>
      <c r="U23" s="219" t="s">
        <v>106</v>
      </c>
      <c r="V23" s="220"/>
      <c r="W23" s="220"/>
      <c r="X23" s="220"/>
      <c r="Y23" s="220"/>
      <c r="Z23" s="220"/>
      <c r="AA23" s="130">
        <v>3.7499999999999999E-3</v>
      </c>
      <c r="AB23" s="130"/>
      <c r="AC23" s="130"/>
      <c r="AD23" s="155"/>
      <c r="AE23" s="155"/>
      <c r="AF23" s="155"/>
      <c r="AG23" s="155"/>
      <c r="AH23" s="155"/>
      <c r="AI23" s="155"/>
      <c r="AJ23" s="155"/>
      <c r="AK23" s="155"/>
      <c r="AL23" s="155"/>
      <c r="AM23" s="155"/>
      <c r="AN23" s="155"/>
      <c r="AO23" s="155"/>
      <c r="AP23" s="155"/>
      <c r="AQ23" s="155"/>
      <c r="AR23" s="155"/>
      <c r="AS23" s="155"/>
      <c r="AT23" s="155"/>
      <c r="AU23" s="155"/>
      <c r="AV23" s="155"/>
      <c r="AW23" s="155"/>
      <c r="AX23" s="156"/>
      <c r="AZ23" s="56"/>
      <c r="BA23" s="57" t="s">
        <v>129</v>
      </c>
      <c r="BB23" s="57"/>
      <c r="BC23" s="57"/>
      <c r="BD23" s="57"/>
      <c r="BE23" s="57"/>
      <c r="BF23" s="57"/>
      <c r="BG23" s="57"/>
      <c r="BH23" s="57"/>
      <c r="BI23" s="57"/>
      <c r="BJ23" s="57"/>
      <c r="BK23" s="57"/>
      <c r="BL23" s="57"/>
      <c r="BM23" s="57"/>
      <c r="BN23" s="57"/>
      <c r="BO23" s="57"/>
      <c r="BP23" s="57"/>
      <c r="BQ23" s="57"/>
      <c r="BR23" s="54"/>
      <c r="BY23" s="35" t="s">
        <v>171</v>
      </c>
    </row>
    <row r="24" spans="1:103" s="35" customFormat="1" ht="15.75" customHeight="1" thickBot="1" x14ac:dyDescent="0.3">
      <c r="A24" s="29"/>
      <c r="B24" s="214" t="s">
        <v>47</v>
      </c>
      <c r="C24" s="215"/>
      <c r="D24" s="215"/>
      <c r="E24" s="215"/>
      <c r="F24" s="215"/>
      <c r="G24" s="245"/>
      <c r="H24" s="216" t="s">
        <v>133</v>
      </c>
      <c r="I24" s="217"/>
      <c r="J24" s="218"/>
      <c r="K24" s="216" t="s">
        <v>134</v>
      </c>
      <c r="L24" s="217"/>
      <c r="M24" s="218"/>
      <c r="N24" s="216" t="s">
        <v>43</v>
      </c>
      <c r="O24" s="217"/>
      <c r="P24" s="218"/>
      <c r="Q24" s="216" t="s">
        <v>135</v>
      </c>
      <c r="R24" s="217"/>
      <c r="S24" s="218"/>
      <c r="T24" s="29"/>
      <c r="U24" s="219" t="s">
        <v>107</v>
      </c>
      <c r="V24" s="220"/>
      <c r="W24" s="220"/>
      <c r="X24" s="220"/>
      <c r="Y24" s="220"/>
      <c r="Z24" s="220"/>
      <c r="AA24" s="130">
        <v>5.0000000000000001E-3</v>
      </c>
      <c r="AB24" s="130"/>
      <c r="AC24" s="130"/>
      <c r="AD24" s="155" t="s">
        <v>30</v>
      </c>
      <c r="AE24" s="155"/>
      <c r="AF24" s="155"/>
      <c r="AG24" s="155"/>
      <c r="AH24" s="155"/>
      <c r="AI24" s="155"/>
      <c r="AJ24" s="155"/>
      <c r="AK24" s="155"/>
      <c r="AL24" s="155"/>
      <c r="AM24" s="155"/>
      <c r="AN24" s="155"/>
      <c r="AO24" s="155"/>
      <c r="AP24" s="155"/>
      <c r="AQ24" s="155"/>
      <c r="AR24" s="155"/>
      <c r="AS24" s="155"/>
      <c r="AT24" s="155"/>
      <c r="AU24" s="155"/>
      <c r="AV24" s="155"/>
      <c r="AW24" s="155"/>
      <c r="AX24" s="156"/>
      <c r="AZ24" s="56"/>
      <c r="BA24" s="57" t="s">
        <v>27</v>
      </c>
      <c r="BB24" s="57"/>
      <c r="BC24" s="57"/>
      <c r="BD24" s="57"/>
      <c r="BE24" s="57"/>
      <c r="BF24" s="57"/>
      <c r="BG24" s="57"/>
      <c r="BH24" s="57"/>
      <c r="BI24" s="57"/>
      <c r="BJ24" s="57"/>
      <c r="BK24" s="57"/>
      <c r="BL24" s="57"/>
      <c r="BM24" s="57"/>
      <c r="BN24" s="57"/>
      <c r="BO24" s="57"/>
      <c r="BP24" s="57"/>
      <c r="BQ24" s="57"/>
      <c r="BR24" s="54"/>
    </row>
    <row r="25" spans="1:103" s="35" customFormat="1" ht="15.75" customHeight="1" x14ac:dyDescent="0.25">
      <c r="A25" s="29"/>
      <c r="B25" s="233" t="s">
        <v>52</v>
      </c>
      <c r="C25" s="234"/>
      <c r="D25" s="234"/>
      <c r="E25" s="234"/>
      <c r="F25" s="234"/>
      <c r="G25" s="235"/>
      <c r="H25" s="242" t="s">
        <v>146</v>
      </c>
      <c r="I25" s="243"/>
      <c r="J25" s="244"/>
      <c r="K25" s="242" t="s">
        <v>146</v>
      </c>
      <c r="L25" s="243"/>
      <c r="M25" s="244"/>
      <c r="N25" s="242" t="s">
        <v>146</v>
      </c>
      <c r="O25" s="243"/>
      <c r="P25" s="244"/>
      <c r="Q25" s="242" t="s">
        <v>48</v>
      </c>
      <c r="R25" s="243"/>
      <c r="S25" s="244"/>
      <c r="T25" s="29"/>
      <c r="U25" s="219" t="s">
        <v>109</v>
      </c>
      <c r="V25" s="220"/>
      <c r="W25" s="220"/>
      <c r="X25" s="220"/>
      <c r="Y25" s="220"/>
      <c r="Z25" s="220"/>
      <c r="AA25" s="130">
        <v>6.2500000000000003E-3</v>
      </c>
      <c r="AB25" s="130"/>
      <c r="AC25" s="130"/>
      <c r="AD25" s="155" t="s">
        <v>207</v>
      </c>
      <c r="AE25" s="155"/>
      <c r="AF25" s="155"/>
      <c r="AG25" s="155"/>
      <c r="AH25" s="155"/>
      <c r="AI25" s="155"/>
      <c r="AJ25" s="155"/>
      <c r="AK25" s="155"/>
      <c r="AL25" s="155"/>
      <c r="AM25" s="155"/>
      <c r="AN25" s="155"/>
      <c r="AO25" s="155"/>
      <c r="AP25" s="155"/>
      <c r="AQ25" s="155"/>
      <c r="AR25" s="155"/>
      <c r="AS25" s="155"/>
      <c r="AT25" s="155"/>
      <c r="AU25" s="155"/>
      <c r="AV25" s="155"/>
      <c r="AW25" s="155"/>
      <c r="AX25" s="156"/>
      <c r="AZ25" s="40" t="s">
        <v>40</v>
      </c>
      <c r="BA25" s="57"/>
      <c r="BB25" s="57"/>
      <c r="BC25" s="57"/>
      <c r="BD25" s="57"/>
      <c r="BE25" s="57"/>
      <c r="BF25" s="57"/>
      <c r="BG25" s="57"/>
      <c r="BH25" s="57"/>
      <c r="BI25" s="57"/>
      <c r="BJ25" s="57"/>
      <c r="BK25" s="57"/>
      <c r="BL25" s="57"/>
      <c r="BM25" s="57"/>
      <c r="BN25" s="57"/>
      <c r="BO25" s="57"/>
      <c r="BP25" s="57"/>
      <c r="BQ25" s="57"/>
      <c r="BR25" s="54"/>
      <c r="BY25" s="268" t="s">
        <v>42</v>
      </c>
      <c r="BZ25" s="269"/>
      <c r="CA25" s="269"/>
      <c r="CB25" s="269"/>
      <c r="CC25" s="269"/>
      <c r="CD25" s="270"/>
      <c r="CE25" s="271" t="s">
        <v>133</v>
      </c>
      <c r="CF25" s="272"/>
      <c r="CG25" s="273"/>
      <c r="CH25" s="271" t="s">
        <v>134</v>
      </c>
      <c r="CI25" s="272"/>
      <c r="CJ25" s="273"/>
      <c r="CK25" s="271" t="s">
        <v>43</v>
      </c>
      <c r="CL25" s="272"/>
      <c r="CM25" s="273"/>
      <c r="CN25" s="271" t="s">
        <v>135</v>
      </c>
      <c r="CO25" s="272"/>
      <c r="CP25" s="273"/>
      <c r="CQ25" s="271" t="s">
        <v>44</v>
      </c>
      <c r="CR25" s="272"/>
      <c r="CS25" s="273"/>
      <c r="CT25" s="271" t="s">
        <v>45</v>
      </c>
      <c r="CU25" s="272"/>
      <c r="CV25" s="273"/>
      <c r="CW25" s="271" t="s">
        <v>136</v>
      </c>
      <c r="CX25" s="272"/>
      <c r="CY25" s="279"/>
    </row>
    <row r="26" spans="1:103" ht="15.75" customHeight="1" x14ac:dyDescent="0.25">
      <c r="B26" s="233" t="s">
        <v>53</v>
      </c>
      <c r="C26" s="234"/>
      <c r="D26" s="234"/>
      <c r="E26" s="234"/>
      <c r="F26" s="234"/>
      <c r="G26" s="235"/>
      <c r="H26" s="239" t="s">
        <v>146</v>
      </c>
      <c r="I26" s="240"/>
      <c r="J26" s="241"/>
      <c r="K26" s="239" t="s">
        <v>146</v>
      </c>
      <c r="L26" s="240"/>
      <c r="M26" s="241"/>
      <c r="N26" s="239" t="s">
        <v>146</v>
      </c>
      <c r="O26" s="240"/>
      <c r="P26" s="241"/>
      <c r="Q26" s="239" t="s">
        <v>48</v>
      </c>
      <c r="R26" s="240"/>
      <c r="S26" s="241"/>
      <c r="U26" s="219"/>
      <c r="V26" s="220"/>
      <c r="W26" s="220"/>
      <c r="X26" s="220"/>
      <c r="Y26" s="220"/>
      <c r="Z26" s="220"/>
      <c r="AA26" s="130"/>
      <c r="AB26" s="130"/>
      <c r="AC26" s="130"/>
      <c r="AD26" s="155" t="s">
        <v>110</v>
      </c>
      <c r="AE26" s="155"/>
      <c r="AF26" s="155"/>
      <c r="AG26" s="155"/>
      <c r="AH26" s="155"/>
      <c r="AI26" s="155"/>
      <c r="AJ26" s="155"/>
      <c r="AK26" s="155"/>
      <c r="AL26" s="155"/>
      <c r="AM26" s="155"/>
      <c r="AN26" s="155"/>
      <c r="AO26" s="155"/>
      <c r="AP26" s="155"/>
      <c r="AQ26" s="155"/>
      <c r="AR26" s="155"/>
      <c r="AS26" s="155"/>
      <c r="AT26" s="155"/>
      <c r="AU26" s="155"/>
      <c r="AV26" s="155"/>
      <c r="AW26" s="155"/>
      <c r="AX26" s="156"/>
      <c r="AZ26" s="56"/>
      <c r="BA26" s="57" t="s">
        <v>39</v>
      </c>
      <c r="BB26" s="57"/>
      <c r="BC26" s="57"/>
      <c r="BD26" s="57"/>
      <c r="BE26" s="57"/>
      <c r="BF26" s="57"/>
      <c r="BG26" s="57"/>
      <c r="BH26" s="57"/>
      <c r="BI26" s="57"/>
      <c r="BJ26" s="57"/>
      <c r="BK26" s="57"/>
      <c r="BL26" s="57"/>
      <c r="BM26" s="57"/>
      <c r="BN26" s="57"/>
      <c r="BO26" s="57"/>
      <c r="BP26" s="57"/>
      <c r="BQ26" s="57"/>
      <c r="BR26" s="54"/>
      <c r="BY26" s="211" t="s">
        <v>61</v>
      </c>
      <c r="BZ26" s="212"/>
      <c r="CA26" s="212"/>
      <c r="CB26" s="212"/>
      <c r="CC26" s="212"/>
      <c r="CD26" s="213"/>
      <c r="CE26" s="239" t="s">
        <v>132</v>
      </c>
      <c r="CF26" s="280"/>
      <c r="CG26" s="241"/>
      <c r="CH26" s="239" t="s">
        <v>173</v>
      </c>
      <c r="CI26" s="240"/>
      <c r="CJ26" s="241"/>
      <c r="CK26" s="239" t="s">
        <v>62</v>
      </c>
      <c r="CL26" s="280"/>
      <c r="CM26" s="241"/>
      <c r="CN26" s="239" t="s">
        <v>63</v>
      </c>
      <c r="CO26" s="280"/>
      <c r="CP26" s="241"/>
      <c r="CQ26" s="239" t="s">
        <v>64</v>
      </c>
      <c r="CR26" s="280"/>
      <c r="CS26" s="241"/>
      <c r="CT26" s="239" t="s">
        <v>65</v>
      </c>
      <c r="CU26" s="280"/>
      <c r="CV26" s="241"/>
      <c r="CW26" s="239" t="s">
        <v>66</v>
      </c>
      <c r="CX26" s="280"/>
      <c r="CY26" s="281"/>
    </row>
    <row r="27" spans="1:103" ht="15.75" customHeight="1" x14ac:dyDescent="0.25">
      <c r="B27" s="233" t="s">
        <v>54</v>
      </c>
      <c r="C27" s="234"/>
      <c r="D27" s="234"/>
      <c r="E27" s="234"/>
      <c r="F27" s="234"/>
      <c r="G27" s="235"/>
      <c r="H27" s="239" t="s">
        <v>146</v>
      </c>
      <c r="I27" s="240"/>
      <c r="J27" s="241"/>
      <c r="K27" s="239" t="s">
        <v>146</v>
      </c>
      <c r="L27" s="240"/>
      <c r="M27" s="241"/>
      <c r="N27" s="239" t="s">
        <v>146</v>
      </c>
      <c r="O27" s="240"/>
      <c r="P27" s="241"/>
      <c r="Q27" s="239" t="s">
        <v>48</v>
      </c>
      <c r="R27" s="240"/>
      <c r="S27" s="241"/>
      <c r="U27" s="219" t="s">
        <v>163</v>
      </c>
      <c r="V27" s="220"/>
      <c r="W27" s="220"/>
      <c r="X27" s="220"/>
      <c r="Y27" s="220"/>
      <c r="Z27" s="220"/>
      <c r="AA27" s="130" t="s">
        <v>164</v>
      </c>
      <c r="AB27" s="130"/>
      <c r="AC27" s="130"/>
      <c r="AD27" s="155" t="s">
        <v>165</v>
      </c>
      <c r="AE27" s="155"/>
      <c r="AF27" s="155"/>
      <c r="AG27" s="155"/>
      <c r="AH27" s="155"/>
      <c r="AI27" s="155"/>
      <c r="AJ27" s="155"/>
      <c r="AK27" s="155"/>
      <c r="AL27" s="155"/>
      <c r="AM27" s="155"/>
      <c r="AN27" s="155"/>
      <c r="AO27" s="155"/>
      <c r="AP27" s="155"/>
      <c r="AQ27" s="155"/>
      <c r="AR27" s="155"/>
      <c r="AS27" s="155"/>
      <c r="AT27" s="155"/>
      <c r="AU27" s="155"/>
      <c r="AV27" s="155"/>
      <c r="AW27" s="155"/>
      <c r="AX27" s="156"/>
      <c r="AZ27" s="56"/>
      <c r="BA27" s="57" t="s">
        <v>122</v>
      </c>
      <c r="BB27" s="57"/>
      <c r="BC27" s="57"/>
      <c r="BD27" s="57"/>
      <c r="BE27" s="57"/>
      <c r="BF27" s="57"/>
      <c r="BG27" s="57"/>
      <c r="BH27" s="57"/>
      <c r="BI27" s="57"/>
      <c r="BJ27" s="57"/>
      <c r="BK27" s="57"/>
      <c r="BL27" s="57"/>
      <c r="BM27" s="57"/>
      <c r="BN27" s="57"/>
      <c r="BO27" s="57"/>
      <c r="BP27" s="57"/>
      <c r="BQ27" s="57"/>
      <c r="BR27" s="54"/>
      <c r="BY27" s="208" t="s">
        <v>73</v>
      </c>
      <c r="BZ27" s="209"/>
      <c r="CA27" s="209"/>
      <c r="CB27" s="209"/>
      <c r="CC27" s="209"/>
      <c r="CD27" s="210"/>
      <c r="CE27" s="229">
        <f>H12-CE12</f>
        <v>5.0099999999999936E-3</v>
      </c>
      <c r="CF27" s="230"/>
      <c r="CG27" s="231"/>
      <c r="CH27" s="229">
        <f>K12-CH12</f>
        <v>6.2499999999999986E-3</v>
      </c>
      <c r="CI27" s="230"/>
      <c r="CJ27" s="231"/>
      <c r="CK27" s="229">
        <f>N12-CK12</f>
        <v>6.2500000000000056E-3</v>
      </c>
      <c r="CL27" s="230"/>
      <c r="CM27" s="231"/>
      <c r="CN27" s="229">
        <f>Q12-CN12</f>
        <v>7.5000000000000067E-3</v>
      </c>
      <c r="CO27" s="230"/>
      <c r="CP27" s="231"/>
      <c r="CQ27" s="229" t="e">
        <f>#REF!-CQ12</f>
        <v>#REF!</v>
      </c>
      <c r="CR27" s="230"/>
      <c r="CS27" s="231"/>
      <c r="CT27" s="229" t="s">
        <v>148</v>
      </c>
      <c r="CU27" s="230"/>
      <c r="CV27" s="231"/>
      <c r="CW27" s="229" t="s">
        <v>148</v>
      </c>
      <c r="CX27" s="230"/>
      <c r="CY27" s="282"/>
    </row>
    <row r="28" spans="1:103" ht="15.75" customHeight="1" x14ac:dyDescent="0.25">
      <c r="B28" s="233" t="s">
        <v>55</v>
      </c>
      <c r="C28" s="234"/>
      <c r="D28" s="234"/>
      <c r="E28" s="234"/>
      <c r="F28" s="234"/>
      <c r="G28" s="235"/>
      <c r="H28" s="236" t="s">
        <v>146</v>
      </c>
      <c r="I28" s="237"/>
      <c r="J28" s="238"/>
      <c r="K28" s="236" t="s">
        <v>146</v>
      </c>
      <c r="L28" s="237"/>
      <c r="M28" s="238"/>
      <c r="N28" s="236" t="s">
        <v>146</v>
      </c>
      <c r="O28" s="237"/>
      <c r="P28" s="238"/>
      <c r="Q28" s="236" t="s">
        <v>48</v>
      </c>
      <c r="R28" s="237"/>
      <c r="S28" s="238"/>
      <c r="U28" s="219" t="s">
        <v>98</v>
      </c>
      <c r="V28" s="220"/>
      <c r="W28" s="220"/>
      <c r="X28" s="220"/>
      <c r="Y28" s="220"/>
      <c r="Z28" s="220"/>
      <c r="AA28" s="130">
        <v>2.5000000000000001E-3</v>
      </c>
      <c r="AB28" s="130"/>
      <c r="AC28" s="130"/>
      <c r="AD28" s="155" t="s">
        <v>99</v>
      </c>
      <c r="AE28" s="155"/>
      <c r="AF28" s="155"/>
      <c r="AG28" s="155"/>
      <c r="AH28" s="155"/>
      <c r="AI28" s="155"/>
      <c r="AJ28" s="155"/>
      <c r="AK28" s="155"/>
      <c r="AL28" s="155"/>
      <c r="AM28" s="155"/>
      <c r="AN28" s="155"/>
      <c r="AO28" s="155"/>
      <c r="AP28" s="155"/>
      <c r="AQ28" s="155"/>
      <c r="AR28" s="155"/>
      <c r="AS28" s="155"/>
      <c r="AT28" s="155"/>
      <c r="AU28" s="155"/>
      <c r="AV28" s="155"/>
      <c r="AW28" s="155"/>
      <c r="AX28" s="156"/>
      <c r="AZ28" s="56"/>
      <c r="BA28" s="57" t="s">
        <v>123</v>
      </c>
      <c r="BB28" s="57"/>
      <c r="BC28" s="57"/>
      <c r="BD28" s="57"/>
      <c r="BE28" s="57"/>
      <c r="BF28" s="57"/>
      <c r="BG28" s="57"/>
      <c r="BH28" s="57"/>
      <c r="BI28" s="57"/>
      <c r="BJ28" s="57"/>
      <c r="BK28" s="57"/>
      <c r="BL28" s="57"/>
      <c r="BM28" s="57"/>
      <c r="BN28" s="57"/>
      <c r="BO28" s="57"/>
      <c r="BP28" s="57"/>
      <c r="BQ28" s="57"/>
      <c r="BR28" s="54"/>
      <c r="BY28" s="208" t="s">
        <v>74</v>
      </c>
      <c r="BZ28" s="209"/>
      <c r="CA28" s="209"/>
      <c r="CB28" s="209"/>
      <c r="CC28" s="209"/>
      <c r="CD28" s="210"/>
      <c r="CE28" s="129">
        <f>H13-CE13</f>
        <v>4.9999999999999975E-3</v>
      </c>
      <c r="CF28" s="130"/>
      <c r="CG28" s="131"/>
      <c r="CH28" s="129">
        <f>K13-CH13</f>
        <v>6.2500000000000056E-3</v>
      </c>
      <c r="CI28" s="130"/>
      <c r="CJ28" s="131"/>
      <c r="CK28" s="129">
        <f>N13-CK13</f>
        <v>7.5000000000000067E-3</v>
      </c>
      <c r="CL28" s="130"/>
      <c r="CM28" s="131"/>
      <c r="CN28" s="129">
        <f>Q13-CN13</f>
        <v>8.7500000000000078E-3</v>
      </c>
      <c r="CO28" s="130"/>
      <c r="CP28" s="131"/>
      <c r="CQ28" s="129" t="e">
        <f>#REF!-CQ13</f>
        <v>#REF!</v>
      </c>
      <c r="CR28" s="130"/>
      <c r="CS28" s="131"/>
      <c r="CT28" s="129" t="s">
        <v>148</v>
      </c>
      <c r="CU28" s="130"/>
      <c r="CV28" s="131"/>
      <c r="CW28" s="129" t="s">
        <v>148</v>
      </c>
      <c r="CX28" s="130"/>
      <c r="CY28" s="171"/>
    </row>
    <row r="29" spans="1:103" ht="15.75" customHeight="1" x14ac:dyDescent="0.25">
      <c r="B29" s="214" t="s">
        <v>155</v>
      </c>
      <c r="C29" s="215"/>
      <c r="D29" s="215"/>
      <c r="E29" s="215"/>
      <c r="F29" s="215"/>
      <c r="G29" s="215"/>
      <c r="H29" s="216" t="s">
        <v>133</v>
      </c>
      <c r="I29" s="217"/>
      <c r="J29" s="218"/>
      <c r="K29" s="216" t="s">
        <v>134</v>
      </c>
      <c r="L29" s="217"/>
      <c r="M29" s="218"/>
      <c r="N29" s="216" t="s">
        <v>43</v>
      </c>
      <c r="O29" s="217"/>
      <c r="P29" s="218"/>
      <c r="Q29" s="216" t="s">
        <v>135</v>
      </c>
      <c r="R29" s="217"/>
      <c r="S29" s="218"/>
      <c r="U29" s="219" t="s">
        <v>112</v>
      </c>
      <c r="V29" s="220"/>
      <c r="W29" s="220"/>
      <c r="X29" s="220"/>
      <c r="Y29" s="220"/>
      <c r="Z29" s="220"/>
      <c r="AA29" s="130">
        <v>3.7499999999999999E-3</v>
      </c>
      <c r="AB29" s="130"/>
      <c r="AC29" s="130"/>
      <c r="AD29" s="155" t="s">
        <v>113</v>
      </c>
      <c r="AE29" s="155"/>
      <c r="AF29" s="155"/>
      <c r="AG29" s="155"/>
      <c r="AH29" s="155"/>
      <c r="AI29" s="155"/>
      <c r="AJ29" s="155"/>
      <c r="AK29" s="155"/>
      <c r="AL29" s="155"/>
      <c r="AM29" s="155"/>
      <c r="AN29" s="155"/>
      <c r="AO29" s="155"/>
      <c r="AP29" s="155"/>
      <c r="AQ29" s="155"/>
      <c r="AR29" s="155"/>
      <c r="AS29" s="155"/>
      <c r="AT29" s="155"/>
      <c r="AU29" s="155"/>
      <c r="AV29" s="155"/>
      <c r="AW29" s="155"/>
      <c r="AX29" s="156"/>
      <c r="AZ29" s="40" t="s">
        <v>12</v>
      </c>
      <c r="BA29" s="58"/>
      <c r="BB29" s="58"/>
      <c r="BC29" s="58"/>
      <c r="BD29" s="58"/>
      <c r="BE29" s="58"/>
      <c r="BF29" s="58"/>
      <c r="BG29" s="58"/>
      <c r="BH29" s="58"/>
      <c r="BI29" s="58"/>
      <c r="BJ29" s="58"/>
      <c r="BK29" s="58"/>
      <c r="BL29" s="58"/>
      <c r="BM29" s="58"/>
      <c r="BN29" s="58"/>
      <c r="BO29" s="58"/>
      <c r="BP29" s="58"/>
      <c r="BQ29" s="58"/>
      <c r="BR29" s="59"/>
      <c r="BY29" s="208" t="s">
        <v>75</v>
      </c>
      <c r="BZ29" s="209"/>
      <c r="CA29" s="209"/>
      <c r="CB29" s="209"/>
      <c r="CC29" s="209"/>
      <c r="CD29" s="210"/>
      <c r="CE29" s="129">
        <f>H14-CE14</f>
        <v>5.0000000000000044E-3</v>
      </c>
      <c r="CF29" s="130"/>
      <c r="CG29" s="131"/>
      <c r="CH29" s="129">
        <f>K14-CH14</f>
        <v>6.2400000000000094E-3</v>
      </c>
      <c r="CI29" s="130"/>
      <c r="CJ29" s="131"/>
      <c r="CK29" s="129">
        <f>N14-CK14</f>
        <v>7.5000000000000067E-3</v>
      </c>
      <c r="CL29" s="130"/>
      <c r="CM29" s="131"/>
      <c r="CN29" s="129">
        <f>Q14-CN14</f>
        <v>8.7500000000000078E-3</v>
      </c>
      <c r="CO29" s="130"/>
      <c r="CP29" s="131"/>
      <c r="CQ29" s="129" t="e">
        <f>#REF!-CQ14</f>
        <v>#REF!</v>
      </c>
      <c r="CR29" s="130"/>
      <c r="CS29" s="131"/>
      <c r="CT29" s="129" t="s">
        <v>148</v>
      </c>
      <c r="CU29" s="130"/>
      <c r="CV29" s="131"/>
      <c r="CW29" s="129" t="s">
        <v>148</v>
      </c>
      <c r="CX29" s="130"/>
      <c r="CY29" s="171"/>
    </row>
    <row r="30" spans="1:103" ht="15.75" customHeight="1" x14ac:dyDescent="0.25">
      <c r="B30" s="233" t="s">
        <v>156</v>
      </c>
      <c r="C30" s="234"/>
      <c r="D30" s="234"/>
      <c r="E30" s="234"/>
      <c r="F30" s="234"/>
      <c r="G30" s="234"/>
      <c r="H30" s="246" t="s">
        <v>157</v>
      </c>
      <c r="I30" s="240"/>
      <c r="J30" s="241"/>
      <c r="K30" s="246" t="s">
        <v>157</v>
      </c>
      <c r="L30" s="240"/>
      <c r="M30" s="241"/>
      <c r="N30" s="246" t="s">
        <v>157</v>
      </c>
      <c r="O30" s="240"/>
      <c r="P30" s="241"/>
      <c r="Q30" s="246" t="s">
        <v>157</v>
      </c>
      <c r="R30" s="240"/>
      <c r="S30" s="241"/>
      <c r="U30" s="219" t="s">
        <v>115</v>
      </c>
      <c r="V30" s="220"/>
      <c r="W30" s="220"/>
      <c r="X30" s="220"/>
      <c r="Y30" s="220"/>
      <c r="Z30" s="220"/>
      <c r="AA30" s="130" t="s">
        <v>21</v>
      </c>
      <c r="AB30" s="130"/>
      <c r="AC30" s="130"/>
      <c r="AD30" s="155" t="s">
        <v>199</v>
      </c>
      <c r="AE30" s="155"/>
      <c r="AF30" s="155"/>
      <c r="AG30" s="155"/>
      <c r="AH30" s="155"/>
      <c r="AI30" s="155"/>
      <c r="AJ30" s="155"/>
      <c r="AK30" s="155"/>
      <c r="AL30" s="155"/>
      <c r="AM30" s="155"/>
      <c r="AN30" s="155"/>
      <c r="AO30" s="155"/>
      <c r="AP30" s="155"/>
      <c r="AQ30" s="155"/>
      <c r="AR30" s="155"/>
      <c r="AS30" s="155"/>
      <c r="AT30" s="155"/>
      <c r="AU30" s="155"/>
      <c r="AV30" s="155"/>
      <c r="AW30" s="155"/>
      <c r="AX30" s="156"/>
      <c r="AZ30" s="56"/>
      <c r="BA30" s="57" t="s">
        <v>31</v>
      </c>
      <c r="BB30" s="57"/>
      <c r="BC30" s="57"/>
      <c r="BD30" s="57"/>
      <c r="BE30" s="57"/>
      <c r="BF30" s="57"/>
      <c r="BG30" s="57"/>
      <c r="BH30" s="57"/>
      <c r="BI30" s="57"/>
      <c r="BJ30" s="57"/>
      <c r="BK30" s="57"/>
      <c r="BL30" s="57"/>
      <c r="BM30" s="57"/>
      <c r="BN30" s="57"/>
      <c r="BO30" s="57"/>
      <c r="BP30" s="57"/>
      <c r="BQ30" s="57"/>
      <c r="BR30" s="54"/>
      <c r="BY30" s="208" t="s">
        <v>76</v>
      </c>
      <c r="BZ30" s="209"/>
      <c r="CA30" s="209"/>
      <c r="CB30" s="209"/>
      <c r="CC30" s="209"/>
      <c r="CD30" s="210"/>
      <c r="CE30" s="129">
        <f>H15-CE15</f>
        <v>5.0000000000000044E-3</v>
      </c>
      <c r="CF30" s="130"/>
      <c r="CG30" s="131"/>
      <c r="CH30" s="129">
        <f>K15-CH15</f>
        <v>6.2500000000000056E-3</v>
      </c>
      <c r="CI30" s="130"/>
      <c r="CJ30" s="131"/>
      <c r="CK30" s="129">
        <f>N15-CK15</f>
        <v>7.5000000000000067E-3</v>
      </c>
      <c r="CL30" s="130"/>
      <c r="CM30" s="131"/>
      <c r="CN30" s="129">
        <f>Q15-CN15</f>
        <v>8.7500000000000078E-3</v>
      </c>
      <c r="CO30" s="130"/>
      <c r="CP30" s="131"/>
      <c r="CQ30" s="129" t="e">
        <f>#REF!-CQ15</f>
        <v>#REF!</v>
      </c>
      <c r="CR30" s="130"/>
      <c r="CS30" s="131"/>
      <c r="CT30" s="129" t="s">
        <v>148</v>
      </c>
      <c r="CU30" s="130"/>
      <c r="CV30" s="131"/>
      <c r="CW30" s="41"/>
      <c r="CX30" s="35"/>
      <c r="CY30" s="42"/>
    </row>
    <row r="31" spans="1:103" ht="15.75" customHeight="1" thickBot="1" x14ac:dyDescent="0.3">
      <c r="B31" s="221" t="s">
        <v>159</v>
      </c>
      <c r="C31" s="222"/>
      <c r="D31" s="222"/>
      <c r="E31" s="222"/>
      <c r="F31" s="222"/>
      <c r="G31" s="222"/>
      <c r="H31" s="223" t="s">
        <v>158</v>
      </c>
      <c r="I31" s="224"/>
      <c r="J31" s="225"/>
      <c r="K31" s="223" t="s">
        <v>158</v>
      </c>
      <c r="L31" s="224"/>
      <c r="M31" s="225"/>
      <c r="N31" s="223" t="s">
        <v>158</v>
      </c>
      <c r="O31" s="224"/>
      <c r="P31" s="225"/>
      <c r="Q31" s="223" t="s">
        <v>162</v>
      </c>
      <c r="R31" s="224"/>
      <c r="S31" s="225"/>
      <c r="U31" s="226"/>
      <c r="V31" s="227"/>
      <c r="W31" s="227"/>
      <c r="X31" s="227"/>
      <c r="Y31" s="227"/>
      <c r="Z31" s="227"/>
      <c r="AA31" s="228"/>
      <c r="AB31" s="228"/>
      <c r="AC31" s="228"/>
      <c r="AD31" s="227" t="s">
        <v>175</v>
      </c>
      <c r="AE31" s="227"/>
      <c r="AF31" s="227"/>
      <c r="AG31" s="227"/>
      <c r="AH31" s="227"/>
      <c r="AI31" s="227"/>
      <c r="AJ31" s="227"/>
      <c r="AK31" s="227"/>
      <c r="AL31" s="227"/>
      <c r="AM31" s="227"/>
      <c r="AN31" s="227"/>
      <c r="AO31" s="227"/>
      <c r="AP31" s="227"/>
      <c r="AQ31" s="227"/>
      <c r="AR31" s="227"/>
      <c r="AS31" s="227"/>
      <c r="AT31" s="227"/>
      <c r="AU31" s="227"/>
      <c r="AV31" s="227"/>
      <c r="AW31" s="227"/>
      <c r="AX31" s="232"/>
      <c r="AZ31" s="56"/>
      <c r="BA31" s="57" t="s">
        <v>38</v>
      </c>
      <c r="BB31" s="57"/>
      <c r="BC31" s="57"/>
      <c r="BD31" s="57"/>
      <c r="BE31" s="57"/>
      <c r="BF31" s="57"/>
      <c r="BG31" s="57"/>
      <c r="BH31" s="57"/>
      <c r="BI31" s="57"/>
      <c r="BJ31" s="57"/>
      <c r="BK31" s="57"/>
      <c r="BL31" s="57"/>
      <c r="BM31" s="57"/>
      <c r="BN31" s="57"/>
      <c r="BO31" s="57"/>
      <c r="BP31" s="57"/>
      <c r="BQ31" s="57"/>
      <c r="BR31" s="54"/>
      <c r="BY31" s="208" t="s">
        <v>77</v>
      </c>
      <c r="BZ31" s="209"/>
      <c r="CA31" s="209"/>
      <c r="CB31" s="209"/>
      <c r="CC31" s="209"/>
      <c r="CD31" s="210"/>
      <c r="CE31" s="129">
        <f>H16-CE16</f>
        <v>5.0000000000000044E-3</v>
      </c>
      <c r="CF31" s="130"/>
      <c r="CG31" s="131"/>
      <c r="CH31" s="129">
        <f>K16-CH16</f>
        <v>6.2500000000000056E-3</v>
      </c>
      <c r="CI31" s="130"/>
      <c r="CJ31" s="131"/>
      <c r="CK31" s="129">
        <f>N16-CK16</f>
        <v>7.5000000000000067E-3</v>
      </c>
      <c r="CL31" s="130"/>
      <c r="CM31" s="131"/>
      <c r="CN31" s="129">
        <f>Q16-CN16</f>
        <v>8.75999999999999E-3</v>
      </c>
      <c r="CO31" s="130"/>
      <c r="CP31" s="131"/>
      <c r="CQ31" s="129" t="s">
        <v>148</v>
      </c>
      <c r="CR31" s="130"/>
      <c r="CS31" s="131"/>
      <c r="CT31" s="129" t="s">
        <v>148</v>
      </c>
      <c r="CU31" s="130"/>
      <c r="CV31" s="131"/>
      <c r="CW31" s="41"/>
      <c r="CX31" s="35"/>
      <c r="CY31" s="42"/>
    </row>
    <row r="32" spans="1:103" ht="15.75" customHeight="1" x14ac:dyDescent="0.25">
      <c r="B32" s="214" t="s">
        <v>92</v>
      </c>
      <c r="C32" s="215"/>
      <c r="D32" s="215"/>
      <c r="E32" s="215"/>
      <c r="F32" s="215"/>
      <c r="G32" s="215"/>
      <c r="H32" s="229">
        <v>2.5000000000000001E-3</v>
      </c>
      <c r="I32" s="230"/>
      <c r="J32" s="231"/>
      <c r="K32" s="229">
        <v>2.5000000000000001E-3</v>
      </c>
      <c r="L32" s="230"/>
      <c r="M32" s="231"/>
      <c r="N32" s="229">
        <v>2.5000000000000001E-3</v>
      </c>
      <c r="O32" s="230"/>
      <c r="P32" s="231"/>
      <c r="Q32" s="229">
        <v>3.7499999999999999E-3</v>
      </c>
      <c r="R32" s="230"/>
      <c r="S32" s="231"/>
      <c r="U32" s="57"/>
      <c r="V32" s="57"/>
      <c r="W32" s="57"/>
      <c r="X32" s="57"/>
      <c r="Y32" s="57"/>
      <c r="Z32" s="57"/>
      <c r="AA32" s="52"/>
      <c r="AB32" s="52"/>
      <c r="AC32" s="52"/>
      <c r="AD32" s="57"/>
      <c r="AE32" s="57"/>
      <c r="AF32" s="57"/>
      <c r="AG32" s="57"/>
      <c r="AH32" s="57"/>
      <c r="AI32" s="57"/>
      <c r="AJ32" s="57"/>
      <c r="AK32" s="57"/>
      <c r="AL32" s="57"/>
      <c r="AM32" s="57"/>
      <c r="AN32" s="57"/>
      <c r="AO32" s="57"/>
      <c r="AP32" s="57"/>
      <c r="AQ32" s="57"/>
      <c r="AR32" s="57"/>
      <c r="AS32" s="57"/>
      <c r="AT32" s="57"/>
      <c r="AU32" s="57"/>
      <c r="AV32" s="57"/>
      <c r="AW32" s="57"/>
      <c r="AX32" s="57"/>
      <c r="AZ32" s="40" t="s">
        <v>5</v>
      </c>
      <c r="BA32" s="58"/>
      <c r="BB32" s="58"/>
      <c r="BC32" s="58"/>
      <c r="BD32" s="58"/>
      <c r="BE32" s="58"/>
      <c r="BF32" s="58"/>
      <c r="BG32" s="58"/>
      <c r="BH32" s="58"/>
      <c r="BI32" s="58"/>
      <c r="BJ32" s="58"/>
      <c r="BK32" s="58"/>
      <c r="BL32" s="58"/>
      <c r="BM32" s="58"/>
      <c r="BN32" s="58"/>
      <c r="BO32" s="58"/>
      <c r="BP32" s="58"/>
      <c r="BQ32" s="58"/>
      <c r="BR32" s="59"/>
      <c r="BY32" s="208" t="s">
        <v>78</v>
      </c>
      <c r="BZ32" s="209"/>
      <c r="CA32" s="209"/>
      <c r="CB32" s="209"/>
      <c r="CC32" s="209"/>
      <c r="CD32" s="210"/>
      <c r="CE32" s="129" t="s">
        <v>148</v>
      </c>
      <c r="CF32" s="130"/>
      <c r="CG32" s="131"/>
      <c r="CH32" s="129" t="s">
        <v>148</v>
      </c>
      <c r="CI32" s="167"/>
      <c r="CJ32" s="131"/>
      <c r="CK32" s="129" t="s">
        <v>148</v>
      </c>
      <c r="CL32" s="167"/>
      <c r="CM32" s="131"/>
      <c r="CN32" s="129" t="s">
        <v>148</v>
      </c>
      <c r="CO32" s="167"/>
      <c r="CP32" s="131"/>
      <c r="CQ32" s="129" t="s">
        <v>148</v>
      </c>
      <c r="CR32" s="167"/>
      <c r="CS32" s="131"/>
      <c r="CT32" s="41"/>
      <c r="CU32" s="35"/>
      <c r="CV32" s="43"/>
      <c r="CW32" s="41"/>
      <c r="CX32" s="35"/>
      <c r="CY32" s="42"/>
    </row>
    <row r="33" spans="2:103" ht="15.75" customHeight="1" x14ac:dyDescent="0.25">
      <c r="B33" s="233" t="s">
        <v>147</v>
      </c>
      <c r="C33" s="234"/>
      <c r="D33" s="234"/>
      <c r="E33" s="234"/>
      <c r="F33" s="234"/>
      <c r="G33" s="234"/>
      <c r="H33" s="246">
        <v>-0.05</v>
      </c>
      <c r="I33" s="240"/>
      <c r="J33" s="241"/>
      <c r="K33" s="246">
        <v>-0.05</v>
      </c>
      <c r="L33" s="240"/>
      <c r="M33" s="241"/>
      <c r="N33" s="246">
        <v>-0.05</v>
      </c>
      <c r="O33" s="240"/>
      <c r="P33" s="241"/>
      <c r="Q33" s="246">
        <v>-0.05</v>
      </c>
      <c r="R33" s="240"/>
      <c r="S33" s="241"/>
      <c r="U33" s="299" t="s">
        <v>209</v>
      </c>
      <c r="V33" s="300"/>
      <c r="W33" s="300"/>
      <c r="X33" s="300"/>
      <c r="Y33" s="300"/>
      <c r="Z33" s="300"/>
      <c r="AA33" s="300"/>
      <c r="AB33" s="300"/>
      <c r="AC33" s="300"/>
      <c r="AD33" s="300"/>
      <c r="AE33" s="300"/>
      <c r="AF33" s="300"/>
      <c r="AG33" s="300"/>
      <c r="AH33" s="300"/>
      <c r="AI33" s="300"/>
      <c r="AJ33" s="300"/>
      <c r="AK33" s="300"/>
      <c r="AL33" s="300"/>
      <c r="AM33" s="300"/>
      <c r="AN33" s="300"/>
      <c r="AO33" s="300"/>
      <c r="AP33" s="300"/>
      <c r="AQ33" s="300"/>
      <c r="AR33" s="300"/>
      <c r="AS33" s="300"/>
      <c r="AT33" s="300"/>
      <c r="AU33" s="300"/>
      <c r="AV33" s="300"/>
      <c r="AW33" s="300"/>
      <c r="AX33" s="301"/>
      <c r="AZ33" s="56"/>
      <c r="BA33" s="57" t="s">
        <v>197</v>
      </c>
      <c r="BB33" s="57"/>
      <c r="BC33" s="57"/>
      <c r="BD33" s="57"/>
      <c r="BE33" s="57"/>
      <c r="BF33" s="57"/>
      <c r="BG33" s="57"/>
      <c r="BH33" s="57"/>
      <c r="BI33" s="57"/>
      <c r="BJ33" s="57"/>
      <c r="BK33" s="57"/>
      <c r="BL33" s="57"/>
      <c r="BM33" s="57"/>
      <c r="BN33" s="57"/>
      <c r="BO33" s="57"/>
      <c r="BP33" s="57"/>
      <c r="BQ33" s="57"/>
      <c r="BR33" s="54"/>
      <c r="BY33" s="208" t="s">
        <v>79</v>
      </c>
      <c r="BZ33" s="209"/>
      <c r="CA33" s="209"/>
      <c r="CB33" s="209"/>
      <c r="CC33" s="209"/>
      <c r="CD33" s="210"/>
      <c r="CE33" s="129" t="s">
        <v>148</v>
      </c>
      <c r="CF33" s="130"/>
      <c r="CG33" s="131"/>
      <c r="CH33" s="129" t="s">
        <v>148</v>
      </c>
      <c r="CI33" s="167"/>
      <c r="CJ33" s="131"/>
      <c r="CK33" s="129" t="s">
        <v>148</v>
      </c>
      <c r="CL33" s="167"/>
      <c r="CM33" s="131"/>
      <c r="CN33" s="129" t="s">
        <v>148</v>
      </c>
      <c r="CO33" s="167"/>
      <c r="CP33" s="131"/>
      <c r="CQ33" s="41"/>
      <c r="CR33" s="35"/>
      <c r="CS33" s="43"/>
      <c r="CT33" s="41"/>
      <c r="CU33" s="35"/>
      <c r="CV33" s="43"/>
      <c r="CW33" s="41"/>
      <c r="CX33" s="35"/>
      <c r="CY33" s="42"/>
    </row>
    <row r="34" spans="2:103" ht="15.75" customHeight="1" thickBot="1" x14ac:dyDescent="0.3">
      <c r="B34" s="221" t="s">
        <v>93</v>
      </c>
      <c r="C34" s="222"/>
      <c r="D34" s="222"/>
      <c r="E34" s="222"/>
      <c r="F34" s="222"/>
      <c r="G34" s="222"/>
      <c r="H34" s="223" t="s">
        <v>178</v>
      </c>
      <c r="I34" s="224"/>
      <c r="J34" s="225"/>
      <c r="K34" s="223" t="s">
        <v>176</v>
      </c>
      <c r="L34" s="224"/>
      <c r="M34" s="225"/>
      <c r="N34" s="223" t="s">
        <v>177</v>
      </c>
      <c r="O34" s="224"/>
      <c r="P34" s="225"/>
      <c r="Q34" s="223" t="s">
        <v>95</v>
      </c>
      <c r="R34" s="224"/>
      <c r="S34" s="225"/>
      <c r="U34" s="302"/>
      <c r="V34" s="303"/>
      <c r="W34" s="303"/>
      <c r="X34" s="303"/>
      <c r="Y34" s="303"/>
      <c r="Z34" s="303"/>
      <c r="AA34" s="303"/>
      <c r="AB34" s="303"/>
      <c r="AC34" s="303"/>
      <c r="AD34" s="303"/>
      <c r="AE34" s="303"/>
      <c r="AF34" s="303"/>
      <c r="AG34" s="303"/>
      <c r="AH34" s="303"/>
      <c r="AI34" s="303"/>
      <c r="AJ34" s="303"/>
      <c r="AK34" s="303"/>
      <c r="AL34" s="303"/>
      <c r="AM34" s="303"/>
      <c r="AN34" s="303"/>
      <c r="AO34" s="303"/>
      <c r="AP34" s="303"/>
      <c r="AQ34" s="303"/>
      <c r="AR34" s="303"/>
      <c r="AS34" s="303"/>
      <c r="AT34" s="303"/>
      <c r="AU34" s="303"/>
      <c r="AV34" s="303"/>
      <c r="AW34" s="303"/>
      <c r="AX34" s="304"/>
      <c r="AZ34" s="40" t="s">
        <v>7</v>
      </c>
      <c r="BA34" s="58"/>
      <c r="BB34" s="58"/>
      <c r="BC34" s="58"/>
      <c r="BD34" s="58"/>
      <c r="BE34" s="58"/>
      <c r="BF34" s="58"/>
      <c r="BG34" s="58"/>
      <c r="BH34" s="58"/>
      <c r="BI34" s="58"/>
      <c r="BJ34" s="58"/>
      <c r="BK34" s="58"/>
      <c r="BL34" s="58"/>
      <c r="BM34" s="58"/>
      <c r="BN34" s="58"/>
      <c r="BO34" s="58"/>
      <c r="BP34" s="58"/>
      <c r="BQ34" s="58"/>
      <c r="BR34" s="59"/>
      <c r="BY34" s="208" t="s">
        <v>80</v>
      </c>
      <c r="BZ34" s="209"/>
      <c r="CA34" s="209"/>
      <c r="CB34" s="209"/>
      <c r="CC34" s="209"/>
      <c r="CD34" s="210"/>
      <c r="CE34" s="129" t="s">
        <v>148</v>
      </c>
      <c r="CF34" s="130"/>
      <c r="CG34" s="131"/>
      <c r="CH34" s="129" t="s">
        <v>148</v>
      </c>
      <c r="CI34" s="167"/>
      <c r="CJ34" s="131"/>
      <c r="CK34" s="129" t="s">
        <v>148</v>
      </c>
      <c r="CL34" s="167"/>
      <c r="CM34" s="131"/>
      <c r="CN34" s="129"/>
      <c r="CO34" s="167"/>
      <c r="CP34" s="131"/>
      <c r="CQ34" s="41"/>
      <c r="CR34" s="35"/>
      <c r="CS34" s="43"/>
      <c r="CT34" s="41"/>
      <c r="CU34" s="35"/>
      <c r="CV34" s="43"/>
      <c r="CW34" s="41"/>
      <c r="CX34" s="35"/>
      <c r="CY34" s="42"/>
    </row>
    <row r="35" spans="2:103" ht="15.75" customHeight="1" thickBot="1" x14ac:dyDescent="0.3">
      <c r="B35" s="296" t="s">
        <v>208</v>
      </c>
      <c r="C35" s="297"/>
      <c r="D35" s="297"/>
      <c r="E35" s="297"/>
      <c r="F35" s="297"/>
      <c r="G35" s="297"/>
      <c r="H35" s="297"/>
      <c r="I35" s="297"/>
      <c r="J35" s="297"/>
      <c r="K35" s="297"/>
      <c r="L35" s="297"/>
      <c r="M35" s="297"/>
      <c r="N35" s="297"/>
      <c r="O35" s="297"/>
      <c r="P35" s="297"/>
      <c r="Q35" s="297"/>
      <c r="R35" s="297"/>
      <c r="S35" s="298"/>
      <c r="U35" s="302"/>
      <c r="V35" s="303"/>
      <c r="W35" s="303"/>
      <c r="X35" s="303"/>
      <c r="Y35" s="303"/>
      <c r="Z35" s="303"/>
      <c r="AA35" s="303"/>
      <c r="AB35" s="303"/>
      <c r="AC35" s="303"/>
      <c r="AD35" s="303"/>
      <c r="AE35" s="303"/>
      <c r="AF35" s="303"/>
      <c r="AG35" s="303"/>
      <c r="AH35" s="303"/>
      <c r="AI35" s="303"/>
      <c r="AJ35" s="303"/>
      <c r="AK35" s="303"/>
      <c r="AL35" s="303"/>
      <c r="AM35" s="303"/>
      <c r="AN35" s="303"/>
      <c r="AO35" s="303"/>
      <c r="AP35" s="303"/>
      <c r="AQ35" s="303"/>
      <c r="AR35" s="303"/>
      <c r="AS35" s="303"/>
      <c r="AT35" s="303"/>
      <c r="AU35" s="303"/>
      <c r="AV35" s="303"/>
      <c r="AW35" s="303"/>
      <c r="AX35" s="304"/>
      <c r="AZ35" s="56"/>
      <c r="BA35" s="57" t="s">
        <v>149</v>
      </c>
      <c r="BB35" s="57"/>
      <c r="BC35" s="57"/>
      <c r="BD35" s="57"/>
      <c r="BE35" s="57"/>
      <c r="BF35" s="57"/>
      <c r="BG35" s="57"/>
      <c r="BH35" s="57"/>
      <c r="BI35" s="57"/>
      <c r="BJ35" s="57"/>
      <c r="BK35" s="57"/>
      <c r="BL35" s="57"/>
      <c r="BM35" s="57"/>
      <c r="BN35" s="57"/>
      <c r="BO35" s="57"/>
      <c r="BP35" s="57"/>
      <c r="BQ35" s="57"/>
      <c r="BR35" s="54"/>
      <c r="BY35" s="211" t="s">
        <v>46</v>
      </c>
      <c r="BZ35" s="212"/>
      <c r="CA35" s="212"/>
      <c r="CB35" s="212"/>
      <c r="CC35" s="212"/>
      <c r="CD35" s="213"/>
      <c r="CE35" s="205">
        <f>H17-CE20</f>
        <v>0</v>
      </c>
      <c r="CF35" s="206"/>
      <c r="CG35" s="207"/>
      <c r="CH35" s="205">
        <f>K17-CH20</f>
        <v>0</v>
      </c>
      <c r="CI35" s="206"/>
      <c r="CJ35" s="207"/>
      <c r="CK35" s="205">
        <f>N17-CK20</f>
        <v>0</v>
      </c>
      <c r="CL35" s="206"/>
      <c r="CM35" s="207"/>
      <c r="CN35" s="205">
        <f>Q17-CN20</f>
        <v>0</v>
      </c>
      <c r="CO35" s="206"/>
      <c r="CP35" s="207"/>
      <c r="CQ35" s="205" t="e">
        <f>#REF!-CQ20</f>
        <v>#REF!</v>
      </c>
      <c r="CR35" s="206"/>
      <c r="CS35" s="207"/>
      <c r="CT35" s="205" t="s">
        <v>148</v>
      </c>
      <c r="CU35" s="206"/>
      <c r="CV35" s="207"/>
      <c r="CW35" s="205" t="s">
        <v>148</v>
      </c>
      <c r="CX35" s="206"/>
      <c r="CY35" s="207"/>
    </row>
    <row r="36" spans="2:103" ht="15.75" customHeight="1" x14ac:dyDescent="0.25">
      <c r="B36" s="44"/>
      <c r="C36" s="44"/>
      <c r="D36" s="44"/>
      <c r="E36" s="44"/>
      <c r="F36" s="44"/>
      <c r="G36" s="44"/>
      <c r="H36" s="44"/>
      <c r="I36" s="44"/>
      <c r="J36" s="44"/>
      <c r="K36" s="44"/>
      <c r="L36" s="44"/>
      <c r="M36" s="44"/>
      <c r="N36" s="44"/>
      <c r="O36" s="44"/>
      <c r="P36" s="44"/>
      <c r="Q36" s="44"/>
      <c r="R36" s="44"/>
      <c r="S36" s="44"/>
      <c r="T36" s="53"/>
      <c r="U36" s="305"/>
      <c r="V36" s="306"/>
      <c r="W36" s="306"/>
      <c r="X36" s="306"/>
      <c r="Y36" s="306"/>
      <c r="Z36" s="306"/>
      <c r="AA36" s="306"/>
      <c r="AB36" s="306"/>
      <c r="AC36" s="306"/>
      <c r="AD36" s="306"/>
      <c r="AE36" s="306"/>
      <c r="AF36" s="306"/>
      <c r="AG36" s="306"/>
      <c r="AH36" s="306"/>
      <c r="AI36" s="306"/>
      <c r="AJ36" s="306"/>
      <c r="AK36" s="306"/>
      <c r="AL36" s="306"/>
      <c r="AM36" s="306"/>
      <c r="AN36" s="306"/>
      <c r="AO36" s="306"/>
      <c r="AP36" s="306"/>
      <c r="AQ36" s="306"/>
      <c r="AR36" s="306"/>
      <c r="AS36" s="306"/>
      <c r="AT36" s="306"/>
      <c r="AU36" s="306"/>
      <c r="AV36" s="306"/>
      <c r="AW36" s="306"/>
      <c r="AX36" s="307"/>
      <c r="AZ36" s="56"/>
      <c r="BA36" s="57" t="s">
        <v>32</v>
      </c>
      <c r="BB36" s="57"/>
      <c r="BC36" s="57"/>
      <c r="BD36" s="57"/>
      <c r="BE36" s="57"/>
      <c r="BF36" s="57"/>
      <c r="BG36" s="57"/>
      <c r="BH36" s="57"/>
      <c r="BI36" s="57"/>
      <c r="BJ36" s="57"/>
      <c r="BK36" s="57"/>
      <c r="BL36" s="57"/>
      <c r="BM36" s="57"/>
      <c r="BN36" s="57"/>
      <c r="BO36" s="57"/>
      <c r="BP36" s="57"/>
      <c r="BQ36" s="57"/>
      <c r="BR36" s="54"/>
    </row>
    <row r="37" spans="2:103" ht="15.75" customHeight="1" thickBot="1" x14ac:dyDescent="0.3">
      <c r="B37" s="44"/>
      <c r="C37" s="44"/>
      <c r="D37" s="44"/>
      <c r="E37" s="44"/>
      <c r="F37" s="44"/>
      <c r="G37" s="44"/>
      <c r="H37" s="44"/>
      <c r="I37" s="44"/>
      <c r="J37" s="44"/>
      <c r="K37" s="44"/>
      <c r="L37" s="44"/>
      <c r="M37" s="44"/>
      <c r="N37" s="44"/>
      <c r="O37" s="44"/>
      <c r="P37" s="44"/>
      <c r="Q37" s="44"/>
      <c r="R37" s="44"/>
      <c r="S37" s="44"/>
      <c r="AZ37" s="56"/>
      <c r="BA37" s="57" t="s">
        <v>25</v>
      </c>
      <c r="BB37" s="57"/>
      <c r="BC37" s="57"/>
      <c r="BD37" s="57"/>
      <c r="BE37" s="57"/>
      <c r="BF37" s="57"/>
      <c r="BG37" s="57"/>
      <c r="BH37" s="57"/>
      <c r="BI37" s="57"/>
      <c r="BJ37" s="57"/>
      <c r="BK37" s="57"/>
      <c r="BL37" s="57"/>
      <c r="BM37" s="57"/>
      <c r="BN37" s="57"/>
      <c r="BO37" s="57"/>
      <c r="BP37" s="57"/>
      <c r="BQ37" s="57"/>
      <c r="BR37" s="54"/>
    </row>
    <row r="38" spans="2:103" ht="15.75" customHeight="1" x14ac:dyDescent="0.25">
      <c r="B38" s="308" t="s">
        <v>141</v>
      </c>
      <c r="C38" s="309"/>
      <c r="D38" s="309"/>
      <c r="E38" s="309"/>
      <c r="F38" s="309"/>
      <c r="G38" s="309"/>
      <c r="H38" s="309"/>
      <c r="I38" s="309"/>
      <c r="J38" s="309"/>
      <c r="K38" s="309"/>
      <c r="L38" s="309"/>
      <c r="M38" s="309"/>
      <c r="N38" s="309"/>
      <c r="O38" s="309"/>
      <c r="P38" s="309"/>
      <c r="Q38" s="309"/>
      <c r="R38" s="309"/>
      <c r="S38" s="309"/>
      <c r="T38" s="309"/>
      <c r="U38" s="309"/>
      <c r="V38" s="310"/>
      <c r="X38" s="284" t="s">
        <v>33</v>
      </c>
      <c r="Y38" s="285"/>
      <c r="Z38" s="285"/>
      <c r="AA38" s="285"/>
      <c r="AB38" s="285"/>
      <c r="AC38" s="285"/>
      <c r="AD38" s="285"/>
      <c r="AE38" s="285"/>
      <c r="AF38" s="285"/>
      <c r="AG38" s="285"/>
      <c r="AH38" s="285"/>
      <c r="AI38" s="285"/>
      <c r="AJ38" s="285"/>
      <c r="AK38" s="285"/>
      <c r="AL38" s="285"/>
      <c r="AM38" s="285"/>
      <c r="AN38" s="285"/>
      <c r="AO38" s="285"/>
      <c r="AP38" s="285"/>
      <c r="AQ38" s="285"/>
      <c r="AR38" s="285"/>
      <c r="AS38" s="285"/>
      <c r="AT38" s="285"/>
      <c r="AU38" s="285"/>
      <c r="AV38" s="285"/>
      <c r="AW38" s="285"/>
      <c r="AX38" s="286"/>
      <c r="AZ38" s="40" t="s">
        <v>0</v>
      </c>
      <c r="BA38" s="58"/>
      <c r="BB38" s="58"/>
      <c r="BC38" s="58"/>
      <c r="BD38" s="58"/>
      <c r="BE38" s="58"/>
      <c r="BF38" s="58"/>
      <c r="BG38" s="58"/>
      <c r="BH38" s="58"/>
      <c r="BI38" s="58"/>
      <c r="BJ38" s="58"/>
      <c r="BK38" s="58"/>
      <c r="BL38" s="58"/>
      <c r="BM38" s="58"/>
      <c r="BN38" s="58"/>
      <c r="BO38" s="58"/>
      <c r="BP38" s="58"/>
      <c r="BQ38" s="58"/>
      <c r="BR38" s="59"/>
      <c r="BY38" s="35" t="s">
        <v>190</v>
      </c>
    </row>
    <row r="39" spans="2:103" ht="15.75" customHeight="1" thickBot="1" x14ac:dyDescent="0.3">
      <c r="B39" s="311"/>
      <c r="C39" s="312"/>
      <c r="D39" s="312"/>
      <c r="E39" s="312"/>
      <c r="F39" s="312"/>
      <c r="G39" s="312"/>
      <c r="H39" s="312"/>
      <c r="I39" s="312"/>
      <c r="J39" s="312"/>
      <c r="K39" s="312"/>
      <c r="L39" s="312"/>
      <c r="M39" s="312"/>
      <c r="N39" s="312"/>
      <c r="O39" s="312"/>
      <c r="P39" s="312"/>
      <c r="Q39" s="312"/>
      <c r="R39" s="312"/>
      <c r="S39" s="312"/>
      <c r="T39" s="312"/>
      <c r="U39" s="312"/>
      <c r="V39" s="313"/>
      <c r="X39" s="290"/>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2"/>
      <c r="AZ39" s="56"/>
      <c r="BA39" s="57" t="s">
        <v>188</v>
      </c>
      <c r="BB39" s="57"/>
      <c r="BC39" s="57"/>
      <c r="BD39" s="57"/>
      <c r="BE39" s="57"/>
      <c r="BF39" s="57"/>
      <c r="BG39" s="57"/>
      <c r="BH39" s="57"/>
      <c r="BI39" s="57"/>
      <c r="BJ39" s="57"/>
      <c r="BK39" s="57"/>
      <c r="BL39" s="57"/>
      <c r="BM39" s="57"/>
      <c r="BN39" s="57"/>
      <c r="BO39" s="57"/>
      <c r="BP39" s="57"/>
      <c r="BQ39" s="57"/>
      <c r="BR39" s="54"/>
    </row>
    <row r="40" spans="2:103" ht="15.75" customHeight="1" x14ac:dyDescent="0.25">
      <c r="B40" s="311"/>
      <c r="C40" s="312"/>
      <c r="D40" s="312"/>
      <c r="E40" s="312"/>
      <c r="F40" s="312"/>
      <c r="G40" s="312"/>
      <c r="H40" s="312"/>
      <c r="I40" s="312"/>
      <c r="J40" s="312"/>
      <c r="K40" s="312"/>
      <c r="L40" s="312"/>
      <c r="M40" s="312"/>
      <c r="N40" s="312"/>
      <c r="O40" s="312"/>
      <c r="P40" s="312"/>
      <c r="Q40" s="312"/>
      <c r="R40" s="312"/>
      <c r="S40" s="312"/>
      <c r="T40" s="312"/>
      <c r="U40" s="312"/>
      <c r="V40" s="313"/>
      <c r="X40" s="284" t="s">
        <v>166</v>
      </c>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6"/>
      <c r="AZ40" s="40" t="s">
        <v>86</v>
      </c>
      <c r="BA40" s="57"/>
      <c r="BB40" s="57"/>
      <c r="BC40" s="57"/>
      <c r="BD40" s="57"/>
      <c r="BE40" s="57"/>
      <c r="BF40" s="57"/>
      <c r="BG40" s="57"/>
      <c r="BH40" s="57"/>
      <c r="BI40" s="57"/>
      <c r="BJ40" s="57"/>
      <c r="BK40" s="57"/>
      <c r="BL40" s="57"/>
      <c r="BM40" s="57"/>
      <c r="BN40" s="57"/>
      <c r="BO40" s="57"/>
      <c r="BP40" s="57"/>
      <c r="BQ40" s="57"/>
      <c r="BR40" s="54"/>
      <c r="BY40" s="268" t="s">
        <v>42</v>
      </c>
      <c r="BZ40" s="269"/>
      <c r="CA40" s="269"/>
      <c r="CB40" s="269"/>
      <c r="CC40" s="269"/>
      <c r="CD40" s="270"/>
      <c r="CE40" s="271" t="s">
        <v>133</v>
      </c>
      <c r="CF40" s="272"/>
      <c r="CG40" s="273"/>
      <c r="CH40" s="271" t="s">
        <v>134</v>
      </c>
      <c r="CI40" s="272"/>
      <c r="CJ40" s="273"/>
      <c r="CK40" s="271" t="s">
        <v>43</v>
      </c>
      <c r="CL40" s="272"/>
      <c r="CM40" s="273"/>
      <c r="CN40" s="271" t="s">
        <v>135</v>
      </c>
      <c r="CO40" s="272"/>
      <c r="CP40" s="273"/>
      <c r="CQ40" s="271"/>
      <c r="CR40" s="272"/>
      <c r="CS40" s="279"/>
    </row>
    <row r="41" spans="2:103" ht="15.75" customHeight="1" x14ac:dyDescent="0.25">
      <c r="B41" s="311"/>
      <c r="C41" s="312"/>
      <c r="D41" s="312"/>
      <c r="E41" s="312"/>
      <c r="F41" s="312"/>
      <c r="G41" s="312"/>
      <c r="H41" s="312"/>
      <c r="I41" s="312"/>
      <c r="J41" s="312"/>
      <c r="K41" s="312"/>
      <c r="L41" s="312"/>
      <c r="M41" s="312"/>
      <c r="N41" s="312"/>
      <c r="O41" s="312"/>
      <c r="P41" s="312"/>
      <c r="Q41" s="312"/>
      <c r="R41" s="312"/>
      <c r="S41" s="312"/>
      <c r="T41" s="312"/>
      <c r="U41" s="312"/>
      <c r="V41" s="313"/>
      <c r="X41" s="287"/>
      <c r="Y41" s="288"/>
      <c r="Z41" s="288"/>
      <c r="AA41" s="288"/>
      <c r="AB41" s="288"/>
      <c r="AC41" s="288"/>
      <c r="AD41" s="288"/>
      <c r="AE41" s="288"/>
      <c r="AF41" s="288"/>
      <c r="AG41" s="288"/>
      <c r="AH41" s="288"/>
      <c r="AI41" s="288"/>
      <c r="AJ41" s="288"/>
      <c r="AK41" s="288"/>
      <c r="AL41" s="288"/>
      <c r="AM41" s="288"/>
      <c r="AN41" s="288"/>
      <c r="AO41" s="288"/>
      <c r="AP41" s="288"/>
      <c r="AQ41" s="288"/>
      <c r="AR41" s="288"/>
      <c r="AS41" s="288"/>
      <c r="AT41" s="288"/>
      <c r="AU41" s="288"/>
      <c r="AV41" s="288"/>
      <c r="AW41" s="288"/>
      <c r="AX41" s="289"/>
      <c r="AZ41" s="56"/>
      <c r="BA41" s="293" t="s">
        <v>85</v>
      </c>
      <c r="BB41" s="293"/>
      <c r="BC41" s="293"/>
      <c r="BD41" s="293"/>
      <c r="BE41" s="293"/>
      <c r="BF41" s="293"/>
      <c r="BG41" s="293"/>
      <c r="BH41" s="293"/>
      <c r="BI41" s="293"/>
      <c r="BJ41" s="293"/>
      <c r="BK41" s="293"/>
      <c r="BL41" s="293"/>
      <c r="BM41" s="293"/>
      <c r="BN41" s="293"/>
      <c r="BO41" s="293"/>
      <c r="BP41" s="293"/>
      <c r="BQ41" s="293"/>
      <c r="BR41" s="294"/>
      <c r="BY41" s="211" t="s">
        <v>61</v>
      </c>
      <c r="BZ41" s="212"/>
      <c r="CA41" s="212"/>
      <c r="CB41" s="212"/>
      <c r="CC41" s="212"/>
      <c r="CD41" s="213"/>
      <c r="CE41" s="239" t="s">
        <v>132</v>
      </c>
      <c r="CF41" s="240"/>
      <c r="CG41" s="241"/>
      <c r="CH41" s="239" t="s">
        <v>173</v>
      </c>
      <c r="CI41" s="240"/>
      <c r="CJ41" s="241"/>
      <c r="CK41" s="239" t="s">
        <v>62</v>
      </c>
      <c r="CL41" s="240"/>
      <c r="CM41" s="241"/>
      <c r="CN41" s="239" t="s">
        <v>63</v>
      </c>
      <c r="CO41" s="240"/>
      <c r="CP41" s="241"/>
      <c r="CQ41" s="239"/>
      <c r="CR41" s="240"/>
      <c r="CS41" s="281"/>
    </row>
    <row r="42" spans="2:103" ht="15.75" customHeight="1" thickBot="1" x14ac:dyDescent="0.3">
      <c r="B42" s="311"/>
      <c r="C42" s="312"/>
      <c r="D42" s="312"/>
      <c r="E42" s="312"/>
      <c r="F42" s="312"/>
      <c r="G42" s="312"/>
      <c r="H42" s="312"/>
      <c r="I42" s="312"/>
      <c r="J42" s="312"/>
      <c r="K42" s="312"/>
      <c r="L42" s="312"/>
      <c r="M42" s="312"/>
      <c r="N42" s="312"/>
      <c r="O42" s="312"/>
      <c r="P42" s="312"/>
      <c r="Q42" s="312"/>
      <c r="R42" s="312"/>
      <c r="S42" s="312"/>
      <c r="T42" s="312"/>
      <c r="U42" s="312"/>
      <c r="V42" s="313"/>
      <c r="X42" s="290"/>
      <c r="Y42" s="291"/>
      <c r="Z42" s="291"/>
      <c r="AA42" s="291"/>
      <c r="AB42" s="291"/>
      <c r="AC42" s="291"/>
      <c r="AD42" s="291"/>
      <c r="AE42" s="291"/>
      <c r="AF42" s="291"/>
      <c r="AG42" s="291"/>
      <c r="AH42" s="291"/>
      <c r="AI42" s="291"/>
      <c r="AJ42" s="291"/>
      <c r="AK42" s="291"/>
      <c r="AL42" s="291"/>
      <c r="AM42" s="291"/>
      <c r="AN42" s="291"/>
      <c r="AO42" s="291"/>
      <c r="AP42" s="291"/>
      <c r="AQ42" s="291"/>
      <c r="AR42" s="291"/>
      <c r="AS42" s="291"/>
      <c r="AT42" s="291"/>
      <c r="AU42" s="291"/>
      <c r="AV42" s="291"/>
      <c r="AW42" s="291"/>
      <c r="AX42" s="292"/>
      <c r="AZ42" s="56"/>
      <c r="BA42" s="293"/>
      <c r="BB42" s="293"/>
      <c r="BC42" s="293"/>
      <c r="BD42" s="293"/>
      <c r="BE42" s="293"/>
      <c r="BF42" s="293"/>
      <c r="BG42" s="293"/>
      <c r="BH42" s="293"/>
      <c r="BI42" s="293"/>
      <c r="BJ42" s="293"/>
      <c r="BK42" s="293"/>
      <c r="BL42" s="293"/>
      <c r="BM42" s="293"/>
      <c r="BN42" s="293"/>
      <c r="BO42" s="293"/>
      <c r="BP42" s="293"/>
      <c r="BQ42" s="293"/>
      <c r="BR42" s="294"/>
      <c r="BY42" s="208" t="s">
        <v>73</v>
      </c>
      <c r="BZ42" s="247"/>
      <c r="CA42" s="247"/>
      <c r="CB42" s="247"/>
      <c r="CC42" s="247"/>
      <c r="CD42" s="210"/>
      <c r="CE42" s="229">
        <v>4.3749999999999997E-2</v>
      </c>
      <c r="CF42" s="230"/>
      <c r="CG42" s="231"/>
      <c r="CH42" s="229">
        <v>4.6249999999999999E-2</v>
      </c>
      <c r="CI42" s="230"/>
      <c r="CJ42" s="231"/>
      <c r="CK42" s="229">
        <v>4.7499999999999994E-2</v>
      </c>
      <c r="CL42" s="230"/>
      <c r="CM42" s="231"/>
      <c r="CN42" s="229">
        <v>5.1249999999999997E-2</v>
      </c>
      <c r="CO42" s="230"/>
      <c r="CP42" s="231"/>
      <c r="CQ42" s="229"/>
      <c r="CR42" s="230"/>
      <c r="CS42" s="282"/>
    </row>
    <row r="43" spans="2:103" ht="15.75" customHeight="1" x14ac:dyDescent="0.25">
      <c r="B43" s="311"/>
      <c r="C43" s="312"/>
      <c r="D43" s="312"/>
      <c r="E43" s="312"/>
      <c r="F43" s="312"/>
      <c r="G43" s="312"/>
      <c r="H43" s="312"/>
      <c r="I43" s="312"/>
      <c r="J43" s="312"/>
      <c r="K43" s="312"/>
      <c r="L43" s="312"/>
      <c r="M43" s="312"/>
      <c r="N43" s="312"/>
      <c r="O43" s="312"/>
      <c r="P43" s="312"/>
      <c r="Q43" s="312"/>
      <c r="R43" s="312"/>
      <c r="S43" s="312"/>
      <c r="T43" s="312"/>
      <c r="U43" s="312"/>
      <c r="V43" s="313"/>
      <c r="X43" s="284" t="s">
        <v>167</v>
      </c>
      <c r="Y43" s="285"/>
      <c r="Z43" s="285"/>
      <c r="AA43" s="285"/>
      <c r="AB43" s="285"/>
      <c r="AC43" s="285"/>
      <c r="AD43" s="285"/>
      <c r="AE43" s="285"/>
      <c r="AF43" s="285"/>
      <c r="AG43" s="285"/>
      <c r="AH43" s="285"/>
      <c r="AI43" s="285"/>
      <c r="AJ43" s="285"/>
      <c r="AK43" s="285"/>
      <c r="AL43" s="285"/>
      <c r="AM43" s="285"/>
      <c r="AN43" s="285"/>
      <c r="AO43" s="285"/>
      <c r="AP43" s="285"/>
      <c r="AQ43" s="285"/>
      <c r="AR43" s="285"/>
      <c r="AS43" s="285"/>
      <c r="AT43" s="285"/>
      <c r="AU43" s="285"/>
      <c r="AV43" s="285"/>
      <c r="AW43" s="285"/>
      <c r="AX43" s="286"/>
      <c r="AZ43" s="45"/>
      <c r="BA43" s="57" t="s">
        <v>154</v>
      </c>
      <c r="BB43" s="57"/>
      <c r="BC43" s="57"/>
      <c r="BD43" s="57"/>
      <c r="BE43" s="57"/>
      <c r="BF43" s="57"/>
      <c r="BG43" s="57"/>
      <c r="BH43" s="57"/>
      <c r="BI43" s="57"/>
      <c r="BJ43" s="57"/>
      <c r="BK43" s="57"/>
      <c r="BL43" s="57"/>
      <c r="BM43" s="57"/>
      <c r="BN43" s="57"/>
      <c r="BO43" s="57"/>
      <c r="BP43" s="57"/>
      <c r="BQ43" s="57"/>
      <c r="BR43" s="54"/>
      <c r="BY43" s="208" t="s">
        <v>74</v>
      </c>
      <c r="BZ43" s="247"/>
      <c r="CA43" s="247"/>
      <c r="CB43" s="247"/>
      <c r="CC43" s="247"/>
      <c r="CD43" s="210"/>
      <c r="CE43" s="129">
        <v>4.4999999999999998E-2</v>
      </c>
      <c r="CF43" s="167"/>
      <c r="CG43" s="131"/>
      <c r="CH43" s="129">
        <v>4.7500000000000001E-2</v>
      </c>
      <c r="CI43" s="167"/>
      <c r="CJ43" s="131"/>
      <c r="CK43" s="129">
        <v>4.999E-2</v>
      </c>
      <c r="CL43" s="167"/>
      <c r="CM43" s="131"/>
      <c r="CN43" s="129">
        <v>5.2499999999999998E-2</v>
      </c>
      <c r="CO43" s="167"/>
      <c r="CP43" s="131"/>
      <c r="CQ43" s="129"/>
      <c r="CR43" s="167"/>
      <c r="CS43" s="171"/>
    </row>
    <row r="44" spans="2:103" ht="15.75" customHeight="1" x14ac:dyDescent="0.25">
      <c r="B44" s="311"/>
      <c r="C44" s="312"/>
      <c r="D44" s="312"/>
      <c r="E44" s="312"/>
      <c r="F44" s="312"/>
      <c r="G44" s="312"/>
      <c r="H44" s="312"/>
      <c r="I44" s="312"/>
      <c r="J44" s="312"/>
      <c r="K44" s="312"/>
      <c r="L44" s="312"/>
      <c r="M44" s="312"/>
      <c r="N44" s="312"/>
      <c r="O44" s="312"/>
      <c r="P44" s="312"/>
      <c r="Q44" s="312"/>
      <c r="R44" s="312"/>
      <c r="S44" s="312"/>
      <c r="T44" s="312"/>
      <c r="U44" s="312"/>
      <c r="V44" s="313"/>
      <c r="X44" s="287"/>
      <c r="Y44" s="288"/>
      <c r="Z44" s="288"/>
      <c r="AA44" s="288"/>
      <c r="AB44" s="288"/>
      <c r="AC44" s="288"/>
      <c r="AD44" s="288"/>
      <c r="AE44" s="288"/>
      <c r="AF44" s="288"/>
      <c r="AG44" s="288"/>
      <c r="AH44" s="288"/>
      <c r="AI44" s="288"/>
      <c r="AJ44" s="288"/>
      <c r="AK44" s="288"/>
      <c r="AL44" s="288"/>
      <c r="AM44" s="288"/>
      <c r="AN44" s="288"/>
      <c r="AO44" s="288"/>
      <c r="AP44" s="288"/>
      <c r="AQ44" s="288"/>
      <c r="AR44" s="288"/>
      <c r="AS44" s="288"/>
      <c r="AT44" s="288"/>
      <c r="AU44" s="288"/>
      <c r="AV44" s="288"/>
      <c r="AW44" s="288"/>
      <c r="AX44" s="289"/>
      <c r="AZ44" s="40" t="s">
        <v>118</v>
      </c>
      <c r="BA44" s="58"/>
      <c r="BB44" s="58"/>
      <c r="BC44" s="58"/>
      <c r="BD44" s="58"/>
      <c r="BE44" s="58"/>
      <c r="BF44" s="58"/>
      <c r="BG44" s="58"/>
      <c r="BH44" s="58"/>
      <c r="BI44" s="58"/>
      <c r="BJ44" s="58"/>
      <c r="BK44" s="58"/>
      <c r="BL44" s="58"/>
      <c r="BM44" s="58"/>
      <c r="BN44" s="58"/>
      <c r="BO44" s="58"/>
      <c r="BP44" s="58"/>
      <c r="BQ44" s="58"/>
      <c r="BR44" s="59"/>
      <c r="BY44" s="208" t="s">
        <v>75</v>
      </c>
      <c r="BZ44" s="247"/>
      <c r="CA44" s="247"/>
      <c r="CB44" s="247"/>
      <c r="CC44" s="247"/>
      <c r="CD44" s="210"/>
      <c r="CE44" s="129">
        <v>4.6249999999999999E-2</v>
      </c>
      <c r="CF44" s="167"/>
      <c r="CG44" s="131"/>
      <c r="CH44" s="129">
        <v>4.8750000000000002E-2</v>
      </c>
      <c r="CI44" s="167"/>
      <c r="CJ44" s="131"/>
      <c r="CK44" s="129">
        <v>5.1249999999999997E-2</v>
      </c>
      <c r="CL44" s="167"/>
      <c r="CM44" s="131"/>
      <c r="CN44" s="129">
        <v>5.3749999999999999E-2</v>
      </c>
      <c r="CO44" s="167"/>
      <c r="CP44" s="131"/>
      <c r="CQ44" s="129"/>
      <c r="CR44" s="167"/>
      <c r="CS44" s="171"/>
    </row>
    <row r="45" spans="2:103" ht="15.75" customHeight="1" thickBot="1" x14ac:dyDescent="0.3">
      <c r="B45" s="314"/>
      <c r="C45" s="315"/>
      <c r="D45" s="315"/>
      <c r="E45" s="315"/>
      <c r="F45" s="315"/>
      <c r="G45" s="315"/>
      <c r="H45" s="315"/>
      <c r="I45" s="315"/>
      <c r="J45" s="315"/>
      <c r="K45" s="315"/>
      <c r="L45" s="315"/>
      <c r="M45" s="315"/>
      <c r="N45" s="315"/>
      <c r="O45" s="315"/>
      <c r="P45" s="315"/>
      <c r="Q45" s="315"/>
      <c r="R45" s="315"/>
      <c r="S45" s="315"/>
      <c r="T45" s="315"/>
      <c r="U45" s="315"/>
      <c r="V45" s="316"/>
      <c r="X45" s="290"/>
      <c r="Y45" s="291"/>
      <c r="Z45" s="291"/>
      <c r="AA45" s="291"/>
      <c r="AB45" s="291"/>
      <c r="AC45" s="291"/>
      <c r="AD45" s="291"/>
      <c r="AE45" s="291"/>
      <c r="AF45" s="291"/>
      <c r="AG45" s="291"/>
      <c r="AH45" s="291"/>
      <c r="AI45" s="291"/>
      <c r="AJ45" s="291"/>
      <c r="AK45" s="291"/>
      <c r="AL45" s="291"/>
      <c r="AM45" s="291"/>
      <c r="AN45" s="291"/>
      <c r="AO45" s="291"/>
      <c r="AP45" s="291"/>
      <c r="AQ45" s="291"/>
      <c r="AR45" s="291"/>
      <c r="AS45" s="291"/>
      <c r="AT45" s="291"/>
      <c r="AU45" s="291"/>
      <c r="AV45" s="291"/>
      <c r="AW45" s="291"/>
      <c r="AX45" s="292"/>
      <c r="AY45" s="57"/>
      <c r="AZ45" s="60"/>
      <c r="BA45" s="61" t="s">
        <v>116</v>
      </c>
      <c r="BB45" s="61"/>
      <c r="BC45" s="61"/>
      <c r="BD45" s="61"/>
      <c r="BE45" s="61"/>
      <c r="BF45" s="61"/>
      <c r="BG45" s="61"/>
      <c r="BH45" s="61"/>
      <c r="BI45" s="61"/>
      <c r="BJ45" s="61"/>
      <c r="BK45" s="61"/>
      <c r="BL45" s="61"/>
      <c r="BM45" s="61"/>
      <c r="BN45" s="61"/>
      <c r="BO45" s="61"/>
      <c r="BP45" s="61"/>
      <c r="BQ45" s="61"/>
      <c r="BR45" s="62"/>
      <c r="BY45" s="208" t="s">
        <v>76</v>
      </c>
      <c r="BZ45" s="247"/>
      <c r="CA45" s="247"/>
      <c r="CB45" s="247"/>
      <c r="CC45" s="247"/>
      <c r="CD45" s="210"/>
      <c r="CE45" s="129">
        <v>4.7500000000000001E-2</v>
      </c>
      <c r="CF45" s="167"/>
      <c r="CG45" s="131"/>
      <c r="CH45" s="129">
        <v>4.999E-2</v>
      </c>
      <c r="CI45" s="167"/>
      <c r="CJ45" s="131"/>
      <c r="CK45" s="129">
        <v>5.2499999999999998E-2</v>
      </c>
      <c r="CL45" s="167"/>
      <c r="CM45" s="131"/>
      <c r="CN45" s="129">
        <v>5.5E-2</v>
      </c>
      <c r="CO45" s="167"/>
      <c r="CP45" s="131"/>
      <c r="CQ45" s="129"/>
      <c r="CR45" s="167"/>
      <c r="CS45" s="171"/>
    </row>
    <row r="46" spans="2:103" ht="15.75" customHeight="1" x14ac:dyDescent="0.25">
      <c r="B46" s="29"/>
      <c r="C46" s="29"/>
      <c r="D46" s="29"/>
      <c r="E46" s="29"/>
      <c r="F46" s="29"/>
      <c r="G46" s="29"/>
      <c r="H46" s="29"/>
      <c r="I46" s="29"/>
      <c r="J46" s="29"/>
      <c r="K46" s="29"/>
      <c r="L46" s="29"/>
      <c r="M46" s="29"/>
      <c r="AY46" s="55"/>
      <c r="AZ46" s="46"/>
      <c r="BA46" s="46"/>
      <c r="BB46" s="46"/>
      <c r="BC46" s="46"/>
      <c r="BD46" s="46"/>
      <c r="BE46" s="46"/>
      <c r="BF46" s="46"/>
      <c r="BG46" s="46"/>
      <c r="BH46" s="46"/>
      <c r="BI46" s="46"/>
      <c r="BJ46" s="46"/>
      <c r="BK46" s="46"/>
      <c r="BL46" s="46"/>
      <c r="BM46" s="46"/>
      <c r="BN46" s="46"/>
      <c r="BO46" s="46"/>
      <c r="BP46" s="46"/>
      <c r="BQ46" s="46"/>
      <c r="BR46" s="46"/>
      <c r="BS46" s="47"/>
      <c r="BT46" s="47"/>
      <c r="BY46" s="208" t="s">
        <v>77</v>
      </c>
      <c r="BZ46" s="247"/>
      <c r="CA46" s="247"/>
      <c r="CB46" s="247"/>
      <c r="CC46" s="247"/>
      <c r="CD46" s="210"/>
      <c r="CE46" s="129">
        <v>4.999E-2</v>
      </c>
      <c r="CF46" s="167"/>
      <c r="CG46" s="131"/>
      <c r="CH46" s="129">
        <v>5.2499999999999998E-2</v>
      </c>
      <c r="CI46" s="167"/>
      <c r="CJ46" s="131"/>
      <c r="CK46" s="129">
        <v>5.5E-2</v>
      </c>
      <c r="CL46" s="167"/>
      <c r="CM46" s="131"/>
      <c r="CN46" s="129">
        <v>5.7499999999999996E-2</v>
      </c>
      <c r="CO46" s="167"/>
      <c r="CP46" s="131"/>
      <c r="CQ46" s="129"/>
      <c r="CR46" s="167"/>
      <c r="CS46" s="171"/>
    </row>
    <row r="47" spans="2:103" ht="15.75" customHeight="1" x14ac:dyDescent="0.25">
      <c r="B47" s="29"/>
      <c r="C47" s="29"/>
      <c r="D47" s="29"/>
      <c r="E47" s="29"/>
      <c r="F47" s="29"/>
      <c r="G47" s="29"/>
      <c r="H47" s="29"/>
      <c r="I47" s="29"/>
      <c r="J47" s="29"/>
      <c r="K47" s="29"/>
      <c r="L47" s="29"/>
      <c r="M47" s="29"/>
      <c r="BS47" s="47"/>
      <c r="BT47" s="47"/>
      <c r="BY47" s="211" t="s">
        <v>46</v>
      </c>
      <c r="BZ47" s="212"/>
      <c r="CA47" s="212"/>
      <c r="CB47" s="212"/>
      <c r="CC47" s="212"/>
      <c r="CD47" s="213"/>
      <c r="CE47" s="205">
        <v>0.02</v>
      </c>
      <c r="CF47" s="206"/>
      <c r="CG47" s="207"/>
      <c r="CH47" s="205">
        <v>2.2499999999999999E-2</v>
      </c>
      <c r="CI47" s="206"/>
      <c r="CJ47" s="207"/>
      <c r="CK47" s="205">
        <v>2.5000000000000001E-2</v>
      </c>
      <c r="CL47" s="206"/>
      <c r="CM47" s="207"/>
      <c r="CN47" s="205">
        <v>2.9499999999999998E-2</v>
      </c>
      <c r="CO47" s="206"/>
      <c r="CP47" s="207"/>
      <c r="CQ47" s="205"/>
      <c r="CR47" s="206"/>
      <c r="CS47" s="283"/>
    </row>
    <row r="48" spans="2:103" ht="15.75" customHeight="1" x14ac:dyDescent="0.25">
      <c r="B48" s="29"/>
      <c r="C48" s="29"/>
      <c r="D48" s="29"/>
      <c r="E48" s="29"/>
      <c r="F48" s="29"/>
      <c r="G48" s="29"/>
      <c r="H48" s="29"/>
      <c r="I48" s="29"/>
      <c r="J48" s="29"/>
      <c r="K48" s="29"/>
      <c r="L48" s="29"/>
      <c r="M48" s="29"/>
      <c r="BS48" s="47"/>
      <c r="BT48" s="47"/>
    </row>
    <row r="49" spans="2:97" ht="15.75" customHeight="1" x14ac:dyDescent="0.25">
      <c r="B49" s="29"/>
      <c r="C49" s="29"/>
      <c r="D49" s="29"/>
      <c r="E49" s="29"/>
      <c r="F49" s="29"/>
      <c r="G49" s="29"/>
      <c r="H49" s="29"/>
      <c r="I49" s="29"/>
      <c r="J49" s="29"/>
      <c r="K49" s="29"/>
      <c r="L49" s="29"/>
      <c r="M49" s="29"/>
    </row>
    <row r="50" spans="2:97" ht="15.75" customHeight="1" x14ac:dyDescent="0.25">
      <c r="B50" s="29"/>
      <c r="C50" s="29"/>
      <c r="D50" s="29"/>
      <c r="E50" s="29"/>
      <c r="F50" s="29"/>
      <c r="G50" s="29"/>
      <c r="H50" s="29"/>
      <c r="I50" s="29"/>
      <c r="J50" s="29"/>
      <c r="K50" s="29"/>
      <c r="L50" s="29"/>
      <c r="M50" s="29"/>
      <c r="BY50" s="35" t="s">
        <v>191</v>
      </c>
    </row>
    <row r="51" spans="2:97" ht="15.75" customHeight="1" thickBot="1" x14ac:dyDescent="0.3">
      <c r="B51" s="29"/>
      <c r="C51" s="29"/>
      <c r="D51" s="29"/>
      <c r="E51" s="29"/>
      <c r="F51" s="29"/>
      <c r="G51" s="29"/>
      <c r="H51" s="29"/>
      <c r="I51" s="29"/>
      <c r="J51" s="29"/>
      <c r="K51" s="29"/>
      <c r="L51" s="29"/>
      <c r="M51" s="29"/>
    </row>
    <row r="52" spans="2:97" ht="15.75" customHeight="1" x14ac:dyDescent="0.25">
      <c r="B52" s="29"/>
      <c r="C52" s="29"/>
      <c r="D52" s="29"/>
      <c r="E52" s="29"/>
      <c r="F52" s="29"/>
      <c r="G52" s="29"/>
      <c r="H52" s="29"/>
      <c r="I52" s="29"/>
      <c r="J52" s="29"/>
      <c r="K52" s="29"/>
      <c r="L52" s="29"/>
      <c r="M52" s="29"/>
      <c r="BY52" s="268" t="s">
        <v>42</v>
      </c>
      <c r="BZ52" s="269"/>
      <c r="CA52" s="269"/>
      <c r="CB52" s="269"/>
      <c r="CC52" s="269"/>
      <c r="CD52" s="270"/>
      <c r="CE52" s="271" t="s">
        <v>133</v>
      </c>
      <c r="CF52" s="272"/>
      <c r="CG52" s="273"/>
      <c r="CH52" s="271" t="s">
        <v>134</v>
      </c>
      <c r="CI52" s="272"/>
      <c r="CJ52" s="273"/>
      <c r="CK52" s="271" t="s">
        <v>43</v>
      </c>
      <c r="CL52" s="272"/>
      <c r="CM52" s="273"/>
      <c r="CN52" s="271" t="s">
        <v>135</v>
      </c>
      <c r="CO52" s="272"/>
      <c r="CP52" s="273"/>
      <c r="CQ52" s="271"/>
      <c r="CR52" s="272"/>
      <c r="CS52" s="279"/>
    </row>
    <row r="53" spans="2:97" ht="15.75" customHeight="1" x14ac:dyDescent="0.25">
      <c r="B53" s="29"/>
      <c r="C53" s="29"/>
      <c r="D53" s="29"/>
      <c r="E53" s="29"/>
      <c r="F53" s="29"/>
      <c r="G53" s="29"/>
      <c r="H53" s="29"/>
      <c r="I53" s="29"/>
      <c r="J53" s="29"/>
      <c r="K53" s="29"/>
      <c r="L53" s="29"/>
      <c r="M53" s="29"/>
      <c r="BY53" s="211" t="s">
        <v>61</v>
      </c>
      <c r="BZ53" s="212"/>
      <c r="CA53" s="212"/>
      <c r="CB53" s="212"/>
      <c r="CC53" s="212"/>
      <c r="CD53" s="213"/>
      <c r="CE53" s="239" t="s">
        <v>132</v>
      </c>
      <c r="CF53" s="240"/>
      <c r="CG53" s="241"/>
      <c r="CH53" s="239" t="s">
        <v>173</v>
      </c>
      <c r="CI53" s="240"/>
      <c r="CJ53" s="241"/>
      <c r="CK53" s="239" t="s">
        <v>62</v>
      </c>
      <c r="CL53" s="240"/>
      <c r="CM53" s="241"/>
      <c r="CN53" s="239" t="s">
        <v>63</v>
      </c>
      <c r="CO53" s="240"/>
      <c r="CP53" s="241"/>
      <c r="CQ53" s="239"/>
      <c r="CR53" s="240"/>
      <c r="CS53" s="281"/>
    </row>
    <row r="54" spans="2:97" ht="15.75" customHeight="1" x14ac:dyDescent="0.25">
      <c r="B54" s="29"/>
      <c r="C54" s="29"/>
      <c r="D54" s="29"/>
      <c r="E54" s="29"/>
      <c r="F54" s="29"/>
      <c r="G54" s="29"/>
      <c r="H54" s="29"/>
      <c r="I54" s="29"/>
      <c r="J54" s="29"/>
      <c r="K54" s="29"/>
      <c r="L54" s="29"/>
      <c r="M54" s="29"/>
      <c r="BY54" s="208" t="s">
        <v>73</v>
      </c>
      <c r="BZ54" s="247"/>
      <c r="CA54" s="247"/>
      <c r="CB54" s="247"/>
      <c r="CC54" s="247"/>
      <c r="CD54" s="210"/>
      <c r="CE54" s="229">
        <f>H12-CE42</f>
        <v>1.1249999999999996E-2</v>
      </c>
      <c r="CF54" s="230"/>
      <c r="CG54" s="231"/>
      <c r="CH54" s="229">
        <f>K12-CH42</f>
        <v>1.1249999999999996E-2</v>
      </c>
      <c r="CI54" s="230"/>
      <c r="CJ54" s="231"/>
      <c r="CK54" s="229">
        <f>N12-CK42</f>
        <v>1.1250000000000003E-2</v>
      </c>
      <c r="CL54" s="230"/>
      <c r="CM54" s="231"/>
      <c r="CN54" s="229">
        <f>Q12-CN42</f>
        <v>1.1250000000000003E-2</v>
      </c>
      <c r="CO54" s="230"/>
      <c r="CP54" s="231"/>
      <c r="CQ54" s="229"/>
      <c r="CR54" s="230"/>
      <c r="CS54" s="282"/>
    </row>
    <row r="55" spans="2:97" ht="15.75" customHeight="1" x14ac:dyDescent="0.25">
      <c r="B55" s="29"/>
      <c r="C55" s="29"/>
      <c r="D55" s="29"/>
      <c r="E55" s="29"/>
      <c r="F55" s="29"/>
      <c r="G55" s="29"/>
      <c r="H55" s="29"/>
      <c r="I55" s="29"/>
      <c r="J55" s="29"/>
      <c r="K55" s="29"/>
      <c r="L55" s="29"/>
      <c r="M55" s="29"/>
      <c r="BY55" s="208" t="s">
        <v>74</v>
      </c>
      <c r="BZ55" s="247"/>
      <c r="CA55" s="247"/>
      <c r="CB55" s="247"/>
      <c r="CC55" s="247"/>
      <c r="CD55" s="210"/>
      <c r="CE55" s="229">
        <f>H13-CE43</f>
        <v>1.1249999999999996E-2</v>
      </c>
      <c r="CF55" s="230"/>
      <c r="CG55" s="231"/>
      <c r="CH55" s="229">
        <f>K13-CH43</f>
        <v>1.1249999999999996E-2</v>
      </c>
      <c r="CI55" s="230"/>
      <c r="CJ55" s="231"/>
      <c r="CK55" s="229">
        <f>N13-CK43</f>
        <v>1.1259999999999999E-2</v>
      </c>
      <c r="CL55" s="230"/>
      <c r="CM55" s="231"/>
      <c r="CN55" s="229">
        <f>Q13-CN43</f>
        <v>1.1250000000000003E-2</v>
      </c>
      <c r="CO55" s="230"/>
      <c r="CP55" s="231"/>
      <c r="CQ55" s="129"/>
      <c r="CR55" s="167"/>
      <c r="CS55" s="171"/>
    </row>
    <row r="56" spans="2:97" ht="15.75" customHeight="1" x14ac:dyDescent="0.25">
      <c r="B56" s="29"/>
      <c r="C56" s="29"/>
      <c r="D56" s="29"/>
      <c r="E56" s="29"/>
      <c r="F56" s="29"/>
      <c r="G56" s="29"/>
      <c r="H56" s="29"/>
      <c r="I56" s="29"/>
      <c r="J56" s="29"/>
      <c r="K56" s="29"/>
      <c r="L56" s="29"/>
      <c r="M56" s="29"/>
      <c r="BY56" s="208" t="s">
        <v>75</v>
      </c>
      <c r="BZ56" s="247"/>
      <c r="CA56" s="247"/>
      <c r="CB56" s="247"/>
      <c r="CC56" s="247"/>
      <c r="CD56" s="210"/>
      <c r="CE56" s="229">
        <f>H14-CE44</f>
        <v>1.1249999999999996E-2</v>
      </c>
      <c r="CF56" s="230"/>
      <c r="CG56" s="231"/>
      <c r="CH56" s="229">
        <f>K14-CH44</f>
        <v>1.124E-2</v>
      </c>
      <c r="CI56" s="230"/>
      <c r="CJ56" s="231"/>
      <c r="CK56" s="229">
        <f>N14-CK44</f>
        <v>1.1250000000000003E-2</v>
      </c>
      <c r="CL56" s="230"/>
      <c r="CM56" s="231"/>
      <c r="CN56" s="229">
        <f>Q14-CN44</f>
        <v>1.1250000000000003E-2</v>
      </c>
      <c r="CO56" s="230"/>
      <c r="CP56" s="231"/>
      <c r="CQ56" s="129"/>
      <c r="CR56" s="167"/>
      <c r="CS56" s="171"/>
    </row>
    <row r="57" spans="2:97" ht="15.75" customHeight="1" x14ac:dyDescent="0.25">
      <c r="B57" s="29"/>
      <c r="C57" s="29"/>
      <c r="D57" s="29"/>
      <c r="E57" s="29"/>
      <c r="F57" s="29"/>
      <c r="G57" s="29"/>
      <c r="H57" s="29"/>
      <c r="I57" s="29"/>
      <c r="J57" s="29"/>
      <c r="K57" s="29"/>
      <c r="L57" s="29"/>
      <c r="M57" s="29"/>
      <c r="BY57" s="208" t="s">
        <v>76</v>
      </c>
      <c r="BZ57" s="247"/>
      <c r="CA57" s="247"/>
      <c r="CB57" s="247"/>
      <c r="CC57" s="247"/>
      <c r="CD57" s="210"/>
      <c r="CE57" s="229">
        <f>H15-CE45</f>
        <v>1.1249999999999996E-2</v>
      </c>
      <c r="CF57" s="230"/>
      <c r="CG57" s="231"/>
      <c r="CH57" s="229">
        <f>K15-CH45</f>
        <v>1.1259999999999999E-2</v>
      </c>
      <c r="CI57" s="230"/>
      <c r="CJ57" s="231"/>
      <c r="CK57" s="229">
        <f>N15-CK45</f>
        <v>1.1250000000000003E-2</v>
      </c>
      <c r="CL57" s="230"/>
      <c r="CM57" s="231"/>
      <c r="CN57" s="229">
        <f>Q15-CN45</f>
        <v>1.1250000000000003E-2</v>
      </c>
      <c r="CO57" s="230"/>
      <c r="CP57" s="231"/>
      <c r="CQ57" s="129"/>
      <c r="CR57" s="167"/>
      <c r="CS57" s="171"/>
    </row>
    <row r="58" spans="2:97" ht="15.75" customHeight="1" x14ac:dyDescent="0.25">
      <c r="BY58" s="208" t="s">
        <v>77</v>
      </c>
      <c r="BZ58" s="247"/>
      <c r="CA58" s="247"/>
      <c r="CB58" s="247"/>
      <c r="CC58" s="247"/>
      <c r="CD58" s="210"/>
      <c r="CE58" s="229">
        <f>H16-CE46</f>
        <v>1.1259999999999999E-2</v>
      </c>
      <c r="CF58" s="230"/>
      <c r="CG58" s="231"/>
      <c r="CH58" s="229">
        <f>K16-CH46</f>
        <v>1.1250000000000003E-2</v>
      </c>
      <c r="CI58" s="230"/>
      <c r="CJ58" s="231"/>
      <c r="CK58" s="229">
        <f>N16-CK46</f>
        <v>1.1250000000000003E-2</v>
      </c>
      <c r="CL58" s="230"/>
      <c r="CM58" s="231"/>
      <c r="CN58" s="229">
        <f>Q16-CN46</f>
        <v>1.1249999999999996E-2</v>
      </c>
      <c r="CO58" s="230"/>
      <c r="CP58" s="231"/>
      <c r="CQ58" s="129"/>
      <c r="CR58" s="167"/>
      <c r="CS58" s="171"/>
    </row>
    <row r="59" spans="2:97" ht="15.75" customHeight="1" x14ac:dyDescent="0.25">
      <c r="B59" s="29"/>
      <c r="C59" s="29"/>
      <c r="D59" s="29"/>
      <c r="E59" s="29"/>
      <c r="F59" s="29"/>
      <c r="G59" s="29"/>
      <c r="H59" s="29"/>
      <c r="I59" s="29"/>
      <c r="J59" s="29"/>
      <c r="K59" s="29"/>
      <c r="L59" s="29"/>
      <c r="M59" s="29"/>
      <c r="BY59" s="211" t="s">
        <v>46</v>
      </c>
      <c r="BZ59" s="212"/>
      <c r="CA59" s="212"/>
      <c r="CB59" s="212"/>
      <c r="CC59" s="212"/>
      <c r="CD59" s="213"/>
      <c r="CE59" s="205">
        <f>CE47-H17</f>
        <v>-9.9999999999999985E-3</v>
      </c>
      <c r="CF59" s="206"/>
      <c r="CG59" s="207"/>
      <c r="CH59" s="205">
        <f>CH47-K17</f>
        <v>-1.0000000000000002E-2</v>
      </c>
      <c r="CI59" s="206"/>
      <c r="CJ59" s="207"/>
      <c r="CK59" s="205">
        <f>CK47-N17</f>
        <v>-1.0000000000000002E-2</v>
      </c>
      <c r="CL59" s="206"/>
      <c r="CM59" s="207"/>
      <c r="CN59" s="205">
        <f>CN47-Q17</f>
        <v>-1.0000000000000002E-2</v>
      </c>
      <c r="CO59" s="206"/>
      <c r="CP59" s="207"/>
      <c r="CQ59" s="205"/>
      <c r="CR59" s="206"/>
      <c r="CS59" s="283"/>
    </row>
    <row r="60" spans="2:97" ht="15.75" customHeight="1" x14ac:dyDescent="0.25">
      <c r="B60" s="29"/>
      <c r="C60" s="29"/>
      <c r="D60" s="29"/>
      <c r="E60" s="29"/>
      <c r="F60" s="29"/>
      <c r="G60" s="29"/>
      <c r="H60" s="29"/>
      <c r="I60" s="29"/>
      <c r="J60" s="29"/>
      <c r="K60" s="29"/>
      <c r="L60" s="29"/>
      <c r="M60" s="29"/>
    </row>
    <row r="61" spans="2:97" ht="15.75" customHeight="1" x14ac:dyDescent="0.25">
      <c r="B61" s="29"/>
      <c r="C61" s="29"/>
      <c r="D61" s="29"/>
      <c r="E61" s="29"/>
      <c r="F61" s="29"/>
      <c r="G61" s="29"/>
      <c r="H61" s="29"/>
      <c r="I61" s="29"/>
      <c r="J61" s="29"/>
      <c r="K61" s="29"/>
      <c r="L61" s="29"/>
      <c r="M61" s="29"/>
    </row>
    <row r="62" spans="2:97" ht="15.75" customHeight="1" x14ac:dyDescent="0.25">
      <c r="B62" s="29"/>
      <c r="C62" s="29"/>
      <c r="D62" s="29"/>
      <c r="E62" s="29"/>
      <c r="F62" s="29"/>
      <c r="G62" s="29"/>
      <c r="H62" s="29"/>
      <c r="I62" s="29"/>
      <c r="J62" s="29"/>
      <c r="K62" s="29"/>
      <c r="L62" s="29"/>
      <c r="M62" s="29"/>
    </row>
    <row r="63" spans="2:97" ht="15.75" customHeight="1" x14ac:dyDescent="0.25">
      <c r="B63" s="29"/>
      <c r="C63" s="29"/>
      <c r="D63" s="29"/>
      <c r="E63" s="29"/>
      <c r="F63" s="29"/>
      <c r="G63" s="29"/>
      <c r="H63" s="29"/>
      <c r="I63" s="29"/>
      <c r="J63" s="29"/>
      <c r="K63" s="29"/>
      <c r="L63" s="29"/>
      <c r="M63" s="29"/>
    </row>
    <row r="64" spans="2:97" ht="15.75" customHeight="1" x14ac:dyDescent="0.25">
      <c r="B64" s="29"/>
      <c r="C64" s="29"/>
      <c r="D64" s="29"/>
      <c r="E64" s="29"/>
      <c r="F64" s="29"/>
      <c r="G64" s="29"/>
      <c r="H64" s="29"/>
      <c r="I64" s="29"/>
      <c r="J64" s="29"/>
      <c r="K64" s="29"/>
      <c r="L64" s="29"/>
      <c r="M64" s="29"/>
    </row>
    <row r="65" spans="2:13" ht="15.75" customHeight="1" x14ac:dyDescent="0.25">
      <c r="B65" s="29"/>
      <c r="C65" s="29"/>
      <c r="D65" s="29"/>
      <c r="E65" s="29"/>
      <c r="F65" s="29"/>
      <c r="G65" s="29"/>
      <c r="H65" s="29"/>
      <c r="I65" s="29"/>
      <c r="J65" s="29"/>
      <c r="K65" s="29"/>
      <c r="L65" s="29"/>
      <c r="M65" s="29"/>
    </row>
  </sheetData>
  <mergeCells count="455">
    <mergeCell ref="AA12:AC12"/>
    <mergeCell ref="U12:Z12"/>
    <mergeCell ref="AD16:AX16"/>
    <mergeCell ref="AA16:AC16"/>
    <mergeCell ref="U16:Z16"/>
    <mergeCell ref="AD18:AX18"/>
    <mergeCell ref="B35:S35"/>
    <mergeCell ref="B30:G30"/>
    <mergeCell ref="H30:J30"/>
    <mergeCell ref="K30:M30"/>
    <mergeCell ref="N30:P30"/>
    <mergeCell ref="Q30:S30"/>
    <mergeCell ref="AD14:AX14"/>
    <mergeCell ref="U17:Z17"/>
    <mergeCell ref="AA17:AC17"/>
    <mergeCell ref="AD17:AX17"/>
    <mergeCell ref="AA15:AC15"/>
    <mergeCell ref="AD15:AX15"/>
    <mergeCell ref="U15:Z15"/>
    <mergeCell ref="B17:G17"/>
    <mergeCell ref="H17:J17"/>
    <mergeCell ref="K17:M17"/>
    <mergeCell ref="AD19:AX19"/>
    <mergeCell ref="AA19:AC19"/>
    <mergeCell ref="X40:AX42"/>
    <mergeCell ref="X43:AX45"/>
    <mergeCell ref="B33:G33"/>
    <mergeCell ref="H33:J33"/>
    <mergeCell ref="K33:M33"/>
    <mergeCell ref="N33:P33"/>
    <mergeCell ref="Q33:S33"/>
    <mergeCell ref="BA41:BR42"/>
    <mergeCell ref="AD13:AX13"/>
    <mergeCell ref="AA13:AC13"/>
    <mergeCell ref="U19:Z19"/>
    <mergeCell ref="U33:AX36"/>
    <mergeCell ref="B38:V45"/>
    <mergeCell ref="AA14:AC14"/>
    <mergeCell ref="AA18:AC18"/>
    <mergeCell ref="U18:Z18"/>
    <mergeCell ref="U14:Z14"/>
    <mergeCell ref="X38:AX39"/>
    <mergeCell ref="N17:P17"/>
    <mergeCell ref="B16:G16"/>
    <mergeCell ref="H16:J16"/>
    <mergeCell ref="K16:M16"/>
    <mergeCell ref="N16:P16"/>
    <mergeCell ref="Q16:S16"/>
    <mergeCell ref="CN58:CP58"/>
    <mergeCell ref="CQ58:CS58"/>
    <mergeCell ref="BY59:CD59"/>
    <mergeCell ref="CE59:CG59"/>
    <mergeCell ref="CH59:CJ59"/>
    <mergeCell ref="CK59:CM59"/>
    <mergeCell ref="CN59:CP59"/>
    <mergeCell ref="CQ59:CS59"/>
    <mergeCell ref="BY56:CD56"/>
    <mergeCell ref="CE56:CG56"/>
    <mergeCell ref="CH56:CJ56"/>
    <mergeCell ref="CK56:CM56"/>
    <mergeCell ref="CN56:CP56"/>
    <mergeCell ref="CQ56:CS56"/>
    <mergeCell ref="BY57:CD57"/>
    <mergeCell ref="CE57:CG57"/>
    <mergeCell ref="CH57:CJ57"/>
    <mergeCell ref="CK57:CM57"/>
    <mergeCell ref="CN57:CP57"/>
    <mergeCell ref="CQ57:CS57"/>
    <mergeCell ref="CH58:CJ58"/>
    <mergeCell ref="CK58:CM58"/>
    <mergeCell ref="BY58:CD58"/>
    <mergeCell ref="CE58:CG58"/>
    <mergeCell ref="CN54:CP54"/>
    <mergeCell ref="CQ54:CS54"/>
    <mergeCell ref="BY55:CD55"/>
    <mergeCell ref="CE55:CG55"/>
    <mergeCell ref="CH55:CJ55"/>
    <mergeCell ref="CK55:CM55"/>
    <mergeCell ref="CN55:CP55"/>
    <mergeCell ref="CQ55:CS55"/>
    <mergeCell ref="BY52:CD52"/>
    <mergeCell ref="CE52:CG52"/>
    <mergeCell ref="CH52:CJ52"/>
    <mergeCell ref="CK52:CM52"/>
    <mergeCell ref="CN52:CP52"/>
    <mergeCell ref="CQ52:CS52"/>
    <mergeCell ref="BY53:CD53"/>
    <mergeCell ref="CE53:CG53"/>
    <mergeCell ref="CH53:CJ53"/>
    <mergeCell ref="CK53:CM53"/>
    <mergeCell ref="CN53:CP53"/>
    <mergeCell ref="CQ53:CS53"/>
    <mergeCell ref="BY54:CD54"/>
    <mergeCell ref="CE54:CG54"/>
    <mergeCell ref="CH54:CJ54"/>
    <mergeCell ref="CK54:CM54"/>
    <mergeCell ref="CN46:CP46"/>
    <mergeCell ref="CQ46:CS46"/>
    <mergeCell ref="BY47:CD47"/>
    <mergeCell ref="CE47:CG47"/>
    <mergeCell ref="CH47:CJ47"/>
    <mergeCell ref="CK47:CM47"/>
    <mergeCell ref="CN47:CP47"/>
    <mergeCell ref="CQ47:CS47"/>
    <mergeCell ref="BY44:CD44"/>
    <mergeCell ref="CE44:CG44"/>
    <mergeCell ref="CH44:CJ44"/>
    <mergeCell ref="CK44:CM44"/>
    <mergeCell ref="CN44:CP44"/>
    <mergeCell ref="CQ44:CS44"/>
    <mergeCell ref="BY45:CD45"/>
    <mergeCell ref="CE45:CG45"/>
    <mergeCell ref="CH45:CJ45"/>
    <mergeCell ref="CK45:CM45"/>
    <mergeCell ref="CN45:CP45"/>
    <mergeCell ref="CQ45:CS45"/>
    <mergeCell ref="BY46:CD46"/>
    <mergeCell ref="CE46:CG46"/>
    <mergeCell ref="CH46:CJ46"/>
    <mergeCell ref="CK46:CM46"/>
    <mergeCell ref="CN42:CP42"/>
    <mergeCell ref="CQ42:CS42"/>
    <mergeCell ref="BY43:CD43"/>
    <mergeCell ref="CE43:CG43"/>
    <mergeCell ref="CH43:CJ43"/>
    <mergeCell ref="CK43:CM43"/>
    <mergeCell ref="CN43:CP43"/>
    <mergeCell ref="CQ43:CS43"/>
    <mergeCell ref="BY40:CD40"/>
    <mergeCell ref="CE40:CG40"/>
    <mergeCell ref="CH40:CJ40"/>
    <mergeCell ref="CK40:CM40"/>
    <mergeCell ref="CN40:CP40"/>
    <mergeCell ref="CQ40:CS40"/>
    <mergeCell ref="BY41:CD41"/>
    <mergeCell ref="CE41:CG41"/>
    <mergeCell ref="CH41:CJ41"/>
    <mergeCell ref="CK41:CM41"/>
    <mergeCell ref="CN41:CP41"/>
    <mergeCell ref="CQ41:CS41"/>
    <mergeCell ref="CK42:CM42"/>
    <mergeCell ref="BY42:CD42"/>
    <mergeCell ref="CE42:CG42"/>
    <mergeCell ref="CH42:CJ42"/>
    <mergeCell ref="CK32:CM32"/>
    <mergeCell ref="CN32:CP32"/>
    <mergeCell ref="CQ32:CS32"/>
    <mergeCell ref="BY33:CD33"/>
    <mergeCell ref="CE33:CG33"/>
    <mergeCell ref="CH33:CJ33"/>
    <mergeCell ref="CK33:CM33"/>
    <mergeCell ref="CN33:CP33"/>
    <mergeCell ref="CT30:CV30"/>
    <mergeCell ref="BY31:CD31"/>
    <mergeCell ref="CE31:CG31"/>
    <mergeCell ref="CH31:CJ31"/>
    <mergeCell ref="CK31:CM31"/>
    <mergeCell ref="CN31:CP31"/>
    <mergeCell ref="CQ31:CS31"/>
    <mergeCell ref="CT31:CV31"/>
    <mergeCell ref="BY32:CD32"/>
    <mergeCell ref="CE32:CG32"/>
    <mergeCell ref="CH32:CJ32"/>
    <mergeCell ref="CQ28:CS28"/>
    <mergeCell ref="CT28:CV28"/>
    <mergeCell ref="BY30:CD30"/>
    <mergeCell ref="CE30:CG30"/>
    <mergeCell ref="CH30:CJ30"/>
    <mergeCell ref="CK30:CM30"/>
    <mergeCell ref="CN30:CP30"/>
    <mergeCell ref="CQ30:CS30"/>
    <mergeCell ref="CW28:CY28"/>
    <mergeCell ref="BY29:CD29"/>
    <mergeCell ref="CE29:CG29"/>
    <mergeCell ref="CH29:CJ29"/>
    <mergeCell ref="CK29:CM29"/>
    <mergeCell ref="CN29:CP29"/>
    <mergeCell ref="CQ29:CS29"/>
    <mergeCell ref="CT29:CV29"/>
    <mergeCell ref="CW29:CY29"/>
    <mergeCell ref="BY28:CD28"/>
    <mergeCell ref="CE28:CG28"/>
    <mergeCell ref="CH28:CJ28"/>
    <mergeCell ref="CK28:CM28"/>
    <mergeCell ref="CN28:CP28"/>
    <mergeCell ref="CQ26:CS26"/>
    <mergeCell ref="CT26:CV26"/>
    <mergeCell ref="CW26:CY26"/>
    <mergeCell ref="BY27:CD27"/>
    <mergeCell ref="CE27:CG27"/>
    <mergeCell ref="CH27:CJ27"/>
    <mergeCell ref="CK27:CM27"/>
    <mergeCell ref="CN27:CP27"/>
    <mergeCell ref="CQ27:CS27"/>
    <mergeCell ref="CT27:CV27"/>
    <mergeCell ref="CW27:CY27"/>
    <mergeCell ref="BY26:CD26"/>
    <mergeCell ref="CE26:CG26"/>
    <mergeCell ref="CH26:CJ26"/>
    <mergeCell ref="CK26:CM26"/>
    <mergeCell ref="CN26:CP26"/>
    <mergeCell ref="CQ20:CS20"/>
    <mergeCell ref="CT20:CV20"/>
    <mergeCell ref="CW20:CY20"/>
    <mergeCell ref="BY25:CD25"/>
    <mergeCell ref="CE25:CG25"/>
    <mergeCell ref="CH25:CJ25"/>
    <mergeCell ref="CK25:CM25"/>
    <mergeCell ref="CN25:CP25"/>
    <mergeCell ref="CQ25:CS25"/>
    <mergeCell ref="CT25:CV25"/>
    <mergeCell ref="CW25:CY25"/>
    <mergeCell ref="CK18:CM18"/>
    <mergeCell ref="CN18:CP18"/>
    <mergeCell ref="BY19:CD19"/>
    <mergeCell ref="CE19:CG19"/>
    <mergeCell ref="CH19:CJ19"/>
    <mergeCell ref="CK19:CM19"/>
    <mergeCell ref="BY20:CD20"/>
    <mergeCell ref="CE20:CG20"/>
    <mergeCell ref="CH20:CJ20"/>
    <mergeCell ref="CK20:CM20"/>
    <mergeCell ref="CN20:CP20"/>
    <mergeCell ref="BY18:CD18"/>
    <mergeCell ref="CE18:CG18"/>
    <mergeCell ref="CH18:CJ18"/>
    <mergeCell ref="CN16:CP16"/>
    <mergeCell ref="CQ16:CS16"/>
    <mergeCell ref="CT16:CV16"/>
    <mergeCell ref="BY17:CD17"/>
    <mergeCell ref="CE17:CG17"/>
    <mergeCell ref="CH17:CJ17"/>
    <mergeCell ref="CK17:CM17"/>
    <mergeCell ref="CN17:CP17"/>
    <mergeCell ref="CQ17:CS17"/>
    <mergeCell ref="BY16:CD16"/>
    <mergeCell ref="CE16:CG16"/>
    <mergeCell ref="CH16:CJ16"/>
    <mergeCell ref="CK16:CM16"/>
    <mergeCell ref="CN14:CP14"/>
    <mergeCell ref="CQ14:CS14"/>
    <mergeCell ref="CT14:CV14"/>
    <mergeCell ref="CW14:CY14"/>
    <mergeCell ref="BY15:CD15"/>
    <mergeCell ref="CE15:CG15"/>
    <mergeCell ref="CH15:CJ15"/>
    <mergeCell ref="CK15:CM15"/>
    <mergeCell ref="CN15:CP15"/>
    <mergeCell ref="CQ15:CS15"/>
    <mergeCell ref="CT15:CV15"/>
    <mergeCell ref="BY14:CD14"/>
    <mergeCell ref="CE14:CG14"/>
    <mergeCell ref="CH14:CJ14"/>
    <mergeCell ref="CK14:CM14"/>
    <mergeCell ref="CN12:CP12"/>
    <mergeCell ref="CQ12:CS12"/>
    <mergeCell ref="CT12:CV12"/>
    <mergeCell ref="CW12:CY12"/>
    <mergeCell ref="BY13:CD13"/>
    <mergeCell ref="CE13:CG13"/>
    <mergeCell ref="CH13:CJ13"/>
    <mergeCell ref="CK13:CM13"/>
    <mergeCell ref="CN13:CP13"/>
    <mergeCell ref="CQ13:CS13"/>
    <mergeCell ref="CT13:CV13"/>
    <mergeCell ref="CW13:CY13"/>
    <mergeCell ref="BY12:CD12"/>
    <mergeCell ref="CE12:CG12"/>
    <mergeCell ref="CH12:CJ12"/>
    <mergeCell ref="CK12:CM12"/>
    <mergeCell ref="CN10:CP10"/>
    <mergeCell ref="CQ10:CS10"/>
    <mergeCell ref="CT10:CV10"/>
    <mergeCell ref="CW10:CY10"/>
    <mergeCell ref="BY11:CD11"/>
    <mergeCell ref="CE11:CG11"/>
    <mergeCell ref="CH11:CJ11"/>
    <mergeCell ref="CK11:CM11"/>
    <mergeCell ref="CN11:CP11"/>
    <mergeCell ref="CQ11:CS11"/>
    <mergeCell ref="CT11:CV11"/>
    <mergeCell ref="CW11:CY11"/>
    <mergeCell ref="BY10:CD10"/>
    <mergeCell ref="CE10:CG10"/>
    <mergeCell ref="CH10:CJ10"/>
    <mergeCell ref="CK10:CM10"/>
    <mergeCell ref="B11:G11"/>
    <mergeCell ref="H11:J11"/>
    <mergeCell ref="K11:M11"/>
    <mergeCell ref="N11:P11"/>
    <mergeCell ref="Q11:S11"/>
    <mergeCell ref="B13:G13"/>
    <mergeCell ref="AD12:AX12"/>
    <mergeCell ref="H14:J14"/>
    <mergeCell ref="K14:M14"/>
    <mergeCell ref="N14:P14"/>
    <mergeCell ref="Q14:S14"/>
    <mergeCell ref="U11:Z11"/>
    <mergeCell ref="AA11:AC11"/>
    <mergeCell ref="AD11:AX11"/>
    <mergeCell ref="U13:Z13"/>
    <mergeCell ref="H13:J13"/>
    <mergeCell ref="K13:M13"/>
    <mergeCell ref="B12:G12"/>
    <mergeCell ref="H12:J12"/>
    <mergeCell ref="K12:M12"/>
    <mergeCell ref="N12:P12"/>
    <mergeCell ref="Q12:S12"/>
    <mergeCell ref="B14:G14"/>
    <mergeCell ref="Q13:S13"/>
    <mergeCell ref="U1:AY5"/>
    <mergeCell ref="BI1:BM2"/>
    <mergeCell ref="BN1:BR2"/>
    <mergeCell ref="AZ9:BR9"/>
    <mergeCell ref="B9:E9"/>
    <mergeCell ref="U10:Z10"/>
    <mergeCell ref="AA10:AC10"/>
    <mergeCell ref="AD10:AX10"/>
    <mergeCell ref="B10:G10"/>
    <mergeCell ref="H10:J10"/>
    <mergeCell ref="K10:M10"/>
    <mergeCell ref="N10:P10"/>
    <mergeCell ref="Q10:S10"/>
    <mergeCell ref="BC1:BG2"/>
    <mergeCell ref="N13:P13"/>
    <mergeCell ref="B18:G18"/>
    <mergeCell ref="H18:J18"/>
    <mergeCell ref="K18:M18"/>
    <mergeCell ref="N18:P18"/>
    <mergeCell ref="Q18:S18"/>
    <mergeCell ref="B19:G19"/>
    <mergeCell ref="H19:J19"/>
    <mergeCell ref="K19:M19"/>
    <mergeCell ref="N19:P19"/>
    <mergeCell ref="Q19:S19"/>
    <mergeCell ref="Q17:S17"/>
    <mergeCell ref="B15:G15"/>
    <mergeCell ref="H15:J15"/>
    <mergeCell ref="K15:M15"/>
    <mergeCell ref="N15:P15"/>
    <mergeCell ref="Q15:S15"/>
    <mergeCell ref="AD20:AX20"/>
    <mergeCell ref="B21:G21"/>
    <mergeCell ref="B23:G23"/>
    <mergeCell ref="H23:J23"/>
    <mergeCell ref="K23:M23"/>
    <mergeCell ref="N23:P23"/>
    <mergeCell ref="Q23:S23"/>
    <mergeCell ref="U21:Z21"/>
    <mergeCell ref="AA21:AC21"/>
    <mergeCell ref="AD21:AX21"/>
    <mergeCell ref="H21:J21"/>
    <mergeCell ref="K21:M21"/>
    <mergeCell ref="N21:P21"/>
    <mergeCell ref="Q21:S21"/>
    <mergeCell ref="B20:G20"/>
    <mergeCell ref="H20:J20"/>
    <mergeCell ref="K20:M20"/>
    <mergeCell ref="N20:P20"/>
    <mergeCell ref="Q20:S20"/>
    <mergeCell ref="U20:Z20"/>
    <mergeCell ref="AA20:AC20"/>
    <mergeCell ref="K22:M22"/>
    <mergeCell ref="N22:P22"/>
    <mergeCell ref="U24:Z24"/>
    <mergeCell ref="AA24:AC24"/>
    <mergeCell ref="AD24:AX24"/>
    <mergeCell ref="B25:G25"/>
    <mergeCell ref="H25:J25"/>
    <mergeCell ref="K25:M25"/>
    <mergeCell ref="N25:P25"/>
    <mergeCell ref="Q25:S25"/>
    <mergeCell ref="U22:Z22"/>
    <mergeCell ref="AA22:AC22"/>
    <mergeCell ref="AD22:AX22"/>
    <mergeCell ref="U23:Z23"/>
    <mergeCell ref="AA23:AC23"/>
    <mergeCell ref="AD23:AX23"/>
    <mergeCell ref="B24:G24"/>
    <mergeCell ref="H24:J24"/>
    <mergeCell ref="K24:M24"/>
    <mergeCell ref="N24:P24"/>
    <mergeCell ref="Q24:S24"/>
    <mergeCell ref="B22:G22"/>
    <mergeCell ref="H22:J22"/>
    <mergeCell ref="AA25:AC25"/>
    <mergeCell ref="AD25:AX25"/>
    <mergeCell ref="Q22:S22"/>
    <mergeCell ref="B26:G26"/>
    <mergeCell ref="H26:J26"/>
    <mergeCell ref="K26:M26"/>
    <mergeCell ref="N26:P26"/>
    <mergeCell ref="Q26:S26"/>
    <mergeCell ref="U25:Z25"/>
    <mergeCell ref="B27:G27"/>
    <mergeCell ref="H27:J27"/>
    <mergeCell ref="K27:M27"/>
    <mergeCell ref="N27:P27"/>
    <mergeCell ref="Q27:S27"/>
    <mergeCell ref="U26:Z26"/>
    <mergeCell ref="AA26:AC26"/>
    <mergeCell ref="AD26:AX26"/>
    <mergeCell ref="U28:Z28"/>
    <mergeCell ref="AA28:AC28"/>
    <mergeCell ref="AD28:AX28"/>
    <mergeCell ref="B32:G32"/>
    <mergeCell ref="H32:J32"/>
    <mergeCell ref="K32:M32"/>
    <mergeCell ref="N32:P32"/>
    <mergeCell ref="Q32:S32"/>
    <mergeCell ref="U27:Z27"/>
    <mergeCell ref="AA27:AC27"/>
    <mergeCell ref="AD27:AX27"/>
    <mergeCell ref="B31:G31"/>
    <mergeCell ref="H31:J31"/>
    <mergeCell ref="K31:M31"/>
    <mergeCell ref="N31:P31"/>
    <mergeCell ref="Q31:S31"/>
    <mergeCell ref="AD31:AX31"/>
    <mergeCell ref="B28:G28"/>
    <mergeCell ref="H28:J28"/>
    <mergeCell ref="K28:M28"/>
    <mergeCell ref="N28:P28"/>
    <mergeCell ref="Q28:S28"/>
    <mergeCell ref="B29:G29"/>
    <mergeCell ref="H29:J29"/>
    <mergeCell ref="U29:Z29"/>
    <mergeCell ref="AA29:AC29"/>
    <mergeCell ref="AD29:AX29"/>
    <mergeCell ref="B34:G34"/>
    <mergeCell ref="H34:J34"/>
    <mergeCell ref="K34:M34"/>
    <mergeCell ref="N34:P34"/>
    <mergeCell ref="Q34:S34"/>
    <mergeCell ref="K29:M29"/>
    <mergeCell ref="N29:P29"/>
    <mergeCell ref="Q29:S29"/>
    <mergeCell ref="U30:Z30"/>
    <mergeCell ref="AA30:AC30"/>
    <mergeCell ref="AD30:AX30"/>
    <mergeCell ref="U31:Z31"/>
    <mergeCell ref="AA31:AC31"/>
    <mergeCell ref="CN35:CP35"/>
    <mergeCell ref="CQ35:CS35"/>
    <mergeCell ref="CT35:CV35"/>
    <mergeCell ref="CW35:CY35"/>
    <mergeCell ref="CN34:CP34"/>
    <mergeCell ref="BY34:CD34"/>
    <mergeCell ref="CE34:CG34"/>
    <mergeCell ref="CH34:CJ34"/>
    <mergeCell ref="CK34:CM34"/>
    <mergeCell ref="BY35:CD35"/>
    <mergeCell ref="CE35:CG35"/>
    <mergeCell ref="CH35:CJ35"/>
    <mergeCell ref="CK35:CM35"/>
  </mergeCells>
  <printOptions horizontalCentered="1"/>
  <pageMargins left="0.25" right="0.25" top="0.5" bottom="0.75" header="0.25" footer="0.25"/>
  <pageSetup paperSize="5" scale="65" orientation="landscape" r:id="rId1"/>
  <headerFooter>
    <oddFooter>&amp;C&amp;"Imprint MT Shadow,Regular"&amp;12
15707 Rockfield Boulevard, Suite 320, Irvine, CA  92618
(949) 900-6630     www.citadelservicing.com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NP Matrix</vt:lpstr>
      <vt:lpstr>1MBS &amp; VOE Matrix</vt:lpstr>
      <vt:lpstr>'1MBS &amp; VOE Matrix'!Print_Area</vt:lpstr>
      <vt:lpstr>'NP Matrix'!Print_Area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Perl</dc:creator>
  <cp:lastModifiedBy>Michael Walsh</cp:lastModifiedBy>
  <cp:lastPrinted>2020-03-20T01:03:43Z</cp:lastPrinted>
  <dcterms:created xsi:type="dcterms:W3CDTF">2012-10-03T14:50:25Z</dcterms:created>
  <dcterms:modified xsi:type="dcterms:W3CDTF">2020-03-20T16:19:33Z</dcterms:modified>
</cp:coreProperties>
</file>