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22_00721-0_maua_br/Documents/3° ano/Estrutura de Dados/Entrega 4/"/>
    </mc:Choice>
  </mc:AlternateContent>
  <xr:revisionPtr revIDLastSave="1184" documentId="8_{3A53D4F1-BB08-4718-8CD9-06FCA00FE301}" xr6:coauthVersionLast="47" xr6:coauthVersionMax="47" xr10:uidLastSave="{88F09EB5-216A-4D38-87B8-2D5E04EA0B31}"/>
  <bookViews>
    <workbookView xWindow="-108" yWindow="-108" windowWidth="23256" windowHeight="12720" firstSheet="8" activeTab="8" xr2:uid="{2E233AD5-464C-4ACE-B7E8-E668E59C904E}"/>
  </bookViews>
  <sheets>
    <sheet name="..." sheetId="4" r:id="rId1"/>
    <sheet name="Atividade 1" sheetId="1" r:id="rId2"/>
    <sheet name="Atividade 2" sheetId="2" r:id="rId3"/>
    <sheet name="Atividade 3" sheetId="3" r:id="rId4"/>
    <sheet name="Ex1" sheetId="5" r:id="rId5"/>
    <sheet name="Ex2" sheetId="6" r:id="rId6"/>
    <sheet name="Ex3" sheetId="7" r:id="rId7"/>
    <sheet name="Ex4" sheetId="8" r:id="rId8"/>
    <sheet name="Ex5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9" l="1"/>
  <c r="P5" i="9"/>
  <c r="P6" i="9"/>
  <c r="P7" i="9"/>
  <c r="P8" i="9"/>
  <c r="P9" i="9"/>
  <c r="P10" i="9"/>
  <c r="P11" i="9"/>
  <c r="P12" i="9"/>
  <c r="P13" i="9"/>
  <c r="P14" i="9"/>
  <c r="P15" i="9"/>
  <c r="P3" i="9"/>
  <c r="P4" i="6"/>
  <c r="P5" i="6"/>
  <c r="P6" i="6"/>
  <c r="P7" i="6"/>
  <c r="P8" i="6"/>
  <c r="P9" i="6"/>
  <c r="P10" i="6"/>
  <c r="P11" i="6"/>
  <c r="P12" i="6"/>
  <c r="P13" i="6"/>
  <c r="P14" i="6"/>
  <c r="P15" i="6"/>
  <c r="P3" i="6"/>
  <c r="O5" i="8"/>
  <c r="O6" i="8"/>
  <c r="O7" i="8"/>
  <c r="O8" i="8"/>
  <c r="O9" i="8"/>
  <c r="O10" i="8"/>
  <c r="O11" i="8"/>
  <c r="O12" i="8"/>
  <c r="O13" i="8"/>
  <c r="O14" i="8"/>
  <c r="O15" i="8"/>
  <c r="O16" i="8"/>
  <c r="O4" i="8"/>
  <c r="Q4" i="7"/>
  <c r="Q5" i="7"/>
  <c r="Q6" i="7"/>
  <c r="Q7" i="7"/>
  <c r="Q8" i="7"/>
  <c r="Q9" i="7"/>
  <c r="Q10" i="7"/>
  <c r="Q11" i="7"/>
  <c r="Q12" i="7"/>
  <c r="Q13" i="7"/>
  <c r="Q14" i="7"/>
  <c r="Q15" i="7"/>
  <c r="Q3" i="7"/>
  <c r="Q8" i="5"/>
  <c r="Q9" i="5"/>
  <c r="Q10" i="5"/>
  <c r="Q11" i="5"/>
  <c r="Q12" i="5"/>
  <c r="Q13" i="5"/>
  <c r="Q14" i="5"/>
  <c r="Q15" i="5"/>
  <c r="Q4" i="5"/>
  <c r="Q5" i="5"/>
  <c r="Q6" i="5"/>
  <c r="Q7" i="5"/>
  <c r="Q3" i="5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36" i="2"/>
  <c r="P36" i="2"/>
  <c r="O35" i="2"/>
  <c r="P35" i="2"/>
  <c r="O34" i="2"/>
  <c r="P34" i="2"/>
  <c r="O33" i="2"/>
  <c r="P33" i="2"/>
  <c r="O32" i="2"/>
  <c r="P32" i="2"/>
  <c r="P27" i="2"/>
  <c r="P28" i="2"/>
  <c r="P29" i="2"/>
  <c r="P30" i="2"/>
  <c r="P31" i="2"/>
  <c r="P26" i="2"/>
  <c r="O27" i="2"/>
  <c r="O28" i="2"/>
  <c r="O29" i="2"/>
  <c r="O30" i="2"/>
  <c r="O31" i="2"/>
  <c r="O26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D14" i="2"/>
  <c r="D15" i="2"/>
  <c r="D16" i="2"/>
  <c r="D17" i="2"/>
  <c r="D18" i="2"/>
  <c r="D19" i="2"/>
  <c r="D20" i="2"/>
  <c r="D21" i="2"/>
  <c r="D22" i="2"/>
  <c r="D23" i="2"/>
  <c r="D24" i="2"/>
  <c r="D13" i="2"/>
  <c r="C13" i="2"/>
  <c r="C14" i="2"/>
  <c r="C15" i="2"/>
  <c r="C16" i="2"/>
  <c r="C17" i="2"/>
  <c r="C18" i="2"/>
  <c r="C19" i="2"/>
  <c r="C20" i="2"/>
  <c r="C21" i="2"/>
  <c r="C22" i="2"/>
  <c r="C23" i="2"/>
  <c r="C24" i="2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1" i="1"/>
  <c r="Q26" i="2" l="1"/>
  <c r="Q31" i="2"/>
  <c r="Q30" i="2"/>
  <c r="Q29" i="2"/>
  <c r="Q28" i="2"/>
  <c r="Q27" i="2"/>
  <c r="Q32" i="2"/>
  <c r="Q33" i="2"/>
  <c r="Q34" i="2"/>
  <c r="Q35" i="2"/>
  <c r="Q36" i="2"/>
  <c r="Q46" i="2"/>
  <c r="Q45" i="2"/>
  <c r="Q44" i="2"/>
  <c r="Q43" i="2"/>
  <c r="Q42" i="2"/>
  <c r="Q41" i="2"/>
  <c r="Q40" i="2"/>
  <c r="Q39" i="2"/>
  <c r="Q38" i="2"/>
  <c r="Q37" i="2"/>
</calcChain>
</file>

<file path=xl/sharedStrings.xml><?xml version="1.0" encoding="utf-8"?>
<sst xmlns="http://schemas.openxmlformats.org/spreadsheetml/2006/main" count="172" uniqueCount="44">
  <si>
    <t>A</t>
  </si>
  <si>
    <t>B</t>
  </si>
  <si>
    <t>n</t>
  </si>
  <si>
    <t>8n²</t>
  </si>
  <si>
    <t>n³</t>
  </si>
  <si>
    <t>t</t>
  </si>
  <si>
    <t>1/100 t</t>
  </si>
  <si>
    <t>2n²</t>
  </si>
  <si>
    <t>2^n</t>
  </si>
  <si>
    <t>sim?</t>
  </si>
  <si>
    <t>f(n)</t>
  </si>
  <si>
    <t>total</t>
  </si>
  <si>
    <t>// 1</t>
  </si>
  <si>
    <t>rec</t>
  </si>
  <si>
    <t>arm</t>
  </si>
  <si>
    <t>// 2</t>
  </si>
  <si>
    <t xml:space="preserve">comp </t>
  </si>
  <si>
    <t>+</t>
  </si>
  <si>
    <t>5 + 7n</t>
  </si>
  <si>
    <t>// 3</t>
  </si>
  <si>
    <t>-</t>
  </si>
  <si>
    <t>6n</t>
  </si>
  <si>
    <t>3(n+1)</t>
  </si>
  <si>
    <t>4n</t>
  </si>
  <si>
    <t>9n -2</t>
  </si>
  <si>
    <t>*</t>
  </si>
  <si>
    <t>4(n-1)</t>
  </si>
  <si>
    <t>// 4</t>
  </si>
  <si>
    <t>5(n)</t>
  </si>
  <si>
    <t>&lt;</t>
  </si>
  <si>
    <t>// 5</t>
  </si>
  <si>
    <t>//1</t>
  </si>
  <si>
    <t>//2</t>
  </si>
  <si>
    <t>//3</t>
  </si>
  <si>
    <t>//4</t>
  </si>
  <si>
    <t>//5</t>
  </si>
  <si>
    <t>//6</t>
  </si>
  <si>
    <t>5n</t>
  </si>
  <si>
    <t>end</t>
  </si>
  <si>
    <t>6op</t>
  </si>
  <si>
    <t xml:space="preserve">&lt; </t>
  </si>
  <si>
    <t>9n+7</t>
  </si>
  <si>
    <t>8n</t>
  </si>
  <si>
    <t>5(n+1)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</si>
</sst>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Comparação A 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'Atividade 1'!$G$9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'Atividade 1'!$F$10:$F$27</c:f>
              <c:strCache>
                <c:ptCount val="18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strCache>
            </c:strRef>
          </c:xVal>
          <c:yVal>
            <c:numRef>
              <c:f>'Atividade 1'!$G$10:$G$27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32</c:v>
                </c:pt>
                <c:pt idx="4">
                  <c:v>72</c:v>
                </c:pt>
                <c:pt idx="5">
                  <c:v>128</c:v>
                </c:pt>
                <c:pt idx="6">
                  <c:v>200</c:v>
                </c:pt>
                <c:pt idx="7">
                  <c:v>288</c:v>
                </c:pt>
                <c:pt idx="8">
                  <c:v>392</c:v>
                </c:pt>
                <c:pt idx="9">
                  <c:v>512</c:v>
                </c:pt>
                <c:pt idx="10">
                  <c:v>648</c:v>
                </c:pt>
                <c:pt idx="11">
                  <c:v>800</c:v>
                </c:pt>
                <c:pt idx="12">
                  <c:v>968</c:v>
                </c:pt>
                <c:pt idx="13">
                  <c:v>1152</c:v>
                </c:pt>
                <c:pt idx="14">
                  <c:v>1352</c:v>
                </c:pt>
                <c:pt idx="15">
                  <c:v>1568</c:v>
                </c:pt>
                <c:pt idx="16">
                  <c:v>1800</c:v>
                </c:pt>
                <c:pt idx="17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0-47D5-AC08-8889919C9078}"/>
            </c:ext>
          </c:extLst>
        </c:ser>
        <c:ser>
          <c:idx val="1"/>
          <c:order val="1"/>
          <c:tx>
            <c:strRef>
              <c:f>'Atividade 1'!$H$9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'Atividade 1'!$F$10:$F$27</c:f>
              <c:strCache>
                <c:ptCount val="18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strCache>
            </c:strRef>
          </c:xVal>
          <c:yVal>
            <c:numRef>
              <c:f>'Atividade 1'!$H$10:$H$27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64</c:v>
                </c:pt>
                <c:pt idx="6">
                  <c:v>125</c:v>
                </c:pt>
                <c:pt idx="7">
                  <c:v>216</c:v>
                </c:pt>
                <c:pt idx="8">
                  <c:v>343</c:v>
                </c:pt>
                <c:pt idx="9">
                  <c:v>512</c:v>
                </c:pt>
                <c:pt idx="10">
                  <c:v>729</c:v>
                </c:pt>
                <c:pt idx="11">
                  <c:v>1000</c:v>
                </c:pt>
                <c:pt idx="12">
                  <c:v>1331</c:v>
                </c:pt>
                <c:pt idx="13">
                  <c:v>1728</c:v>
                </c:pt>
                <c:pt idx="14">
                  <c:v>2197</c:v>
                </c:pt>
                <c:pt idx="15">
                  <c:v>2744</c:v>
                </c:pt>
                <c:pt idx="16">
                  <c:v>3375</c:v>
                </c:pt>
                <c:pt idx="17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7D5-AC08-8889919C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50991"/>
        <c:axId val="606925983"/>
      </c:scatterChart>
      <c:valAx>
        <c:axId val="60705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</a:t>
                </a:r>
                <a:r>
                  <a:rPr lang="pt-BR" sz="1200" baseline="0"/>
                  <a:t> entradas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0.44084610495776755"/>
              <c:y val="0.82548219074416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25983"/>
        <c:crosses val="autoZero"/>
        <c:crossBetween val="midCat"/>
      </c:valAx>
      <c:valAx>
        <c:axId val="6069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Esforço</a:t>
                </a:r>
              </a:p>
            </c:rich>
          </c:tx>
          <c:layout>
            <c:manualLayout>
              <c:xMode val="edge"/>
              <c:yMode val="edge"/>
              <c:x val="1.7293143347839372E-2"/>
              <c:y val="0.41625899570822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5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'Ex1'!$Q$2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91371421724612"/>
                  <c:y val="6.33939832611457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'Ex1'!$P$3:$P$15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</c:numCache>
            </c:numRef>
          </c:xVal>
          <c:yVal>
            <c:numRef>
              <c:f>'Ex1'!$Q$3:$Q$15</c:f>
              <c:numCache>
                <c:formatCode>General</c:formatCode>
                <c:ptCount val="13"/>
                <c:pt idx="0">
                  <c:v>20</c:v>
                </c:pt>
                <c:pt idx="1">
                  <c:v>137</c:v>
                </c:pt>
                <c:pt idx="2">
                  <c:v>657</c:v>
                </c:pt>
                <c:pt idx="3">
                  <c:v>1307</c:v>
                </c:pt>
                <c:pt idx="4">
                  <c:v>6507</c:v>
                </c:pt>
                <c:pt idx="5">
                  <c:v>13007</c:v>
                </c:pt>
                <c:pt idx="6">
                  <c:v>65007</c:v>
                </c:pt>
                <c:pt idx="7">
                  <c:v>130007</c:v>
                </c:pt>
                <c:pt idx="8">
                  <c:v>650007</c:v>
                </c:pt>
                <c:pt idx="9">
                  <c:v>1300007</c:v>
                </c:pt>
                <c:pt idx="10">
                  <c:v>6500007</c:v>
                </c:pt>
                <c:pt idx="11">
                  <c:v>13000007</c:v>
                </c:pt>
                <c:pt idx="12">
                  <c:v>65000007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E-4FAA-A3A9-A0AB8F70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43871"/>
        <c:axId val="2086488559"/>
      </c:scatterChart>
      <c:valAx>
        <c:axId val="6219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</a:t>
                </a:r>
                <a:r>
                  <a:rPr lang="pt-BR" sz="1200" baseline="0"/>
                  <a:t> 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0.56497438730467076"/>
              <c:y val="0.86641085898949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88559"/>
        <c:crosses val="autoZero"/>
        <c:crossBetween val="midCat"/>
      </c:valAx>
      <c:valAx>
        <c:axId val="20864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f(n)</a:t>
                </a:r>
              </a:p>
            </c:rich>
          </c:tx>
          <c:layout>
            <c:manualLayout>
              <c:xMode val="edge"/>
              <c:yMode val="edge"/>
              <c:x val="1.8852979629663012E-2"/>
              <c:y val="0.45215166889763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'Ex2'!$P$2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071924123141"/>
                  <c:y val="5.3573071834167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'Ex2'!$O$3:$O$15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</c:numCache>
            </c:numRef>
          </c:xVal>
          <c:yVal>
            <c:numRef>
              <c:f>'Ex2'!$P$3:$P$15</c:f>
              <c:numCache>
                <c:formatCode>General</c:formatCode>
                <c:ptCount val="13"/>
                <c:pt idx="0">
                  <c:v>9</c:v>
                </c:pt>
                <c:pt idx="1">
                  <c:v>162</c:v>
                </c:pt>
                <c:pt idx="2">
                  <c:v>842</c:v>
                </c:pt>
                <c:pt idx="3">
                  <c:v>1692</c:v>
                </c:pt>
                <c:pt idx="4">
                  <c:v>8492</c:v>
                </c:pt>
                <c:pt idx="5">
                  <c:v>16992</c:v>
                </c:pt>
                <c:pt idx="6">
                  <c:v>84992</c:v>
                </c:pt>
                <c:pt idx="7">
                  <c:v>169992</c:v>
                </c:pt>
                <c:pt idx="8">
                  <c:v>849992</c:v>
                </c:pt>
                <c:pt idx="9">
                  <c:v>1699992</c:v>
                </c:pt>
                <c:pt idx="10">
                  <c:v>8499992</c:v>
                </c:pt>
                <c:pt idx="11">
                  <c:v>16999992</c:v>
                </c:pt>
                <c:pt idx="12">
                  <c:v>84999992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B-4573-BA79-645CC610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78152"/>
        <c:axId val="1187080200"/>
      </c:scatterChart>
      <c:valAx>
        <c:axId val="118707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80200"/>
        <c:crosses val="autoZero"/>
        <c:crossBetween val="midCat"/>
      </c:valAx>
      <c:valAx>
        <c:axId val="11870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f(n)</a:t>
                </a:r>
              </a:p>
            </c:rich>
          </c:tx>
          <c:layout>
            <c:manualLayout>
              <c:xMode val="edge"/>
              <c:yMode val="edge"/>
              <c:x val="2.162849818605873E-2"/>
              <c:y val="0.43204354607592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7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'Ex3'!$Q$2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918677917703286"/>
                  <c:y val="3.4910791497883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'Ex3'!$P$3:$P$15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</c:numCache>
            </c:numRef>
          </c:xVal>
          <c:yVal>
            <c:numRef>
              <c:f>'Ex3'!$Q$3:$Q$15</c:f>
              <c:numCache>
                <c:formatCode>General</c:formatCode>
                <c:ptCount val="13"/>
                <c:pt idx="0">
                  <c:v>20</c:v>
                </c:pt>
                <c:pt idx="1">
                  <c:v>137</c:v>
                </c:pt>
                <c:pt idx="2">
                  <c:v>657</c:v>
                </c:pt>
                <c:pt idx="3">
                  <c:v>1307</c:v>
                </c:pt>
                <c:pt idx="4">
                  <c:v>6507</c:v>
                </c:pt>
                <c:pt idx="5">
                  <c:v>13007</c:v>
                </c:pt>
                <c:pt idx="6">
                  <c:v>65007</c:v>
                </c:pt>
                <c:pt idx="7">
                  <c:v>130007</c:v>
                </c:pt>
                <c:pt idx="8">
                  <c:v>650007</c:v>
                </c:pt>
                <c:pt idx="9">
                  <c:v>1300007</c:v>
                </c:pt>
                <c:pt idx="10">
                  <c:v>6500007</c:v>
                </c:pt>
                <c:pt idx="11">
                  <c:v>13000007</c:v>
                </c:pt>
                <c:pt idx="12">
                  <c:v>65000007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1-4FBC-8CBA-D72FCCC7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9095"/>
        <c:axId val="87772167"/>
      </c:scatterChart>
      <c:valAx>
        <c:axId val="87769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2167"/>
        <c:crosses val="autoZero"/>
        <c:crossBetween val="midCat"/>
      </c:valAx>
      <c:valAx>
        <c:axId val="8777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f(n)</a:t>
                </a:r>
              </a:p>
            </c:rich>
          </c:tx>
          <c:layout>
            <c:manualLayout>
              <c:xMode val="edge"/>
              <c:yMode val="edge"/>
              <c:x val="1.9001085776330078E-2"/>
              <c:y val="0.4232438972585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'Ex4'!$O$3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45552544568295"/>
                  <c:y val="0.10584541062801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'Ex4'!$N$4:$N$16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</c:numCache>
            </c:numRef>
          </c:xVal>
          <c:yVal>
            <c:numRef>
              <c:f>'Ex4'!$O$4:$O$16</c:f>
              <c:numCache>
                <c:formatCode>General</c:formatCode>
                <c:ptCount val="13"/>
                <c:pt idx="0">
                  <c:v>9</c:v>
                </c:pt>
                <c:pt idx="1">
                  <c:v>162</c:v>
                </c:pt>
                <c:pt idx="2">
                  <c:v>842</c:v>
                </c:pt>
                <c:pt idx="3">
                  <c:v>1692</c:v>
                </c:pt>
                <c:pt idx="4">
                  <c:v>8492</c:v>
                </c:pt>
                <c:pt idx="5">
                  <c:v>16992</c:v>
                </c:pt>
                <c:pt idx="6">
                  <c:v>84992</c:v>
                </c:pt>
                <c:pt idx="7">
                  <c:v>169992</c:v>
                </c:pt>
                <c:pt idx="8">
                  <c:v>849992</c:v>
                </c:pt>
                <c:pt idx="9">
                  <c:v>1699992</c:v>
                </c:pt>
                <c:pt idx="10">
                  <c:v>8499992</c:v>
                </c:pt>
                <c:pt idx="11">
                  <c:v>16999992</c:v>
                </c:pt>
                <c:pt idx="12">
                  <c:v>84999992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A0-451B-8214-E6085B6A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066951"/>
        <c:axId val="1314068999"/>
      </c:scatterChart>
      <c:valAx>
        <c:axId val="1314066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68999"/>
        <c:crosses val="autoZero"/>
        <c:crossBetween val="midCat"/>
      </c:valAx>
      <c:valAx>
        <c:axId val="1314068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f(n)</a:t>
                </a:r>
              </a:p>
            </c:rich>
          </c:tx>
          <c:layout>
            <c:manualLayout>
              <c:xMode val="edge"/>
              <c:yMode val="edge"/>
              <c:x val="2.1645021645021644E-2"/>
              <c:y val="0.4261877591388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66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'Ex5'!$P$2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84297133312883"/>
                  <c:y val="5.2552986512524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'Ex5'!$O$3:$O$15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  <c:pt idx="12">
                  <c:v>5000000</c:v>
                </c:pt>
              </c:numCache>
            </c:numRef>
          </c:xVal>
          <c:yVal>
            <c:numRef>
              <c:f>'Ex5'!$P$3:$P$15</c:f>
              <c:numCache>
                <c:formatCode>General</c:formatCode>
                <c:ptCount val="13"/>
                <c:pt idx="0">
                  <c:v>30</c:v>
                </c:pt>
                <c:pt idx="1">
                  <c:v>183</c:v>
                </c:pt>
                <c:pt idx="2">
                  <c:v>863</c:v>
                </c:pt>
                <c:pt idx="3">
                  <c:v>1713</c:v>
                </c:pt>
                <c:pt idx="4">
                  <c:v>8513</c:v>
                </c:pt>
                <c:pt idx="5">
                  <c:v>17013</c:v>
                </c:pt>
                <c:pt idx="6">
                  <c:v>85013</c:v>
                </c:pt>
                <c:pt idx="7">
                  <c:v>170013</c:v>
                </c:pt>
                <c:pt idx="8">
                  <c:v>850013</c:v>
                </c:pt>
                <c:pt idx="9">
                  <c:v>1700013</c:v>
                </c:pt>
                <c:pt idx="10">
                  <c:v>8500013</c:v>
                </c:pt>
                <c:pt idx="11">
                  <c:v>17000013</c:v>
                </c:pt>
                <c:pt idx="12">
                  <c:v>85000013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8-4D36-9B7C-ED47A7E7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831"/>
        <c:axId val="87759879"/>
      </c:scatterChart>
      <c:valAx>
        <c:axId val="87757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879"/>
        <c:crosses val="autoZero"/>
        <c:crossBetween val="midCat"/>
      </c:valAx>
      <c:valAx>
        <c:axId val="8775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f(n)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44459704458907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114300</xdr:rowOff>
    </xdr:to>
    <xdr:sp macro="" textlink="">
      <xdr:nvSpPr>
        <xdr:cNvPr id="4097" name="AutoShape 1" descr="https://file.notion.so/f/f/2bf4ec20-e66b-4752-ae4c-598a202f6ea3/84703273-8bb7-460b-81aa-c49014fb1e01/Untitled.png?id=b5740ddd-3938-4d16-88a5-4fca43705195&amp;table=block&amp;spaceId=2bf4ec20-e66b-4752-ae4c-598a202f6ea3&amp;expirationTimestamp=1711152000000&amp;signature=vi4-rbQMaIa2NVwRj0VHLLqQ5FkkBTL1MAdmPWYoGpQ&amp;downloadName=Untitled.png">
          <a:extLst>
            <a:ext uri="{FF2B5EF4-FFF2-40B4-BE49-F238E27FC236}">
              <a16:creationId xmlns:a16="http://schemas.microsoft.com/office/drawing/2014/main" id="{7E2694AD-8E80-4945-ACC5-F45B67F597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561975</xdr:colOff>
      <xdr:row>0</xdr:row>
      <xdr:rowOff>57150</xdr:rowOff>
    </xdr:from>
    <xdr:to>
      <xdr:col>17</xdr:col>
      <xdr:colOff>257175</xdr:colOff>
      <xdr:row>27</xdr:row>
      <xdr:rowOff>36853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61AB75-590A-46D3-8B43-181300DEB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57150"/>
          <a:ext cx="10058400" cy="5123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28575</xdr:rowOff>
    </xdr:from>
    <xdr:to>
      <xdr:col>10</xdr:col>
      <xdr:colOff>581025</xdr:colOff>
      <xdr:row>5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C313E7-45B7-4341-B11D-2299D7EA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219075"/>
          <a:ext cx="6067424" cy="866775"/>
        </a:xfrm>
        <a:prstGeom prst="rect">
          <a:avLst/>
        </a:prstGeom>
      </xdr:spPr>
    </xdr:pic>
    <xdr:clientData/>
  </xdr:twoCellAnchor>
  <xdr:twoCellAnchor>
    <xdr:from>
      <xdr:col>8</xdr:col>
      <xdr:colOff>539114</xdr:colOff>
      <xdr:row>10</xdr:row>
      <xdr:rowOff>92392</xdr:rowOff>
    </xdr:from>
    <xdr:to>
      <xdr:col>17</xdr:col>
      <xdr:colOff>190499</xdr:colOff>
      <xdr:row>27</xdr:row>
      <xdr:rowOff>125730</xdr:rowOff>
    </xdr:to>
    <xdr:graphicFrame macro="">
      <xdr:nvGraphicFramePr>
        <xdr:cNvPr id="22" name="Gráfico 2">
          <a:extLst>
            <a:ext uri="{FF2B5EF4-FFF2-40B4-BE49-F238E27FC236}">
              <a16:creationId xmlns:a16="http://schemas.microsoft.com/office/drawing/2014/main" id="{08C37E31-04BA-4926-8368-2E9107C5F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253365</xdr:colOff>
      <xdr:row>18</xdr:row>
      <xdr:rowOff>68580</xdr:rowOff>
    </xdr:from>
    <xdr:ext cx="2438400" cy="718530"/>
    <xdr:sp macro="" textlink="">
      <xdr:nvSpPr>
        <xdr:cNvPr id="8" name="CaixaDeTexto 3">
          <a:extLst>
            <a:ext uri="{FF2B5EF4-FFF2-40B4-BE49-F238E27FC236}">
              <a16:creationId xmlns:a16="http://schemas.microsoft.com/office/drawing/2014/main" id="{9FCADBED-80A8-4E47-B66D-CE964BEC424B}"/>
            </a:ext>
          </a:extLst>
        </xdr:cNvPr>
        <xdr:cNvSpPr txBox="1"/>
      </xdr:nvSpPr>
      <xdr:spPr>
        <a:xfrm>
          <a:off x="253365" y="3383280"/>
          <a:ext cx="2438400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/>
            <a:t>O n máximo em que</a:t>
          </a:r>
          <a:r>
            <a:rPr lang="pt-BR" sz="2000" baseline="0"/>
            <a:t> B é melhor que A é 7.</a:t>
          </a:r>
          <a:endParaRPr lang="pt-BR" sz="2000"/>
        </a:p>
      </xdr:txBody>
    </xdr:sp>
    <xdr:clientData/>
  </xdr:oneCellAnchor>
  <xdr:oneCellAnchor>
    <xdr:from>
      <xdr:col>0</xdr:col>
      <xdr:colOff>137161</xdr:colOff>
      <xdr:row>8</xdr:row>
      <xdr:rowOff>72390</xdr:rowOff>
    </xdr:from>
    <xdr:ext cx="2712720" cy="1656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4">
              <a:extLst>
                <a:ext uri="{FF2B5EF4-FFF2-40B4-BE49-F238E27FC236}">
                  <a16:creationId xmlns:a16="http://schemas.microsoft.com/office/drawing/2014/main" id="{1A8CD3B2-950D-0D40-6EE4-CE3BECC1A95E}"/>
                </a:ext>
              </a:extLst>
            </xdr:cNvPr>
            <xdr:cNvSpPr txBox="1"/>
          </xdr:nvSpPr>
          <xdr:spPr>
            <a:xfrm>
              <a:off x="137161" y="1543050"/>
              <a:ext cx="2712720" cy="1656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1800" b="0" i="0">
                  <a:latin typeface="Cambria Math" panose="02040503050406030204" pitchFamily="18" charset="0"/>
                </a:rPr>
                <a:t>Encontrando</a:t>
              </a:r>
              <a:r>
                <a:rPr lang="pt-BR" sz="1800" b="0" i="0" baseline="0">
                  <a:latin typeface="Cambria Math" panose="02040503050406030204" pitchFamily="18" charset="0"/>
                </a:rPr>
                <a:t> Equilíbrio:</a:t>
              </a:r>
            </a:p>
            <a:p>
              <a:pPr algn="ctr"/>
              <a:endParaRPr lang="pt-BR" sz="1800" b="0" i="0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8</m:t>
                    </m:r>
                    <m:sSup>
                      <m:sSup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8</m:t>
                    </m:r>
                    <m:sSup>
                      <m:sSup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  <m:oMath xmlns:m="http://schemas.openxmlformats.org/officeDocument/2006/math">
                    <m:sSup>
                      <m:sSup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  <m:oMath xmlns:m="http://schemas.openxmlformats.org/officeDocument/2006/math">
                    <m:sSup>
                      <m:sSupPr>
                        <m:ctrlPr>
                          <a:rPr lang="ar-AE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ar-AE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p>
                        <m:r>
                          <a:rPr lang="ar-AE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pt-BR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𝑜𝑢</m:t>
                    </m:r>
                    <m:r>
                      <a:rPr lang="pt-BR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8</m:t>
                    </m:r>
                    <m:r>
                      <a:rPr lang="ar-AE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br>
                <a:rPr lang="pt-BR" sz="1800" b="0"/>
              </a:br>
              <a:endParaRPr lang="pt-BR" sz="1800" b="0"/>
            </a:p>
          </xdr:txBody>
        </xdr:sp>
      </mc:Choice>
      <mc:Fallback xmlns="">
        <xdr:sp macro="" textlink="">
          <xdr:nvSpPr>
            <xdr:cNvPr id="27" name="CaixaDeTexto 4">
              <a:extLst>
                <a:ext uri="{FF2B5EF4-FFF2-40B4-BE49-F238E27FC236}">
                  <a16:creationId xmlns:a16="http://schemas.microsoft.com/office/drawing/2014/main" id="{1A8CD3B2-950D-0D40-6EE4-CE3BECC1A95E}"/>
                </a:ext>
              </a:extLst>
            </xdr:cNvPr>
            <xdr:cNvSpPr txBox="1"/>
          </xdr:nvSpPr>
          <xdr:spPr>
            <a:xfrm>
              <a:off x="137161" y="1543050"/>
              <a:ext cx="2712720" cy="1656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1800" b="0" i="0">
                  <a:latin typeface="Cambria Math" panose="02040503050406030204" pitchFamily="18" charset="0"/>
                </a:rPr>
                <a:t>Encontrando</a:t>
              </a:r>
              <a:r>
                <a:rPr lang="pt-BR" sz="1800" b="0" i="0" baseline="0">
                  <a:latin typeface="Cambria Math" panose="02040503050406030204" pitchFamily="18" charset="0"/>
                </a:rPr>
                <a:t> Equilíbrio:</a:t>
              </a:r>
            </a:p>
            <a:p>
              <a:pPr algn="ctr"/>
              <a:endParaRPr lang="pt-BR" sz="1800" b="0" i="0">
                <a:latin typeface="Cambria Math" panose="02040503050406030204" pitchFamily="18" charset="0"/>
              </a:endParaRPr>
            </a:p>
            <a:p>
              <a:pPr algn="ctr"/>
              <a:r>
                <a:rPr lang="pt-BR" sz="1800" b="0" i="0">
                  <a:latin typeface="Cambria Math" panose="02040503050406030204" pitchFamily="18" charset="0"/>
                </a:rPr>
                <a:t>8𝑛^2=𝑛^3</a:t>
              </a:r>
              <a:br>
                <a:rPr lang="pt-BR" sz="1800" b="0" i="1">
                  <a:latin typeface="Cambria Math" panose="02040503050406030204" pitchFamily="18" charset="0"/>
                </a:rPr>
              </a:br>
              <a:r>
                <a:rPr lang="pt-BR" sz="1800" b="0" i="0">
                  <a:latin typeface="Cambria Math" panose="02040503050406030204" pitchFamily="18" charset="0"/>
                </a:rPr>
                <a:t>8𝑛^2  −𝑛^3  =0 </a:t>
              </a:r>
              <a:br>
                <a:rPr lang="pt-BR" sz="1800" b="0" i="1">
                  <a:latin typeface="Cambria Math" panose="02040503050406030204" pitchFamily="18" charset="0"/>
                </a:rPr>
              </a:br>
              <a:r>
                <a:rPr lang="pt-BR" sz="1800" b="0" i="0">
                  <a:latin typeface="Cambria Math" panose="02040503050406030204" pitchFamily="18" charset="0"/>
                </a:rPr>
                <a:t>𝑛^2  ( 8 −𝑛)=0 </a:t>
              </a:r>
              <a:br>
                <a:rPr lang="pt-BR" sz="1800" b="0" i="1">
                  <a:latin typeface="Cambria Math" panose="02040503050406030204" pitchFamily="18" charset="0"/>
                </a:rPr>
              </a:br>
              <a:r>
                <a:rPr lang="ar-AE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𝑛^2=0  </a:t>
              </a:r>
              <a:r>
                <a:rPr lang="pt-BR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𝑜𝑢   </a:t>
              </a:r>
              <a:r>
                <a:rPr lang="ar-AE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𝑛=8 </a:t>
              </a:r>
              <a:br>
                <a:rPr lang="pt-BR" sz="1800" b="0"/>
              </a:br>
              <a:endParaRPr lang="pt-BR" sz="18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23679</xdr:colOff>
      <xdr:row>0</xdr:row>
      <xdr:rowOff>53789</xdr:rowOff>
    </xdr:from>
    <xdr:to>
      <xdr:col>11</xdr:col>
      <xdr:colOff>21999</xdr:colOff>
      <xdr:row>8</xdr:row>
      <xdr:rowOff>152181</xdr:rowOff>
    </xdr:to>
    <xdr:pic>
      <xdr:nvPicPr>
        <xdr:cNvPr id="6" name="Imagem 1">
          <a:extLst>
            <a:ext uri="{FF2B5EF4-FFF2-40B4-BE49-F238E27FC236}">
              <a16:creationId xmlns:a16="http://schemas.microsoft.com/office/drawing/2014/main" id="{7ABFEEF6-C674-4191-AA20-706BFD20F4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0361"/>
        <a:stretch/>
      </xdr:blipFill>
      <xdr:spPr>
        <a:xfrm>
          <a:off x="651208" y="53789"/>
          <a:ext cx="6246720" cy="1561432"/>
        </a:xfrm>
        <a:prstGeom prst="rect">
          <a:avLst/>
        </a:prstGeom>
      </xdr:spPr>
    </xdr:pic>
    <xdr:clientData/>
  </xdr:twoCellAnchor>
  <xdr:twoCellAnchor editAs="oneCell">
    <xdr:from>
      <xdr:col>10</xdr:col>
      <xdr:colOff>429868</xdr:colOff>
      <xdr:row>16</xdr:row>
      <xdr:rowOff>106432</xdr:rowOff>
    </xdr:from>
    <xdr:to>
      <xdr:col>19</xdr:col>
      <xdr:colOff>240167</xdr:colOff>
      <xdr:row>19</xdr:row>
      <xdr:rowOff>160594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E02B3F-3B5F-4F3B-8D3B-66973C1D94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4" t="72833" r="-124" b="654"/>
        <a:stretch/>
      </xdr:blipFill>
      <xdr:spPr>
        <a:xfrm>
          <a:off x="6558998" y="3154432"/>
          <a:ext cx="6047104" cy="625662"/>
        </a:xfrm>
        <a:prstGeom prst="rect">
          <a:avLst/>
        </a:prstGeom>
      </xdr:spPr>
    </xdr:pic>
    <xdr:clientData/>
  </xdr:twoCellAnchor>
  <xdr:twoCellAnchor editAs="oneCell">
    <xdr:from>
      <xdr:col>11</xdr:col>
      <xdr:colOff>480393</xdr:colOff>
      <xdr:row>0</xdr:row>
      <xdr:rowOff>109800</xdr:rowOff>
    </xdr:from>
    <xdr:to>
      <xdr:col>17</xdr:col>
      <xdr:colOff>479877</xdr:colOff>
      <xdr:row>14</xdr:row>
      <xdr:rowOff>180666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0986A40-7E4C-48C1-ADE9-B0E6D0488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2436" y="109800"/>
          <a:ext cx="4397550" cy="2762714"/>
        </a:xfrm>
        <a:prstGeom prst="rect">
          <a:avLst/>
        </a:prstGeom>
      </xdr:spPr>
    </xdr:pic>
    <xdr:clientData/>
  </xdr:twoCellAnchor>
  <xdr:oneCellAnchor>
    <xdr:from>
      <xdr:col>4</xdr:col>
      <xdr:colOff>291355</xdr:colOff>
      <xdr:row>10</xdr:row>
      <xdr:rowOff>152399</xdr:rowOff>
    </xdr:from>
    <xdr:ext cx="3384176" cy="2170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3">
              <a:extLst>
                <a:ext uri="{FF2B5EF4-FFF2-40B4-BE49-F238E27FC236}">
                  <a16:creationId xmlns:a16="http://schemas.microsoft.com/office/drawing/2014/main" id="{FD209FE0-49BE-8B6F-F553-266D1A3ACF44}"/>
                </a:ext>
              </a:extLst>
            </xdr:cNvPr>
            <xdr:cNvSpPr txBox="1"/>
          </xdr:nvSpPr>
          <xdr:spPr>
            <a:xfrm>
              <a:off x="2801473" y="1954305"/>
              <a:ext cx="3384176" cy="2170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2000" b="0"/>
                <a:t>Encontrando</a:t>
              </a:r>
              <a:r>
                <a:rPr lang="pt-BR" sz="2000" b="0" baseline="0"/>
                <a:t> tamanho máximo</a:t>
              </a:r>
            </a:p>
            <a:p>
              <a:pPr algn="ctr"/>
              <a:br>
                <a:rPr lang="pt-BR" sz="20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2000" b="0" i="1">
                        <a:latin typeface="Cambria Math" panose="02040503050406030204" pitchFamily="18" charset="0"/>
                      </a:rPr>
                      <m:t>=1250</m:t>
                    </m:r>
                  </m:oMath>
                </m:oMathPara>
              </a14:m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2000" b="0" i="1">
                        <a:latin typeface="Cambria Math" panose="02040503050406030204" pitchFamily="18" charset="0"/>
                      </a:rPr>
                      <m:t>=125000</m:t>
                    </m:r>
                  </m:oMath>
                </m:oMathPara>
              </a14:m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2000" b="0" i="1">
                        <a:latin typeface="Cambria Math" panose="02040503050406030204" pitchFamily="18" charset="0"/>
                      </a:rPr>
                      <m:t>=62500</m:t>
                    </m:r>
                  </m:oMath>
                </m:oMathPara>
              </a14:m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=250</m:t>
                    </m:r>
                  </m:oMath>
                </m:oMathPara>
              </a14:m>
              <a:endParaRPr lang="pt-BR" sz="2000" b="0"/>
            </a:p>
          </xdr:txBody>
        </xdr:sp>
      </mc:Choice>
      <mc:Fallback xmlns="">
        <xdr:sp macro="" textlink="">
          <xdr:nvSpPr>
            <xdr:cNvPr id="21" name="CaixaDeTexto 3">
              <a:extLst>
                <a:ext uri="{FF2B5EF4-FFF2-40B4-BE49-F238E27FC236}">
                  <a16:creationId xmlns:a16="http://schemas.microsoft.com/office/drawing/2014/main" id="{FD209FE0-49BE-8B6F-F553-266D1A3ACF44}"/>
                </a:ext>
              </a:extLst>
            </xdr:cNvPr>
            <xdr:cNvSpPr txBox="1"/>
          </xdr:nvSpPr>
          <xdr:spPr>
            <a:xfrm>
              <a:off x="2801473" y="1954305"/>
              <a:ext cx="3384176" cy="2170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2000" b="0"/>
                <a:t>Encontrando</a:t>
              </a:r>
              <a:r>
                <a:rPr lang="pt-BR" sz="2000" b="0" baseline="0"/>
                <a:t> tamanho máximo</a:t>
              </a:r>
            </a:p>
            <a:p>
              <a:pPr algn="ctr"/>
              <a:br>
                <a:rPr lang="pt-BR" sz="2000" b="0"/>
              </a:br>
              <a:r>
                <a:rPr lang="pt-BR" sz="2000" b="0" i="0">
                  <a:latin typeface="Cambria Math" panose="02040503050406030204" pitchFamily="18" charset="0"/>
                </a:rPr>
                <a:t>(2𝑛^2)/100=1250</a:t>
              </a:r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r>
                <a:rPr lang="pt-BR" sz="2000" b="0" i="0">
                  <a:latin typeface="Cambria Math" panose="02040503050406030204" pitchFamily="18" charset="0"/>
                </a:rPr>
                <a:t>2𝑛^2=125000</a:t>
              </a:r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r>
                <a:rPr lang="pt-BR" sz="2000" b="0" i="0">
                  <a:latin typeface="Cambria Math" panose="02040503050406030204" pitchFamily="18" charset="0"/>
                </a:rPr>
                <a:t>𝑛^2=62500</a:t>
              </a:r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r>
                <a:rPr lang="pt-BR" sz="2000" b="0" i="0">
                  <a:latin typeface="Cambria Math" panose="02040503050406030204" pitchFamily="18" charset="0"/>
                </a:rPr>
                <a:t>𝑛=250</a:t>
              </a:r>
              <a:endParaRPr lang="pt-BR" sz="2000" b="0"/>
            </a:p>
          </xdr:txBody>
        </xdr:sp>
      </mc:Fallback>
    </mc:AlternateContent>
    <xdr:clientData/>
  </xdr:oneCellAnchor>
  <xdr:oneCellAnchor>
    <xdr:from>
      <xdr:col>17</xdr:col>
      <xdr:colOff>605120</xdr:colOff>
      <xdr:row>24</xdr:row>
      <xdr:rowOff>62752</xdr:rowOff>
    </xdr:from>
    <xdr:ext cx="3384176" cy="2734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5">
              <a:extLst>
                <a:ext uri="{FF2B5EF4-FFF2-40B4-BE49-F238E27FC236}">
                  <a16:creationId xmlns:a16="http://schemas.microsoft.com/office/drawing/2014/main" id="{F7608DDD-7D25-4847-ADCF-3883F279D4D8}"/>
                </a:ext>
              </a:extLst>
            </xdr:cNvPr>
            <xdr:cNvSpPr txBox="1"/>
          </xdr:nvSpPr>
          <xdr:spPr>
            <a:xfrm>
              <a:off x="12008226" y="4410634"/>
              <a:ext cx="3384176" cy="2734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2000" b="0"/>
                <a:t>Encontrando</a:t>
              </a:r>
              <a:r>
                <a:rPr lang="pt-BR" sz="2000" b="0" baseline="0"/>
                <a:t> tamanho máximo</a:t>
              </a:r>
            </a:p>
            <a:p>
              <a:pPr algn="ctr"/>
              <a:br>
                <a:rPr lang="pt-BR" sz="20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2000" b="0" i="1">
                        <a:latin typeface="Cambria Math" panose="02040503050406030204" pitchFamily="18" charset="0"/>
                      </a:rPr>
                      <m:t>=33554432</m:t>
                    </m:r>
                  </m:oMath>
                </m:oMathPara>
              </a14:m>
              <a:endParaRPr lang="pt-BR" sz="2000" b="0"/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pt-BR" sz="2000" b="0" i="1">
                        <a:latin typeface="Cambria Math" panose="02040503050406030204" pitchFamily="18" charset="0"/>
                      </a:rPr>
                      <m:t>=3355443200</m:t>
                    </m:r>
                  </m:oMath>
                </m:oMathPara>
              </a14:m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t-BR" sz="20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sSup>
                          <m:sSup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e>
                    </m:func>
                    <m:r>
                      <a:rPr lang="pt-BR" sz="20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t-BR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t-BR" sz="20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pt-BR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3355443200</m:t>
                        </m:r>
                      </m:e>
                    </m:func>
                  </m:oMath>
                </m:oMathPara>
              </a14:m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=31,6</m:t>
                    </m:r>
                  </m:oMath>
                </m:oMathPara>
              </a14:m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br>
                <a:rPr lang="pt-BR" sz="2000" b="0" i="1">
                  <a:latin typeface="Cambria Math" panose="02040503050406030204" pitchFamily="18" charset="0"/>
                </a:rPr>
              </a:br>
              <a:endParaRPr lang="pt-BR" sz="2000" b="0"/>
            </a:p>
          </xdr:txBody>
        </xdr:sp>
      </mc:Choice>
      <mc:Fallback xmlns="">
        <xdr:sp macro="" textlink="">
          <xdr:nvSpPr>
            <xdr:cNvPr id="2" name="CaixaDeTexto 5">
              <a:extLst>
                <a:ext uri="{FF2B5EF4-FFF2-40B4-BE49-F238E27FC236}">
                  <a16:creationId xmlns:a16="http://schemas.microsoft.com/office/drawing/2014/main" id="{F7608DDD-7D25-4847-ADCF-3883F279D4D8}"/>
                </a:ext>
              </a:extLst>
            </xdr:cNvPr>
            <xdr:cNvSpPr txBox="1"/>
          </xdr:nvSpPr>
          <xdr:spPr>
            <a:xfrm>
              <a:off x="12008226" y="4410634"/>
              <a:ext cx="3384176" cy="2734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2000" b="0"/>
                <a:t>Encontrando</a:t>
              </a:r>
              <a:r>
                <a:rPr lang="pt-BR" sz="2000" b="0" baseline="0"/>
                <a:t> tamanho máximo</a:t>
              </a:r>
            </a:p>
            <a:p>
              <a:pPr algn="ctr"/>
              <a:br>
                <a:rPr lang="pt-BR" sz="2000" b="0"/>
              </a:br>
              <a:r>
                <a:rPr lang="pt-BR" sz="2000" b="0" i="0">
                  <a:latin typeface="Cambria Math" panose="02040503050406030204" pitchFamily="18" charset="0"/>
                </a:rPr>
                <a:t>2^𝑛/100=33554432</a:t>
              </a:r>
              <a:endParaRPr lang="pt-BR" sz="2000" b="0"/>
            </a:p>
            <a:p>
              <a:pPr algn="ctr"/>
              <a:r>
                <a:rPr lang="pt-BR" sz="2000" b="0" i="0">
                  <a:latin typeface="Cambria Math" panose="02040503050406030204" pitchFamily="18" charset="0"/>
                </a:rPr>
                <a:t>2^𝑛=3355443200</a:t>
              </a:r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r>
                <a:rPr lang="pt-BR" sz="2000" b="0" i="0">
                  <a:latin typeface="Cambria Math" panose="02040503050406030204" pitchFamily="18" charset="0"/>
                </a:rPr>
                <a:t>log_2⁡〖2^𝑛 〗=log_2⁡3355443200</a:t>
              </a:r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r>
                <a:rPr lang="pt-BR" sz="2000" b="0" i="0">
                  <a:latin typeface="Cambria Math" panose="02040503050406030204" pitchFamily="18" charset="0"/>
                </a:rPr>
                <a:t>𝑛=31,6</a:t>
              </a:r>
              <a:endParaRPr lang="pt-BR" sz="2000" b="0" i="1">
                <a:latin typeface="Cambria Math" panose="02040503050406030204" pitchFamily="18" charset="0"/>
              </a:endParaRPr>
            </a:p>
            <a:p>
              <a:pPr algn="ctr"/>
              <a:br>
                <a:rPr lang="pt-BR" sz="2000" b="0" i="1">
                  <a:latin typeface="Cambria Math" panose="02040503050406030204" pitchFamily="18" charset="0"/>
                </a:rPr>
              </a:br>
              <a:endParaRPr lang="pt-BR" sz="2000" b="0"/>
            </a:p>
          </xdr:txBody>
        </xdr:sp>
      </mc:Fallback>
    </mc:AlternateContent>
    <xdr:clientData/>
  </xdr:oneCellAnchor>
  <xdr:oneCellAnchor>
    <xdr:from>
      <xdr:col>5</xdr:col>
      <xdr:colOff>295835</xdr:colOff>
      <xdr:row>25</xdr:row>
      <xdr:rowOff>53789</xdr:rowOff>
    </xdr:from>
    <xdr:ext cx="2617694" cy="1031629"/>
    <xdr:sp macro="" textlink="">
      <xdr:nvSpPr>
        <xdr:cNvPr id="8" name="CaixaDeTexto 3">
          <a:extLst>
            <a:ext uri="{FF2B5EF4-FFF2-40B4-BE49-F238E27FC236}">
              <a16:creationId xmlns:a16="http://schemas.microsoft.com/office/drawing/2014/main" id="{4757364A-4484-4E37-9589-E6D11A3568A6}"/>
            </a:ext>
          </a:extLst>
        </xdr:cNvPr>
        <xdr:cNvSpPr txBox="1"/>
      </xdr:nvSpPr>
      <xdr:spPr>
        <a:xfrm>
          <a:off x="3433482" y="4589930"/>
          <a:ext cx="2617694" cy="1031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/>
            <a:t>O n máximo para</a:t>
          </a:r>
          <a:r>
            <a:rPr lang="pt-BR" sz="2000" baseline="0"/>
            <a:t> que o tempo se mantenha é 250.</a:t>
          </a:r>
          <a:endParaRPr lang="pt-BR" sz="2000"/>
        </a:p>
      </xdr:txBody>
    </xdr:sp>
    <xdr:clientData/>
  </xdr:oneCellAnchor>
  <xdr:oneCellAnchor>
    <xdr:from>
      <xdr:col>18</xdr:col>
      <xdr:colOff>439271</xdr:colOff>
      <xdr:row>38</xdr:row>
      <xdr:rowOff>53789</xdr:rowOff>
    </xdr:from>
    <xdr:ext cx="2617694" cy="1031629"/>
    <xdr:sp macro="" textlink="">
      <xdr:nvSpPr>
        <xdr:cNvPr id="9" name="CaixaDeTexto 6">
          <a:extLst>
            <a:ext uri="{FF2B5EF4-FFF2-40B4-BE49-F238E27FC236}">
              <a16:creationId xmlns:a16="http://schemas.microsoft.com/office/drawing/2014/main" id="{B98D3544-1B2F-4B1C-96AD-A39650B5DB59}"/>
            </a:ext>
          </a:extLst>
        </xdr:cNvPr>
        <xdr:cNvSpPr txBox="1"/>
      </xdr:nvSpPr>
      <xdr:spPr>
        <a:xfrm>
          <a:off x="12469906" y="6920754"/>
          <a:ext cx="2617694" cy="1031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/>
            <a:t>O n máximo para</a:t>
          </a:r>
          <a:r>
            <a:rPr lang="pt-BR" sz="2000" baseline="0"/>
            <a:t> que o tempo se mantenha é 31.</a:t>
          </a:r>
          <a:endParaRPr lang="pt-BR" sz="20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10</xdr:col>
      <xdr:colOff>587462</xdr:colOff>
      <xdr:row>14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F15D40-D730-4EAA-BBCF-344FDC8E6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0025"/>
          <a:ext cx="6073862" cy="24765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</xdr:row>
      <xdr:rowOff>38100</xdr:rowOff>
    </xdr:from>
    <xdr:to>
      <xdr:col>21</xdr:col>
      <xdr:colOff>342900</xdr:colOff>
      <xdr:row>7</xdr:row>
      <xdr:rowOff>103415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238430-B116-4544-B6B9-E9672A861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228600"/>
          <a:ext cx="6057900" cy="1208315"/>
        </a:xfrm>
        <a:prstGeom prst="rect">
          <a:avLst/>
        </a:prstGeom>
      </xdr:spPr>
    </xdr:pic>
    <xdr:clientData/>
  </xdr:twoCellAnchor>
  <xdr:oneCellAnchor>
    <xdr:from>
      <xdr:col>1</xdr:col>
      <xdr:colOff>597217</xdr:colOff>
      <xdr:row>16</xdr:row>
      <xdr:rowOff>25717</xdr:rowOff>
    </xdr:from>
    <xdr:ext cx="4569143" cy="22677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CE7A29D-0FE0-45E7-B573-408987A234A4}"/>
                </a:ext>
              </a:extLst>
            </xdr:cNvPr>
            <xdr:cNvSpPr txBox="1"/>
          </xdr:nvSpPr>
          <xdr:spPr>
            <a:xfrm>
              <a:off x="1222057" y="2951797"/>
              <a:ext cx="4569143" cy="2267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t-BR" sz="1600" b="0"/>
            </a:p>
            <a:p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1,2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 b="0"/>
            </a:p>
            <a:p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=1,44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=1,44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 b="0"/>
            </a:p>
            <a:p>
              <a:endParaRPr lang="pt-BR" sz="1600" b="0"/>
            </a:p>
            <a:p>
              <a:r>
                <a:rPr lang="pt-BR" sz="1600" b="0"/>
                <a:t>Assim, a máquina nova é 44% mais rápida que a velha.</a:t>
              </a: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CE7A29D-0FE0-45E7-B573-408987A234A4}"/>
                </a:ext>
              </a:extLst>
            </xdr:cNvPr>
            <xdr:cNvSpPr txBox="1"/>
          </xdr:nvSpPr>
          <xdr:spPr>
            <a:xfrm>
              <a:off x="1222057" y="2951797"/>
              <a:ext cx="4569143" cy="2267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𝑡_𝑛=𝑡_𝑣</a:t>
              </a:r>
              <a:endParaRPr lang="pt-BR" sz="1600" b="0"/>
            </a:p>
            <a:p>
              <a:pPr/>
              <a:endParaRPr lang="pt-BR" sz="1600" b="0"/>
            </a:p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𝑡_𝑣=𝑥^2 𝑡 </a:t>
              </a:r>
              <a:endParaRPr lang="pt-BR" sz="1600" b="0"/>
            </a:p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𝑡_𝑛=(1,2𝑥)^2  𝑦</a:t>
              </a:r>
              <a:endParaRPr lang="pt-BR" sz="1600" b="0"/>
            </a:p>
            <a:p>
              <a:pPr/>
              <a:endParaRPr lang="pt-BR" sz="1600" b="0"/>
            </a:p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𝑥^2 𝑡=1,44𝑥^2 𝑦</a:t>
              </a:r>
              <a:endParaRPr lang="pt-BR" sz="1600" b="0"/>
            </a:p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𝑡=1,44𝑦</a:t>
              </a:r>
              <a:endParaRPr lang="pt-BR" sz="1600" b="0"/>
            </a:p>
            <a:p>
              <a:pPr/>
              <a:endParaRPr lang="pt-BR" sz="1600" b="0"/>
            </a:p>
            <a:p>
              <a:r>
                <a:rPr lang="pt-BR" sz="1600" b="0"/>
                <a:t>Assim, a máquina nova é 44% mais rápida que a velha.</a:t>
              </a:r>
            </a:p>
          </xdr:txBody>
        </xdr:sp>
      </mc:Fallback>
    </mc:AlternateContent>
    <xdr:clientData/>
  </xdr:oneCellAnchor>
  <xdr:oneCellAnchor>
    <xdr:from>
      <xdr:col>11</xdr:col>
      <xdr:colOff>528637</xdr:colOff>
      <xdr:row>9</xdr:row>
      <xdr:rowOff>33337</xdr:rowOff>
    </xdr:from>
    <xdr:ext cx="5315903" cy="22677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94C4063-6B32-441F-B4F0-9E671FDA65F0}"/>
                </a:ext>
              </a:extLst>
            </xdr:cNvPr>
            <xdr:cNvSpPr txBox="1"/>
          </xdr:nvSpPr>
          <xdr:spPr>
            <a:xfrm>
              <a:off x="7401877" y="1679257"/>
              <a:ext cx="5315903" cy="2267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=0,5 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t-BR" sz="1600" b="0"/>
            </a:p>
            <a:p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1,2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 b="0"/>
            </a:p>
            <a:p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0,5 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=1,44 </m:t>
                    </m:r>
                    <m:sSup>
                      <m:sSup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=2,88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pt-BR" sz="1600" b="0"/>
            </a:p>
            <a:p>
              <a:endParaRPr lang="pt-BR" sz="1600" b="0"/>
            </a:p>
            <a:p>
              <a:r>
                <a:rPr lang="pt-BR" sz="1600" b="0"/>
                <a:t>Assim, a máquina nova</a:t>
              </a:r>
              <a:r>
                <a:rPr lang="pt-BR" sz="1600" b="0" baseline="0"/>
                <a:t> é 188% mais rápida que a velha.</a:t>
              </a:r>
              <a:endParaRPr lang="pt-BR" sz="1600" b="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94C4063-6B32-441F-B4F0-9E671FDA65F0}"/>
                </a:ext>
              </a:extLst>
            </xdr:cNvPr>
            <xdr:cNvSpPr txBox="1"/>
          </xdr:nvSpPr>
          <xdr:spPr>
            <a:xfrm>
              <a:off x="7401877" y="1679257"/>
              <a:ext cx="5315903" cy="2267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𝑡_𝑛=0,5 𝑡_𝑣</a:t>
              </a:r>
              <a:endParaRPr lang="pt-BR" sz="1600" b="0"/>
            </a:p>
            <a:p>
              <a:endParaRPr lang="pt-BR" sz="1600" b="0"/>
            </a:p>
            <a:p>
              <a:r>
                <a:rPr lang="pt-BR" sz="1600" b="0" i="0">
                  <a:latin typeface="Cambria Math" panose="02040503050406030204" pitchFamily="18" charset="0"/>
                </a:rPr>
                <a:t>𝑡_𝑣=𝑥^2 𝑡</a:t>
              </a:r>
              <a:endParaRPr lang="pt-BR" sz="1600" b="0"/>
            </a:p>
            <a:p>
              <a:r>
                <a:rPr lang="pt-BR" sz="1600" b="0" i="0">
                  <a:latin typeface="Cambria Math" panose="02040503050406030204" pitchFamily="18" charset="0"/>
                </a:rPr>
                <a:t>𝑡_𝑛=(1,2𝑥)^2 𝑦</a:t>
              </a:r>
              <a:endParaRPr lang="pt-BR" sz="1600" b="0"/>
            </a:p>
            <a:p>
              <a:endParaRPr lang="pt-BR" sz="1600" b="0"/>
            </a:p>
            <a:p>
              <a:r>
                <a:rPr lang="pt-BR" sz="1600" b="0" i="0">
                  <a:latin typeface="Cambria Math" panose="02040503050406030204" pitchFamily="18" charset="0"/>
                </a:rPr>
                <a:t>0,5 𝑥^2  𝑡=1,44 𝑥^2  𝑦 </a:t>
              </a:r>
              <a:endParaRPr lang="pt-BR" sz="1600" b="0"/>
            </a:p>
            <a:p>
              <a:r>
                <a:rPr lang="pt-BR" sz="1600" b="0" i="0">
                  <a:latin typeface="Cambria Math" panose="02040503050406030204" pitchFamily="18" charset="0"/>
                </a:rPr>
                <a:t>𝑡=2,88 𝑦</a:t>
              </a:r>
              <a:endParaRPr lang="pt-BR" sz="1600" b="0"/>
            </a:p>
            <a:p>
              <a:endParaRPr lang="pt-BR" sz="1600" b="0"/>
            </a:p>
            <a:p>
              <a:r>
                <a:rPr lang="pt-BR" sz="1600" b="0"/>
                <a:t>Assim, a máquina nova</a:t>
              </a:r>
              <a:r>
                <a:rPr lang="pt-BR" sz="1600" b="0" baseline="0"/>
                <a:t> é 188% mais rápida que a velha.</a:t>
              </a:r>
              <a:endParaRPr lang="pt-BR" sz="1600" b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159447</xdr:rowOff>
    </xdr:from>
    <xdr:to>
      <xdr:col>12</xdr:col>
      <xdr:colOff>542925</xdr:colOff>
      <xdr:row>22</xdr:row>
      <xdr:rowOff>105783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B42DA8-5F97-4433-919C-A88A4BB35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9447"/>
          <a:ext cx="7248525" cy="4137336"/>
        </a:xfrm>
        <a:prstGeom prst="rect">
          <a:avLst/>
        </a:prstGeom>
      </xdr:spPr>
    </xdr:pic>
    <xdr:clientData/>
  </xdr:twoCellAnchor>
  <xdr:oneCellAnchor>
    <xdr:from>
      <xdr:col>7</xdr:col>
      <xdr:colOff>291073</xdr:colOff>
      <xdr:row>30</xdr:row>
      <xdr:rowOff>7003</xdr:rowOff>
    </xdr:from>
    <xdr:ext cx="1788118" cy="31309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BD417E5-ED7C-480A-90BF-992800450897}"/>
            </a:ext>
            <a:ext uri="{147F2762-F138-4A5C-976F-8EAC2B608ADB}">
              <a16:predDERef xmlns:a16="http://schemas.microsoft.com/office/drawing/2014/main" pred="{B8B42DA8-5F97-4433-919C-A88A4BB35848}"/>
            </a:ext>
          </a:extLst>
        </xdr:cNvPr>
        <xdr:cNvSpPr txBox="1"/>
      </xdr:nvSpPr>
      <xdr:spPr>
        <a:xfrm>
          <a:off x="4558273" y="5436253"/>
          <a:ext cx="1788118" cy="31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marL="0" indent="0"/>
          <a:r>
            <a:rPr lang="en-US" sz="20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𝑓</a:t>
          </a:r>
          <a:r>
            <a:rPr lang="en-US" sz="20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(</a:t>
          </a:r>
          <a:r>
            <a:rPr lang="en-US" sz="20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𝑛</a:t>
          </a:r>
          <a:r>
            <a:rPr lang="en-US" sz="20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) </a:t>
          </a:r>
          <a:r>
            <a:rPr lang="en-US" sz="20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=7+13𝑛</a:t>
          </a:r>
        </a:p>
      </xdr:txBody>
    </xdr:sp>
    <xdr:clientData/>
  </xdr:oneCellAnchor>
  <xdr:twoCellAnchor>
    <xdr:from>
      <xdr:col>17</xdr:col>
      <xdr:colOff>319087</xdr:colOff>
      <xdr:row>1</xdr:row>
      <xdr:rowOff>14287</xdr:rowOff>
    </xdr:from>
    <xdr:to>
      <xdr:col>25</xdr:col>
      <xdr:colOff>14287</xdr:colOff>
      <xdr:row>15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2CABF0-1FA4-4023-9892-6C6D6436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9525</xdr:rowOff>
    </xdr:from>
    <xdr:to>
      <xdr:col>12</xdr:col>
      <xdr:colOff>20108</xdr:colOff>
      <xdr:row>21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ECB026-0760-4535-9615-4A00F27B7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00025"/>
          <a:ext cx="6773333" cy="3810000"/>
        </a:xfrm>
        <a:prstGeom prst="rect">
          <a:avLst/>
        </a:prstGeom>
      </xdr:spPr>
    </xdr:pic>
    <xdr:clientData/>
  </xdr:twoCellAnchor>
  <xdr:oneCellAnchor>
    <xdr:from>
      <xdr:col>8</xdr:col>
      <xdr:colOff>306481</xdr:colOff>
      <xdr:row>27</xdr:row>
      <xdr:rowOff>86566</xdr:rowOff>
    </xdr:from>
    <xdr:ext cx="1413207" cy="27065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2005A2A-FB99-476B-8296-EF5E1043EA7F}"/>
            </a:ext>
            <a:ext uri="{147F2762-F138-4A5C-976F-8EAC2B608ADB}">
              <a16:predDERef xmlns:a16="http://schemas.microsoft.com/office/drawing/2014/main" pred="{66ECB026-0760-4535-9615-4A00F27B71F3}"/>
            </a:ext>
          </a:extLst>
        </xdr:cNvPr>
        <xdr:cNvSpPr txBox="1"/>
      </xdr:nvSpPr>
      <xdr:spPr>
        <a:xfrm>
          <a:off x="5326716" y="4927507"/>
          <a:ext cx="1413207" cy="270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marL="0" indent="0"/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𝑓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(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𝑛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) 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=17𝑛 −8</a:t>
          </a:r>
        </a:p>
      </xdr:txBody>
    </xdr:sp>
    <xdr:clientData/>
  </xdr:oneCellAnchor>
  <xdr:twoCellAnchor>
    <xdr:from>
      <xdr:col>16</xdr:col>
      <xdr:colOff>545727</xdr:colOff>
      <xdr:row>2</xdr:row>
      <xdr:rowOff>94129</xdr:rowOff>
    </xdr:from>
    <xdr:to>
      <xdr:col>24</xdr:col>
      <xdr:colOff>222998</xdr:colOff>
      <xdr:row>16</xdr:row>
      <xdr:rowOff>170329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AAB0AE-BDF5-CECB-0DC8-516FCCDC96FF}"/>
            </a:ext>
            <a:ext uri="{147F2762-F138-4A5C-976F-8EAC2B608ADB}">
              <a16:predDERef xmlns:a16="http://schemas.microsoft.com/office/drawing/2014/main" pred="{72005A2A-FB99-476B-8296-EF5E1043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180975</xdr:rowOff>
    </xdr:from>
    <xdr:to>
      <xdr:col>12</xdr:col>
      <xdr:colOff>504825</xdr:colOff>
      <xdr:row>21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10CC85-7E5E-5CB1-6033-BBD651B03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7210425" cy="3981450"/>
        </a:xfrm>
        <a:prstGeom prst="rect">
          <a:avLst/>
        </a:prstGeom>
      </xdr:spPr>
    </xdr:pic>
    <xdr:clientData/>
  </xdr:twoCellAnchor>
  <xdr:twoCellAnchor>
    <xdr:from>
      <xdr:col>11</xdr:col>
      <xdr:colOff>508635</xdr:colOff>
      <xdr:row>26</xdr:row>
      <xdr:rowOff>57150</xdr:rowOff>
    </xdr:from>
    <xdr:to>
      <xdr:col>14</xdr:col>
      <xdr:colOff>467697</xdr:colOff>
      <xdr:row>27</xdr:row>
      <xdr:rowOff>140838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B78B95-6319-4FAA-BA4E-3AACA4AAB488}"/>
            </a:ext>
            <a:ext uri="{147F2762-F138-4A5C-976F-8EAC2B608ADB}">
              <a16:predDERef xmlns:a16="http://schemas.microsoft.com/office/drawing/2014/main" pred="{AB10CC85-7E5E-5CB1-6033-BBD651B03BB9}"/>
            </a:ext>
          </a:extLst>
        </xdr:cNvPr>
        <xdr:cNvSpPr txBox="1"/>
      </xdr:nvSpPr>
      <xdr:spPr>
        <a:xfrm>
          <a:off x="7214235" y="4762500"/>
          <a:ext cx="1787862" cy="264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𝑓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(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𝑛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) 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=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7+ 13n</a:t>
          </a:r>
        </a:p>
      </xdr:txBody>
    </xdr:sp>
    <xdr:clientData/>
  </xdr:twoCellAnchor>
  <xdr:twoCellAnchor>
    <xdr:from>
      <xdr:col>18</xdr:col>
      <xdr:colOff>57150</xdr:colOff>
      <xdr:row>0</xdr:row>
      <xdr:rowOff>76200</xdr:rowOff>
    </xdr:from>
    <xdr:to>
      <xdr:col>25</xdr:col>
      <xdr:colOff>361950</xdr:colOff>
      <xdr:row>14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04D15D-FA1B-BE3A-B59A-FB8263DD688A}"/>
            </a:ext>
            <a:ext uri="{147F2762-F138-4A5C-976F-8EAC2B608ADB}">
              <a16:predDERef xmlns:a16="http://schemas.microsoft.com/office/drawing/2014/main" pred="{97B78B95-6319-4FAA-BA4E-3AACA4AA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0</xdr:rowOff>
    </xdr:from>
    <xdr:to>
      <xdr:col>11</xdr:col>
      <xdr:colOff>28575</xdr:colOff>
      <xdr:row>22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95C67B-0780-5208-2078-B7EED70D7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90500"/>
          <a:ext cx="6096000" cy="4067175"/>
        </a:xfrm>
        <a:prstGeom prst="rect">
          <a:avLst/>
        </a:prstGeom>
      </xdr:spPr>
    </xdr:pic>
    <xdr:clientData/>
  </xdr:twoCellAnchor>
  <xdr:twoCellAnchor>
    <xdr:from>
      <xdr:col>10</xdr:col>
      <xdr:colOff>297180</xdr:colOff>
      <xdr:row>25</xdr:row>
      <xdr:rowOff>87630</xdr:rowOff>
    </xdr:from>
    <xdr:to>
      <xdr:col>13</xdr:col>
      <xdr:colOff>256242</xdr:colOff>
      <xdr:row>26</xdr:row>
      <xdr:rowOff>178938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8EE0C2-4C70-477A-BAD9-67C342240EA1}"/>
            </a:ext>
            <a:ext uri="{147F2762-F138-4A5C-976F-8EAC2B608ADB}">
              <a16:predDERef xmlns:a16="http://schemas.microsoft.com/office/drawing/2014/main" pred="{2B95C67B-0780-5208-2078-B7EED70D76E7}"/>
            </a:ext>
          </a:extLst>
        </xdr:cNvPr>
        <xdr:cNvSpPr txBox="1"/>
      </xdr:nvSpPr>
      <xdr:spPr>
        <a:xfrm>
          <a:off x="6545580" y="4659630"/>
          <a:ext cx="1833582" cy="274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𝑓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(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𝑛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) 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=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17n - 8</a:t>
          </a:r>
        </a:p>
      </xdr:txBody>
    </xdr:sp>
    <xdr:clientData/>
  </xdr:twoCellAnchor>
  <xdr:twoCellAnchor>
    <xdr:from>
      <xdr:col>15</xdr:col>
      <xdr:colOff>485775</xdr:colOff>
      <xdr:row>2</xdr:row>
      <xdr:rowOff>161925</xdr:rowOff>
    </xdr:from>
    <xdr:to>
      <xdr:col>23</xdr:col>
      <xdr:colOff>180975</xdr:colOff>
      <xdr:row>17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D4F2C-57D5-C52F-C39D-41B8ED831DE8}"/>
            </a:ext>
            <a:ext uri="{147F2762-F138-4A5C-976F-8EAC2B608ADB}">
              <a16:predDERef xmlns:a16="http://schemas.microsoft.com/office/drawing/2014/main" pred="{128EE0C2-4C70-477A-BAD9-67C342240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161925</xdr:rowOff>
    </xdr:from>
    <xdr:to>
      <xdr:col>9</xdr:col>
      <xdr:colOff>581025</xdr:colOff>
      <xdr:row>11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27499A-9C29-8703-CC00-42B008E03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61925"/>
          <a:ext cx="5400675" cy="1971675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76200</xdr:rowOff>
    </xdr:from>
    <xdr:to>
      <xdr:col>9</xdr:col>
      <xdr:colOff>216237</xdr:colOff>
      <xdr:row>18</xdr:row>
      <xdr:rowOff>167508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C40507-184B-461B-9CCC-8780CCAA5E68}"/>
            </a:ext>
            <a:ext uri="{147F2762-F138-4A5C-976F-8EAC2B608ADB}">
              <a16:predDERef xmlns:a16="http://schemas.microsoft.com/office/drawing/2014/main" pred="{9F27499A-9C29-8703-CC00-42B008E03249}"/>
            </a:ext>
          </a:extLst>
        </xdr:cNvPr>
        <xdr:cNvSpPr txBox="1"/>
      </xdr:nvSpPr>
      <xdr:spPr>
        <a:xfrm>
          <a:off x="3914775" y="3314700"/>
          <a:ext cx="1787862" cy="281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lIns="0" tIns="0" rIns="0" bIns="0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𝑓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(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𝑛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) </a:t>
          </a:r>
          <a:r>
            <a:rPr lang="en-US" sz="1800" b="0" i="1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=</a:t>
          </a:r>
          <a:r>
            <a:rPr lang="en-US" sz="1800" b="0" i="1" u="none" strike="noStrike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 17n + 13</a:t>
          </a:r>
        </a:p>
      </xdr:txBody>
    </xdr:sp>
    <xdr:clientData/>
  </xdr:twoCellAnchor>
  <xdr:twoCellAnchor>
    <xdr:from>
      <xdr:col>17</xdr:col>
      <xdr:colOff>438150</xdr:colOff>
      <xdr:row>1</xdr:row>
      <xdr:rowOff>19050</xdr:rowOff>
    </xdr:from>
    <xdr:to>
      <xdr:col>25</xdr:col>
      <xdr:colOff>133350</xdr:colOff>
      <xdr:row>15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9FCE7F-29FB-7334-AD7A-04A999E227B2}"/>
            </a:ext>
            <a:ext uri="{147F2762-F138-4A5C-976F-8EAC2B608ADB}">
              <a16:predDERef xmlns:a16="http://schemas.microsoft.com/office/drawing/2014/main" pred="{43C40507-184B-461B-9CCC-8780CCAA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43E-B0F7-4637-9280-195D1F9CD647}">
  <dimension ref="A1"/>
  <sheetViews>
    <sheetView workbookViewId="0">
      <selection activeCell="V11" sqref="V11"/>
    </sheetView>
  </sheetViews>
  <sheetFormatPr defaultRowHeight="14.4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27FC-8B29-46B3-9E9D-770C5D217E2D}">
  <dimension ref="A8:P27"/>
  <sheetViews>
    <sheetView workbookViewId="0">
      <selection activeCell="A30" sqref="A30"/>
    </sheetView>
  </sheetViews>
  <sheetFormatPr defaultRowHeight="14.45"/>
  <cols>
    <col min="1" max="16" width="9.140625" style="2"/>
  </cols>
  <sheetData>
    <row r="8" spans="6:8" ht="15" thickBot="1"/>
    <row r="9" spans="6:8" ht="15" thickBot="1">
      <c r="F9" s="18"/>
      <c r="G9" s="8" t="s">
        <v>0</v>
      </c>
      <c r="H9" s="7" t="s">
        <v>1</v>
      </c>
    </row>
    <row r="10" spans="6:8" ht="15" thickBot="1">
      <c r="F10" s="13" t="s">
        <v>2</v>
      </c>
      <c r="G10" s="8" t="s">
        <v>3</v>
      </c>
      <c r="H10" s="7" t="s">
        <v>4</v>
      </c>
    </row>
    <row r="11" spans="6:8">
      <c r="F11" s="14">
        <v>0</v>
      </c>
      <c r="G11" s="9">
        <f t="shared" ref="G11:G27" si="0">8*F11^2</f>
        <v>0</v>
      </c>
      <c r="H11" s="6">
        <f t="shared" ref="H11:H27" si="1">F11^3</f>
        <v>0</v>
      </c>
    </row>
    <row r="12" spans="6:8">
      <c r="F12" s="15">
        <v>1</v>
      </c>
      <c r="G12" s="10">
        <f t="shared" si="0"/>
        <v>8</v>
      </c>
      <c r="H12" s="3">
        <f t="shared" si="1"/>
        <v>1</v>
      </c>
    </row>
    <row r="13" spans="6:8">
      <c r="F13" s="15">
        <v>2</v>
      </c>
      <c r="G13" s="10">
        <f t="shared" si="0"/>
        <v>32</v>
      </c>
      <c r="H13" s="3">
        <f t="shared" si="1"/>
        <v>8</v>
      </c>
    </row>
    <row r="14" spans="6:8">
      <c r="F14" s="15">
        <v>3</v>
      </c>
      <c r="G14" s="10">
        <f t="shared" si="0"/>
        <v>72</v>
      </c>
      <c r="H14" s="3">
        <f t="shared" si="1"/>
        <v>27</v>
      </c>
    </row>
    <row r="15" spans="6:8">
      <c r="F15" s="15">
        <v>4</v>
      </c>
      <c r="G15" s="10">
        <f t="shared" si="0"/>
        <v>128</v>
      </c>
      <c r="H15" s="3">
        <f t="shared" si="1"/>
        <v>64</v>
      </c>
    </row>
    <row r="16" spans="6:8">
      <c r="F16" s="15">
        <v>5</v>
      </c>
      <c r="G16" s="10">
        <f t="shared" si="0"/>
        <v>200</v>
      </c>
      <c r="H16" s="3">
        <f t="shared" si="1"/>
        <v>125</v>
      </c>
    </row>
    <row r="17" spans="6:8">
      <c r="F17" s="15">
        <v>6</v>
      </c>
      <c r="G17" s="10">
        <f t="shared" si="0"/>
        <v>288</v>
      </c>
      <c r="H17" s="3">
        <f t="shared" si="1"/>
        <v>216</v>
      </c>
    </row>
    <row r="18" spans="6:8">
      <c r="F18" s="15">
        <v>7</v>
      </c>
      <c r="G18" s="10">
        <f t="shared" si="0"/>
        <v>392</v>
      </c>
      <c r="H18" s="3">
        <f t="shared" si="1"/>
        <v>343</v>
      </c>
    </row>
    <row r="19" spans="6:8">
      <c r="F19" s="16">
        <v>8</v>
      </c>
      <c r="G19" s="11">
        <f t="shared" si="0"/>
        <v>512</v>
      </c>
      <c r="H19" s="4">
        <f t="shared" si="1"/>
        <v>512</v>
      </c>
    </row>
    <row r="20" spans="6:8">
      <c r="F20" s="15">
        <v>9</v>
      </c>
      <c r="G20" s="10">
        <f t="shared" si="0"/>
        <v>648</v>
      </c>
      <c r="H20" s="3">
        <f t="shared" si="1"/>
        <v>729</v>
      </c>
    </row>
    <row r="21" spans="6:8">
      <c r="F21" s="15">
        <v>10</v>
      </c>
      <c r="G21" s="10">
        <f t="shared" si="0"/>
        <v>800</v>
      </c>
      <c r="H21" s="3">
        <f t="shared" si="1"/>
        <v>1000</v>
      </c>
    </row>
    <row r="22" spans="6:8">
      <c r="F22" s="15">
        <v>11</v>
      </c>
      <c r="G22" s="10">
        <f t="shared" si="0"/>
        <v>968</v>
      </c>
      <c r="H22" s="3">
        <f t="shared" si="1"/>
        <v>1331</v>
      </c>
    </row>
    <row r="23" spans="6:8">
      <c r="F23" s="15">
        <v>12</v>
      </c>
      <c r="G23" s="10">
        <f t="shared" si="0"/>
        <v>1152</v>
      </c>
      <c r="H23" s="3">
        <f t="shared" si="1"/>
        <v>1728</v>
      </c>
    </row>
    <row r="24" spans="6:8">
      <c r="F24" s="15">
        <v>13</v>
      </c>
      <c r="G24" s="10">
        <f t="shared" si="0"/>
        <v>1352</v>
      </c>
      <c r="H24" s="3">
        <f t="shared" si="1"/>
        <v>2197</v>
      </c>
    </row>
    <row r="25" spans="6:8">
      <c r="F25" s="15">
        <v>14</v>
      </c>
      <c r="G25" s="10">
        <f t="shared" si="0"/>
        <v>1568</v>
      </c>
      <c r="H25" s="3">
        <f t="shared" si="1"/>
        <v>2744</v>
      </c>
    </row>
    <row r="26" spans="6:8">
      <c r="F26" s="15">
        <v>15</v>
      </c>
      <c r="G26" s="10">
        <f t="shared" si="0"/>
        <v>1800</v>
      </c>
      <c r="H26" s="3">
        <f t="shared" si="1"/>
        <v>3375</v>
      </c>
    </row>
    <row r="27" spans="6:8" ht="15" thickBot="1">
      <c r="F27" s="17">
        <v>16</v>
      </c>
      <c r="G27" s="12">
        <f t="shared" si="0"/>
        <v>2048</v>
      </c>
      <c r="H27" s="5">
        <f t="shared" si="1"/>
        <v>4096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F76-569A-4DB5-8CAC-F7ED4945B1FC}">
  <dimension ref="A10:AB91"/>
  <sheetViews>
    <sheetView topLeftCell="A15" zoomScale="85" zoomScaleNormal="85" workbookViewId="0">
      <selection activeCell="K39" sqref="K39"/>
    </sheetView>
  </sheetViews>
  <sheetFormatPr defaultRowHeight="14.45"/>
  <cols>
    <col min="1" max="14" width="9.140625" style="1"/>
    <col min="15" max="15" width="13.140625" style="1" bestFit="1" customWidth="1"/>
    <col min="16" max="16" width="16" style="1" bestFit="1" customWidth="1"/>
    <col min="17" max="28" width="9.140625" style="1"/>
  </cols>
  <sheetData>
    <row r="10" spans="2:7" ht="15" thickBot="1">
      <c r="F10"/>
      <c r="G10"/>
    </row>
    <row r="11" spans="2:7" ht="15" thickBot="1">
      <c r="B11" s="20"/>
      <c r="C11" s="33" t="s">
        <v>5</v>
      </c>
      <c r="D11" s="34" t="s">
        <v>6</v>
      </c>
      <c r="F11"/>
      <c r="G11"/>
    </row>
    <row r="12" spans="2:7" ht="15" thickBot="1">
      <c r="B12" s="33" t="s">
        <v>2</v>
      </c>
      <c r="C12" s="35" t="s">
        <v>7</v>
      </c>
      <c r="D12" s="34" t="s">
        <v>7</v>
      </c>
    </row>
    <row r="13" spans="2:7">
      <c r="B13" s="30">
        <v>1</v>
      </c>
      <c r="C13" s="31">
        <f>2*B13^2</f>
        <v>2</v>
      </c>
      <c r="D13" s="32">
        <f>2*B13^2/100</f>
        <v>0.02</v>
      </c>
    </row>
    <row r="14" spans="2:7">
      <c r="B14" s="23">
        <v>5</v>
      </c>
      <c r="C14" s="21">
        <f t="shared" ref="C14:C77" si="0">2*B14^2</f>
        <v>50</v>
      </c>
      <c r="D14" s="24">
        <f t="shared" ref="D14:D24" si="1">2*B14^2/100</f>
        <v>0.5</v>
      </c>
    </row>
    <row r="15" spans="2:7">
      <c r="B15" s="23">
        <v>10</v>
      </c>
      <c r="C15" s="21">
        <f t="shared" si="0"/>
        <v>200</v>
      </c>
      <c r="D15" s="24">
        <f t="shared" si="1"/>
        <v>2</v>
      </c>
    </row>
    <row r="16" spans="2:7">
      <c r="B16" s="23">
        <v>15</v>
      </c>
      <c r="C16" s="21">
        <f t="shared" si="0"/>
        <v>450</v>
      </c>
      <c r="D16" s="24">
        <f t="shared" si="1"/>
        <v>4.5</v>
      </c>
    </row>
    <row r="17" spans="2:17">
      <c r="B17" s="23">
        <v>20</v>
      </c>
      <c r="C17" s="21">
        <f t="shared" si="0"/>
        <v>800</v>
      </c>
      <c r="D17" s="24">
        <f t="shared" si="1"/>
        <v>8</v>
      </c>
    </row>
    <row r="18" spans="2:17">
      <c r="B18" s="25">
        <v>25</v>
      </c>
      <c r="C18" s="22">
        <f t="shared" si="0"/>
        <v>1250</v>
      </c>
      <c r="D18" s="24">
        <f t="shared" si="1"/>
        <v>12.5</v>
      </c>
    </row>
    <row r="19" spans="2:17">
      <c r="B19" s="23">
        <v>30</v>
      </c>
      <c r="C19" s="21">
        <f t="shared" si="0"/>
        <v>1800</v>
      </c>
      <c r="D19" s="24">
        <f t="shared" si="1"/>
        <v>18</v>
      </c>
    </row>
    <row r="20" spans="2:17">
      <c r="B20" s="23">
        <v>35</v>
      </c>
      <c r="C20" s="21">
        <f t="shared" si="0"/>
        <v>2450</v>
      </c>
      <c r="D20" s="24">
        <f t="shared" si="1"/>
        <v>24.5</v>
      </c>
    </row>
    <row r="21" spans="2:17">
      <c r="B21" s="23">
        <v>40</v>
      </c>
      <c r="C21" s="21">
        <f t="shared" si="0"/>
        <v>3200</v>
      </c>
      <c r="D21" s="24">
        <f t="shared" si="1"/>
        <v>32</v>
      </c>
    </row>
    <row r="22" spans="2:17">
      <c r="B22" s="23">
        <v>45</v>
      </c>
      <c r="C22" s="21">
        <f t="shared" si="0"/>
        <v>4050</v>
      </c>
      <c r="D22" s="24">
        <f t="shared" si="1"/>
        <v>40.5</v>
      </c>
    </row>
    <row r="23" spans="2:17" ht="15" thickBot="1">
      <c r="B23" s="23">
        <v>50</v>
      </c>
      <c r="C23" s="21">
        <f t="shared" si="0"/>
        <v>5000</v>
      </c>
      <c r="D23" s="24">
        <f t="shared" si="1"/>
        <v>50</v>
      </c>
    </row>
    <row r="24" spans="2:17" ht="15" thickBot="1">
      <c r="B24" s="23">
        <v>55</v>
      </c>
      <c r="C24" s="21">
        <f t="shared" si="0"/>
        <v>6050</v>
      </c>
      <c r="D24" s="24">
        <f t="shared" si="1"/>
        <v>60.5</v>
      </c>
      <c r="N24" s="20"/>
      <c r="O24" s="36" t="s">
        <v>5</v>
      </c>
      <c r="P24" s="37" t="s">
        <v>6</v>
      </c>
      <c r="Q24" s="19"/>
    </row>
    <row r="25" spans="2:17" ht="15" thickBot="1">
      <c r="B25" s="23">
        <v>60</v>
      </c>
      <c r="C25" s="21">
        <f t="shared" si="0"/>
        <v>7200</v>
      </c>
      <c r="D25" s="24">
        <f t="shared" ref="D25:D47" si="2">2*B25^2/100</f>
        <v>72</v>
      </c>
      <c r="N25" s="33" t="s">
        <v>2</v>
      </c>
      <c r="O25" s="35" t="s">
        <v>8</v>
      </c>
      <c r="P25" s="35" t="s">
        <v>8</v>
      </c>
      <c r="Q25" s="34" t="s">
        <v>9</v>
      </c>
    </row>
    <row r="26" spans="2:17">
      <c r="B26" s="23">
        <v>65</v>
      </c>
      <c r="C26" s="21">
        <f t="shared" si="0"/>
        <v>8450</v>
      </c>
      <c r="D26" s="24">
        <f t="shared" si="2"/>
        <v>84.5</v>
      </c>
      <c r="N26" s="30">
        <v>1</v>
      </c>
      <c r="O26" s="31">
        <f>2^N26</f>
        <v>2</v>
      </c>
      <c r="P26" s="31">
        <f>2^N26/100</f>
        <v>0.02</v>
      </c>
      <c r="Q26" s="32" t="str">
        <f>IF(P26&gt;$O$31,"sim","não")</f>
        <v>não</v>
      </c>
    </row>
    <row r="27" spans="2:17">
      <c r="B27" s="23">
        <v>70</v>
      </c>
      <c r="C27" s="21">
        <f t="shared" si="0"/>
        <v>9800</v>
      </c>
      <c r="D27" s="24">
        <f t="shared" si="2"/>
        <v>98</v>
      </c>
      <c r="N27" s="23">
        <v>5</v>
      </c>
      <c r="O27" s="21">
        <f t="shared" ref="O27:O46" si="3">2^N27</f>
        <v>32</v>
      </c>
      <c r="P27" s="21">
        <f t="shared" ref="P27:P36" si="4">2^N27/100</f>
        <v>0.32</v>
      </c>
      <c r="Q27" s="24" t="str">
        <f t="shared" ref="Q27:Q46" si="5">IF(P27&gt;$O$31,"sim","não")</f>
        <v>não</v>
      </c>
    </row>
    <row r="28" spans="2:17">
      <c r="B28" s="23">
        <v>75</v>
      </c>
      <c r="C28" s="21">
        <f t="shared" si="0"/>
        <v>11250</v>
      </c>
      <c r="D28" s="24">
        <f t="shared" si="2"/>
        <v>112.5</v>
      </c>
      <c r="N28" s="23">
        <v>10</v>
      </c>
      <c r="O28" s="21">
        <f t="shared" si="3"/>
        <v>1024</v>
      </c>
      <c r="P28" s="21">
        <f t="shared" si="4"/>
        <v>10.24</v>
      </c>
      <c r="Q28" s="24" t="str">
        <f t="shared" si="5"/>
        <v>não</v>
      </c>
    </row>
    <row r="29" spans="2:17">
      <c r="B29" s="23">
        <v>80</v>
      </c>
      <c r="C29" s="21">
        <f t="shared" si="0"/>
        <v>12800</v>
      </c>
      <c r="D29" s="24">
        <f t="shared" si="2"/>
        <v>128</v>
      </c>
      <c r="N29" s="23">
        <v>15</v>
      </c>
      <c r="O29" s="21">
        <f t="shared" si="3"/>
        <v>32768</v>
      </c>
      <c r="P29" s="21">
        <f t="shared" si="4"/>
        <v>327.68</v>
      </c>
      <c r="Q29" s="24" t="str">
        <f t="shared" si="5"/>
        <v>não</v>
      </c>
    </row>
    <row r="30" spans="2:17">
      <c r="B30" s="23">
        <v>85</v>
      </c>
      <c r="C30" s="21">
        <f t="shared" si="0"/>
        <v>14450</v>
      </c>
      <c r="D30" s="24">
        <f t="shared" si="2"/>
        <v>144.5</v>
      </c>
      <c r="N30" s="23">
        <v>20</v>
      </c>
      <c r="O30" s="21">
        <f t="shared" si="3"/>
        <v>1048576</v>
      </c>
      <c r="P30" s="21">
        <f t="shared" si="4"/>
        <v>10485.76</v>
      </c>
      <c r="Q30" s="24" t="str">
        <f t="shared" si="5"/>
        <v>não</v>
      </c>
    </row>
    <row r="31" spans="2:17">
      <c r="B31" s="23">
        <v>90</v>
      </c>
      <c r="C31" s="21">
        <f t="shared" si="0"/>
        <v>16200</v>
      </c>
      <c r="D31" s="24">
        <f t="shared" si="2"/>
        <v>162</v>
      </c>
      <c r="N31" s="25">
        <v>25</v>
      </c>
      <c r="O31" s="22">
        <f t="shared" si="3"/>
        <v>33554432</v>
      </c>
      <c r="P31" s="21">
        <f t="shared" si="4"/>
        <v>335544.32000000001</v>
      </c>
      <c r="Q31" s="24" t="str">
        <f t="shared" si="5"/>
        <v>não</v>
      </c>
    </row>
    <row r="32" spans="2:17">
      <c r="B32" s="23">
        <v>95</v>
      </c>
      <c r="C32" s="21">
        <f t="shared" si="0"/>
        <v>18050</v>
      </c>
      <c r="D32" s="24">
        <f t="shared" si="2"/>
        <v>180.5</v>
      </c>
      <c r="N32" s="23">
        <v>26</v>
      </c>
      <c r="O32" s="21">
        <f t="shared" si="3"/>
        <v>67108864</v>
      </c>
      <c r="P32" s="21">
        <f t="shared" si="4"/>
        <v>671088.64000000001</v>
      </c>
      <c r="Q32" s="24" t="str">
        <f t="shared" si="5"/>
        <v>não</v>
      </c>
    </row>
    <row r="33" spans="2:17">
      <c r="B33" s="23">
        <v>100</v>
      </c>
      <c r="C33" s="21">
        <f t="shared" si="0"/>
        <v>20000</v>
      </c>
      <c r="D33" s="24">
        <f t="shared" si="2"/>
        <v>200</v>
      </c>
      <c r="N33" s="23">
        <v>27</v>
      </c>
      <c r="O33" s="21">
        <f t="shared" si="3"/>
        <v>134217728</v>
      </c>
      <c r="P33" s="21">
        <f t="shared" si="4"/>
        <v>1342177.28</v>
      </c>
      <c r="Q33" s="24" t="str">
        <f t="shared" si="5"/>
        <v>não</v>
      </c>
    </row>
    <row r="34" spans="2:17">
      <c r="B34" s="23">
        <v>105</v>
      </c>
      <c r="C34" s="21">
        <f t="shared" si="0"/>
        <v>22050</v>
      </c>
      <c r="D34" s="24">
        <f t="shared" si="2"/>
        <v>220.5</v>
      </c>
      <c r="N34" s="23">
        <v>28</v>
      </c>
      <c r="O34" s="21">
        <f t="shared" si="3"/>
        <v>268435456</v>
      </c>
      <c r="P34" s="21">
        <f t="shared" si="4"/>
        <v>2684354.5600000001</v>
      </c>
      <c r="Q34" s="24" t="str">
        <f t="shared" si="5"/>
        <v>não</v>
      </c>
    </row>
    <row r="35" spans="2:17">
      <c r="B35" s="23">
        <v>110</v>
      </c>
      <c r="C35" s="21">
        <f t="shared" si="0"/>
        <v>24200</v>
      </c>
      <c r="D35" s="24">
        <f t="shared" si="2"/>
        <v>242</v>
      </c>
      <c r="N35" s="23">
        <v>29</v>
      </c>
      <c r="O35" s="21">
        <f t="shared" si="3"/>
        <v>536870912</v>
      </c>
      <c r="P35" s="21">
        <f t="shared" si="4"/>
        <v>5368709.1200000001</v>
      </c>
      <c r="Q35" s="24" t="str">
        <f t="shared" si="5"/>
        <v>não</v>
      </c>
    </row>
    <row r="36" spans="2:17">
      <c r="B36" s="23">
        <v>115</v>
      </c>
      <c r="C36" s="21">
        <f t="shared" si="0"/>
        <v>26450</v>
      </c>
      <c r="D36" s="24">
        <f t="shared" si="2"/>
        <v>264.5</v>
      </c>
      <c r="N36" s="23">
        <v>30</v>
      </c>
      <c r="O36" s="21">
        <f t="shared" si="3"/>
        <v>1073741824</v>
      </c>
      <c r="P36" s="21">
        <f t="shared" si="4"/>
        <v>10737418.24</v>
      </c>
      <c r="Q36" s="24" t="str">
        <f t="shared" si="5"/>
        <v>não</v>
      </c>
    </row>
    <row r="37" spans="2:17">
      <c r="B37" s="23">
        <v>120</v>
      </c>
      <c r="C37" s="21">
        <f t="shared" si="0"/>
        <v>28800</v>
      </c>
      <c r="D37" s="24">
        <f t="shared" si="2"/>
        <v>288</v>
      </c>
      <c r="N37" s="25">
        <v>31</v>
      </c>
      <c r="O37" s="21">
        <f t="shared" si="3"/>
        <v>2147483648</v>
      </c>
      <c r="P37" s="22">
        <f t="shared" ref="P37:P46" si="6">2^N37/100</f>
        <v>21474836.48</v>
      </c>
      <c r="Q37" s="24" t="str">
        <f t="shared" si="5"/>
        <v>não</v>
      </c>
    </row>
    <row r="38" spans="2:17">
      <c r="B38" s="23">
        <v>125</v>
      </c>
      <c r="C38" s="21">
        <f t="shared" si="0"/>
        <v>31250</v>
      </c>
      <c r="D38" s="24">
        <f t="shared" si="2"/>
        <v>312.5</v>
      </c>
      <c r="N38" s="23">
        <v>32</v>
      </c>
      <c r="O38" s="21">
        <f t="shared" si="3"/>
        <v>4294967296</v>
      </c>
      <c r="P38" s="21">
        <f t="shared" si="6"/>
        <v>42949672.960000001</v>
      </c>
      <c r="Q38" s="24" t="str">
        <f t="shared" si="5"/>
        <v>sim</v>
      </c>
    </row>
    <row r="39" spans="2:17">
      <c r="B39" s="23">
        <v>130</v>
      </c>
      <c r="C39" s="21">
        <f t="shared" si="0"/>
        <v>33800</v>
      </c>
      <c r="D39" s="24">
        <f t="shared" si="2"/>
        <v>338</v>
      </c>
      <c r="N39" s="23">
        <v>33</v>
      </c>
      <c r="O39" s="21">
        <f t="shared" si="3"/>
        <v>8589934592</v>
      </c>
      <c r="P39" s="21">
        <f t="shared" si="6"/>
        <v>85899345.920000002</v>
      </c>
      <c r="Q39" s="24" t="str">
        <f t="shared" si="5"/>
        <v>sim</v>
      </c>
    </row>
    <row r="40" spans="2:17">
      <c r="B40" s="23">
        <v>135</v>
      </c>
      <c r="C40" s="21">
        <f t="shared" si="0"/>
        <v>36450</v>
      </c>
      <c r="D40" s="24">
        <f t="shared" si="2"/>
        <v>364.5</v>
      </c>
      <c r="N40" s="23">
        <v>34</v>
      </c>
      <c r="O40" s="21">
        <f t="shared" si="3"/>
        <v>17179869184</v>
      </c>
      <c r="P40" s="21">
        <f t="shared" si="6"/>
        <v>171798691.84</v>
      </c>
      <c r="Q40" s="24" t="str">
        <f t="shared" si="5"/>
        <v>sim</v>
      </c>
    </row>
    <row r="41" spans="2:17">
      <c r="B41" s="23">
        <v>140</v>
      </c>
      <c r="C41" s="21">
        <f t="shared" si="0"/>
        <v>39200</v>
      </c>
      <c r="D41" s="24">
        <f t="shared" si="2"/>
        <v>392</v>
      </c>
      <c r="N41" s="23">
        <v>35</v>
      </c>
      <c r="O41" s="21">
        <f t="shared" si="3"/>
        <v>34359738368</v>
      </c>
      <c r="P41" s="21">
        <f t="shared" si="6"/>
        <v>343597383.68000001</v>
      </c>
      <c r="Q41" s="24" t="str">
        <f t="shared" si="5"/>
        <v>sim</v>
      </c>
    </row>
    <row r="42" spans="2:17">
      <c r="B42" s="23">
        <v>145</v>
      </c>
      <c r="C42" s="21">
        <f t="shared" si="0"/>
        <v>42050</v>
      </c>
      <c r="D42" s="24">
        <f t="shared" si="2"/>
        <v>420.5</v>
      </c>
      <c r="N42" s="23">
        <v>36</v>
      </c>
      <c r="O42" s="21">
        <f t="shared" si="3"/>
        <v>68719476736</v>
      </c>
      <c r="P42" s="21">
        <f t="shared" si="6"/>
        <v>687194767.36000001</v>
      </c>
      <c r="Q42" s="24" t="str">
        <f t="shared" si="5"/>
        <v>sim</v>
      </c>
    </row>
    <row r="43" spans="2:17">
      <c r="B43" s="23">
        <v>150</v>
      </c>
      <c r="C43" s="21">
        <f t="shared" si="0"/>
        <v>45000</v>
      </c>
      <c r="D43" s="24">
        <f t="shared" si="2"/>
        <v>450</v>
      </c>
      <c r="N43" s="23">
        <v>37</v>
      </c>
      <c r="O43" s="21">
        <f t="shared" si="3"/>
        <v>137438953472</v>
      </c>
      <c r="P43" s="21">
        <f t="shared" si="6"/>
        <v>1374389534.72</v>
      </c>
      <c r="Q43" s="24" t="str">
        <f t="shared" si="5"/>
        <v>sim</v>
      </c>
    </row>
    <row r="44" spans="2:17">
      <c r="B44" s="23">
        <v>155</v>
      </c>
      <c r="C44" s="21">
        <f t="shared" si="0"/>
        <v>48050</v>
      </c>
      <c r="D44" s="24">
        <f t="shared" si="2"/>
        <v>480.5</v>
      </c>
      <c r="N44" s="23">
        <v>38</v>
      </c>
      <c r="O44" s="21">
        <f t="shared" si="3"/>
        <v>274877906944</v>
      </c>
      <c r="P44" s="21">
        <f t="shared" si="6"/>
        <v>2748779069.4400001</v>
      </c>
      <c r="Q44" s="24" t="str">
        <f t="shared" si="5"/>
        <v>sim</v>
      </c>
    </row>
    <row r="45" spans="2:17">
      <c r="B45" s="23">
        <v>160</v>
      </c>
      <c r="C45" s="21">
        <f t="shared" si="0"/>
        <v>51200</v>
      </c>
      <c r="D45" s="24">
        <f t="shared" si="2"/>
        <v>512</v>
      </c>
      <c r="N45" s="23">
        <v>39</v>
      </c>
      <c r="O45" s="21">
        <f t="shared" si="3"/>
        <v>549755813888</v>
      </c>
      <c r="P45" s="21">
        <f t="shared" si="6"/>
        <v>5497558138.8800001</v>
      </c>
      <c r="Q45" s="24" t="str">
        <f t="shared" si="5"/>
        <v>sim</v>
      </c>
    </row>
    <row r="46" spans="2:17" ht="15" thickBot="1">
      <c r="B46" s="23">
        <v>165</v>
      </c>
      <c r="C46" s="21">
        <f t="shared" si="0"/>
        <v>54450</v>
      </c>
      <c r="D46" s="24">
        <f t="shared" si="2"/>
        <v>544.5</v>
      </c>
      <c r="N46" s="27">
        <v>40</v>
      </c>
      <c r="O46" s="28">
        <f t="shared" si="3"/>
        <v>1099511627776</v>
      </c>
      <c r="P46" s="28">
        <f t="shared" si="6"/>
        <v>10995116277.76</v>
      </c>
      <c r="Q46" s="29" t="str">
        <f t="shared" si="5"/>
        <v>sim</v>
      </c>
    </row>
    <row r="47" spans="2:17">
      <c r="B47" s="23">
        <v>170</v>
      </c>
      <c r="C47" s="21">
        <f t="shared" si="0"/>
        <v>57800</v>
      </c>
      <c r="D47" s="24">
        <f t="shared" si="2"/>
        <v>578</v>
      </c>
    </row>
    <row r="48" spans="2:17">
      <c r="B48" s="23">
        <v>175</v>
      </c>
      <c r="C48" s="21">
        <f t="shared" si="0"/>
        <v>61250</v>
      </c>
      <c r="D48" s="24">
        <f t="shared" ref="D48:D64" si="7">2*B48^2/100</f>
        <v>612.5</v>
      </c>
    </row>
    <row r="49" spans="2:4">
      <c r="B49" s="23">
        <v>180</v>
      </c>
      <c r="C49" s="21">
        <f t="shared" si="0"/>
        <v>64800</v>
      </c>
      <c r="D49" s="24">
        <f t="shared" si="7"/>
        <v>648</v>
      </c>
    </row>
    <row r="50" spans="2:4">
      <c r="B50" s="23">
        <v>185</v>
      </c>
      <c r="C50" s="21">
        <f t="shared" si="0"/>
        <v>68450</v>
      </c>
      <c r="D50" s="24">
        <f t="shared" si="7"/>
        <v>684.5</v>
      </c>
    </row>
    <row r="51" spans="2:4">
      <c r="B51" s="23">
        <v>190</v>
      </c>
      <c r="C51" s="21">
        <f t="shared" si="0"/>
        <v>72200</v>
      </c>
      <c r="D51" s="24">
        <f t="shared" si="7"/>
        <v>722</v>
      </c>
    </row>
    <row r="52" spans="2:4">
      <c r="B52" s="23">
        <v>195</v>
      </c>
      <c r="C52" s="21">
        <f t="shared" si="0"/>
        <v>76050</v>
      </c>
      <c r="D52" s="24">
        <f t="shared" si="7"/>
        <v>760.5</v>
      </c>
    </row>
    <row r="53" spans="2:4">
      <c r="B53" s="23">
        <v>200</v>
      </c>
      <c r="C53" s="21">
        <f t="shared" si="0"/>
        <v>80000</v>
      </c>
      <c r="D53" s="24">
        <f t="shared" si="7"/>
        <v>800</v>
      </c>
    </row>
    <row r="54" spans="2:4">
      <c r="B54" s="23">
        <v>205</v>
      </c>
      <c r="C54" s="21">
        <f t="shared" si="0"/>
        <v>84050</v>
      </c>
      <c r="D54" s="24">
        <f t="shared" si="7"/>
        <v>840.5</v>
      </c>
    </row>
    <row r="55" spans="2:4">
      <c r="B55" s="23">
        <v>210</v>
      </c>
      <c r="C55" s="21">
        <f t="shared" si="0"/>
        <v>88200</v>
      </c>
      <c r="D55" s="24">
        <f t="shared" si="7"/>
        <v>882</v>
      </c>
    </row>
    <row r="56" spans="2:4">
      <c r="B56" s="23">
        <v>215</v>
      </c>
      <c r="C56" s="21">
        <f t="shared" si="0"/>
        <v>92450</v>
      </c>
      <c r="D56" s="24">
        <f t="shared" si="7"/>
        <v>924.5</v>
      </c>
    </row>
    <row r="57" spans="2:4">
      <c r="B57" s="23">
        <v>220</v>
      </c>
      <c r="C57" s="21">
        <f t="shared" si="0"/>
        <v>96800</v>
      </c>
      <c r="D57" s="24">
        <f t="shared" si="7"/>
        <v>968</v>
      </c>
    </row>
    <row r="58" spans="2:4">
      <c r="B58" s="23">
        <v>225</v>
      </c>
      <c r="C58" s="21">
        <f t="shared" si="0"/>
        <v>101250</v>
      </c>
      <c r="D58" s="24">
        <f t="shared" si="7"/>
        <v>1012.5</v>
      </c>
    </row>
    <row r="59" spans="2:4">
      <c r="B59" s="23">
        <v>230</v>
      </c>
      <c r="C59" s="21">
        <f t="shared" si="0"/>
        <v>105800</v>
      </c>
      <c r="D59" s="24">
        <f t="shared" si="7"/>
        <v>1058</v>
      </c>
    </row>
    <row r="60" spans="2:4">
      <c r="B60" s="23">
        <v>235</v>
      </c>
      <c r="C60" s="21">
        <f t="shared" si="0"/>
        <v>110450</v>
      </c>
      <c r="D60" s="24">
        <f t="shared" si="7"/>
        <v>1104.5</v>
      </c>
    </row>
    <row r="61" spans="2:4">
      <c r="B61" s="23">
        <v>240</v>
      </c>
      <c r="C61" s="21">
        <f t="shared" si="0"/>
        <v>115200</v>
      </c>
      <c r="D61" s="24">
        <f t="shared" si="7"/>
        <v>1152</v>
      </c>
    </row>
    <row r="62" spans="2:4">
      <c r="B62" s="23">
        <v>245</v>
      </c>
      <c r="C62" s="21">
        <f t="shared" si="0"/>
        <v>120050</v>
      </c>
      <c r="D62" s="24">
        <f t="shared" si="7"/>
        <v>1200.5</v>
      </c>
    </row>
    <row r="63" spans="2:4">
      <c r="B63" s="25">
        <v>250</v>
      </c>
      <c r="C63" s="21">
        <f t="shared" si="0"/>
        <v>125000</v>
      </c>
      <c r="D63" s="26">
        <f t="shared" si="7"/>
        <v>1250</v>
      </c>
    </row>
    <row r="64" spans="2:4">
      <c r="B64" s="23">
        <v>255</v>
      </c>
      <c r="C64" s="21">
        <f t="shared" si="0"/>
        <v>130050</v>
      </c>
      <c r="D64" s="24">
        <f t="shared" si="7"/>
        <v>1300.5</v>
      </c>
    </row>
    <row r="65" spans="2:4">
      <c r="B65" s="23">
        <v>260</v>
      </c>
      <c r="C65" s="21">
        <f t="shared" si="0"/>
        <v>135200</v>
      </c>
      <c r="D65" s="24">
        <f t="shared" ref="D65:D91" si="8">2*B65^2/100</f>
        <v>1352</v>
      </c>
    </row>
    <row r="66" spans="2:4">
      <c r="B66" s="23">
        <v>265</v>
      </c>
      <c r="C66" s="21">
        <f t="shared" si="0"/>
        <v>140450</v>
      </c>
      <c r="D66" s="24">
        <f t="shared" si="8"/>
        <v>1404.5</v>
      </c>
    </row>
    <row r="67" spans="2:4">
      <c r="B67" s="23">
        <v>270</v>
      </c>
      <c r="C67" s="21">
        <f t="shared" si="0"/>
        <v>145800</v>
      </c>
      <c r="D67" s="24">
        <f t="shared" si="8"/>
        <v>1458</v>
      </c>
    </row>
    <row r="68" spans="2:4">
      <c r="B68" s="23">
        <v>275</v>
      </c>
      <c r="C68" s="21">
        <f t="shared" si="0"/>
        <v>151250</v>
      </c>
      <c r="D68" s="24">
        <f t="shared" si="8"/>
        <v>1512.5</v>
      </c>
    </row>
    <row r="69" spans="2:4">
      <c r="B69" s="23">
        <v>280</v>
      </c>
      <c r="C69" s="21">
        <f t="shared" si="0"/>
        <v>156800</v>
      </c>
      <c r="D69" s="24">
        <f t="shared" si="8"/>
        <v>1568</v>
      </c>
    </row>
    <row r="70" spans="2:4">
      <c r="B70" s="23">
        <v>285</v>
      </c>
      <c r="C70" s="21">
        <f t="shared" si="0"/>
        <v>162450</v>
      </c>
      <c r="D70" s="24">
        <f t="shared" si="8"/>
        <v>1624.5</v>
      </c>
    </row>
    <row r="71" spans="2:4">
      <c r="B71" s="23">
        <v>290</v>
      </c>
      <c r="C71" s="21">
        <f t="shared" si="0"/>
        <v>168200</v>
      </c>
      <c r="D71" s="24">
        <f t="shared" si="8"/>
        <v>1682</v>
      </c>
    </row>
    <row r="72" spans="2:4">
      <c r="B72" s="23">
        <v>295</v>
      </c>
      <c r="C72" s="21">
        <f t="shared" si="0"/>
        <v>174050</v>
      </c>
      <c r="D72" s="24">
        <f t="shared" si="8"/>
        <v>1740.5</v>
      </c>
    </row>
    <row r="73" spans="2:4">
      <c r="B73" s="23">
        <v>300</v>
      </c>
      <c r="C73" s="21">
        <f t="shared" si="0"/>
        <v>180000</v>
      </c>
      <c r="D73" s="24">
        <f t="shared" si="8"/>
        <v>1800</v>
      </c>
    </row>
    <row r="74" spans="2:4">
      <c r="B74" s="23">
        <v>305</v>
      </c>
      <c r="C74" s="21">
        <f t="shared" si="0"/>
        <v>186050</v>
      </c>
      <c r="D74" s="24">
        <f t="shared" si="8"/>
        <v>1860.5</v>
      </c>
    </row>
    <row r="75" spans="2:4">
      <c r="B75" s="23">
        <v>310</v>
      </c>
      <c r="C75" s="21">
        <f t="shared" si="0"/>
        <v>192200</v>
      </c>
      <c r="D75" s="24">
        <f t="shared" si="8"/>
        <v>1922</v>
      </c>
    </row>
    <row r="76" spans="2:4">
      <c r="B76" s="23">
        <v>315</v>
      </c>
      <c r="C76" s="21">
        <f t="shared" si="0"/>
        <v>198450</v>
      </c>
      <c r="D76" s="24">
        <f t="shared" si="8"/>
        <v>1984.5</v>
      </c>
    </row>
    <row r="77" spans="2:4">
      <c r="B77" s="23">
        <v>320</v>
      </c>
      <c r="C77" s="21">
        <f t="shared" si="0"/>
        <v>204800</v>
      </c>
      <c r="D77" s="24">
        <f t="shared" si="8"/>
        <v>2048</v>
      </c>
    </row>
    <row r="78" spans="2:4">
      <c r="B78" s="23">
        <v>325</v>
      </c>
      <c r="C78" s="21">
        <f t="shared" ref="C78:C91" si="9">2*B78^2</f>
        <v>211250</v>
      </c>
      <c r="D78" s="24">
        <f t="shared" si="8"/>
        <v>2112.5</v>
      </c>
    </row>
    <row r="79" spans="2:4">
      <c r="B79" s="23">
        <v>330</v>
      </c>
      <c r="C79" s="21">
        <f t="shared" si="9"/>
        <v>217800</v>
      </c>
      <c r="D79" s="24">
        <f t="shared" si="8"/>
        <v>2178</v>
      </c>
    </row>
    <row r="80" spans="2:4">
      <c r="B80" s="23">
        <v>335</v>
      </c>
      <c r="C80" s="21">
        <f t="shared" si="9"/>
        <v>224450</v>
      </c>
      <c r="D80" s="24">
        <f t="shared" si="8"/>
        <v>2244.5</v>
      </c>
    </row>
    <row r="81" spans="2:4">
      <c r="B81" s="23">
        <v>340</v>
      </c>
      <c r="C81" s="21">
        <f t="shared" si="9"/>
        <v>231200</v>
      </c>
      <c r="D81" s="24">
        <f t="shared" si="8"/>
        <v>2312</v>
      </c>
    </row>
    <row r="82" spans="2:4">
      <c r="B82" s="23">
        <v>345</v>
      </c>
      <c r="C82" s="21">
        <f t="shared" si="9"/>
        <v>238050</v>
      </c>
      <c r="D82" s="24">
        <f t="shared" si="8"/>
        <v>2380.5</v>
      </c>
    </row>
    <row r="83" spans="2:4">
      <c r="B83" s="23">
        <v>350</v>
      </c>
      <c r="C83" s="21">
        <f t="shared" si="9"/>
        <v>245000</v>
      </c>
      <c r="D83" s="24">
        <f t="shared" si="8"/>
        <v>2450</v>
      </c>
    </row>
    <row r="84" spans="2:4">
      <c r="B84" s="23">
        <v>355</v>
      </c>
      <c r="C84" s="21">
        <f t="shared" si="9"/>
        <v>252050</v>
      </c>
      <c r="D84" s="24">
        <f t="shared" si="8"/>
        <v>2520.5</v>
      </c>
    </row>
    <row r="85" spans="2:4">
      <c r="B85" s="23">
        <v>360</v>
      </c>
      <c r="C85" s="21">
        <f t="shared" si="9"/>
        <v>259200</v>
      </c>
      <c r="D85" s="24">
        <f t="shared" si="8"/>
        <v>2592</v>
      </c>
    </row>
    <row r="86" spans="2:4">
      <c r="B86" s="23">
        <v>365</v>
      </c>
      <c r="C86" s="21">
        <f t="shared" si="9"/>
        <v>266450</v>
      </c>
      <c r="D86" s="24">
        <f t="shared" si="8"/>
        <v>2664.5</v>
      </c>
    </row>
    <row r="87" spans="2:4">
      <c r="B87" s="23">
        <v>370</v>
      </c>
      <c r="C87" s="21">
        <f t="shared" si="9"/>
        <v>273800</v>
      </c>
      <c r="D87" s="24">
        <f t="shared" si="8"/>
        <v>2738</v>
      </c>
    </row>
    <row r="88" spans="2:4">
      <c r="B88" s="23">
        <v>375</v>
      </c>
      <c r="C88" s="21">
        <f t="shared" si="9"/>
        <v>281250</v>
      </c>
      <c r="D88" s="24">
        <f t="shared" si="8"/>
        <v>2812.5</v>
      </c>
    </row>
    <row r="89" spans="2:4">
      <c r="B89" s="23">
        <v>380</v>
      </c>
      <c r="C89" s="21">
        <f t="shared" si="9"/>
        <v>288800</v>
      </c>
      <c r="D89" s="24">
        <f t="shared" si="8"/>
        <v>2888</v>
      </c>
    </row>
    <row r="90" spans="2:4">
      <c r="B90" s="23">
        <v>385</v>
      </c>
      <c r="C90" s="21">
        <f t="shared" si="9"/>
        <v>296450</v>
      </c>
      <c r="D90" s="24">
        <f t="shared" si="8"/>
        <v>2964.5</v>
      </c>
    </row>
    <row r="91" spans="2:4" ht="15" thickBot="1">
      <c r="B91" s="27">
        <v>390</v>
      </c>
      <c r="C91" s="28">
        <f t="shared" si="9"/>
        <v>304200</v>
      </c>
      <c r="D91" s="29">
        <f t="shared" si="8"/>
        <v>3042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82CD-2CD4-4FD6-BAED-6D2FE5113862}">
  <dimension ref="A1:Y1"/>
  <sheetViews>
    <sheetView topLeftCell="A22" workbookViewId="0">
      <selection activeCell="P30" sqref="P30"/>
    </sheetView>
  </sheetViews>
  <sheetFormatPr defaultRowHeight="14.45"/>
  <cols>
    <col min="1" max="25" width="9.140625" style="2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BD74-894B-4601-84EF-1C77E21544C2}">
  <dimension ref="A2:Z32"/>
  <sheetViews>
    <sheetView topLeftCell="A16" zoomScale="85" zoomScaleNormal="85" workbookViewId="0">
      <selection activeCell="M35" sqref="M35"/>
    </sheetView>
  </sheetViews>
  <sheetFormatPr defaultRowHeight="14.45"/>
  <cols>
    <col min="1" max="26" width="9.140625" style="2"/>
  </cols>
  <sheetData>
    <row r="2" spans="16:17">
      <c r="P2" s="2" t="s">
        <v>2</v>
      </c>
      <c r="Q2" s="2" t="s">
        <v>10</v>
      </c>
    </row>
    <row r="3" spans="16:17">
      <c r="P3" s="2">
        <v>1</v>
      </c>
      <c r="Q3" s="2">
        <f>7+13*P3</f>
        <v>20</v>
      </c>
    </row>
    <row r="4" spans="16:17">
      <c r="P4" s="2">
        <v>10</v>
      </c>
      <c r="Q4" s="2">
        <f t="shared" ref="Q4:Q15" si="0">7+13*P4</f>
        <v>137</v>
      </c>
    </row>
    <row r="5" spans="16:17">
      <c r="P5" s="2">
        <v>50</v>
      </c>
      <c r="Q5" s="2">
        <f t="shared" si="0"/>
        <v>657</v>
      </c>
    </row>
    <row r="6" spans="16:17">
      <c r="P6" s="2">
        <v>100</v>
      </c>
      <c r="Q6" s="2">
        <f t="shared" si="0"/>
        <v>1307</v>
      </c>
    </row>
    <row r="7" spans="16:17">
      <c r="P7" s="2">
        <v>500</v>
      </c>
      <c r="Q7" s="2">
        <f t="shared" si="0"/>
        <v>6507</v>
      </c>
    </row>
    <row r="8" spans="16:17">
      <c r="P8" s="2">
        <v>1000</v>
      </c>
      <c r="Q8" s="2">
        <f t="shared" si="0"/>
        <v>13007</v>
      </c>
    </row>
    <row r="9" spans="16:17">
      <c r="P9" s="2">
        <v>5000</v>
      </c>
      <c r="Q9" s="2">
        <f t="shared" si="0"/>
        <v>65007</v>
      </c>
    </row>
    <row r="10" spans="16:17">
      <c r="P10" s="2">
        <v>10000</v>
      </c>
      <c r="Q10" s="2">
        <f t="shared" si="0"/>
        <v>130007</v>
      </c>
    </row>
    <row r="11" spans="16:17">
      <c r="P11" s="2">
        <v>50000</v>
      </c>
      <c r="Q11" s="2">
        <f t="shared" si="0"/>
        <v>650007</v>
      </c>
    </row>
    <row r="12" spans="16:17">
      <c r="P12" s="2">
        <v>100000</v>
      </c>
      <c r="Q12" s="2">
        <f t="shared" si="0"/>
        <v>1300007</v>
      </c>
    </row>
    <row r="13" spans="16:17">
      <c r="P13" s="2">
        <v>500000</v>
      </c>
      <c r="Q13" s="2">
        <f t="shared" si="0"/>
        <v>6500007</v>
      </c>
    </row>
    <row r="14" spans="16:17">
      <c r="P14" s="2">
        <v>1000000</v>
      </c>
      <c r="Q14" s="2">
        <f t="shared" si="0"/>
        <v>13000007</v>
      </c>
    </row>
    <row r="15" spans="16:17">
      <c r="P15" s="2">
        <v>5000000</v>
      </c>
      <c r="Q15" s="2">
        <f t="shared" si="0"/>
        <v>65000007</v>
      </c>
    </row>
    <row r="25" spans="2:13">
      <c r="M25" s="2" t="s">
        <v>11</v>
      </c>
    </row>
    <row r="26" spans="2:13">
      <c r="B26" s="2" t="s">
        <v>12</v>
      </c>
      <c r="C26" s="2" t="s">
        <v>13</v>
      </c>
      <c r="D26" s="2" t="s">
        <v>14</v>
      </c>
      <c r="M26" s="2">
        <v>2</v>
      </c>
    </row>
    <row r="27" spans="2:13">
      <c r="B27" s="2" t="s">
        <v>15</v>
      </c>
      <c r="C27" s="2" t="s">
        <v>13</v>
      </c>
      <c r="D27" s="2" t="s">
        <v>14</v>
      </c>
      <c r="E27" s="39" t="s">
        <v>13</v>
      </c>
      <c r="F27" s="39" t="s">
        <v>13</v>
      </c>
      <c r="G27" s="39" t="s">
        <v>16</v>
      </c>
      <c r="H27" s="40" t="s">
        <v>13</v>
      </c>
      <c r="I27" s="40" t="s">
        <v>13</v>
      </c>
      <c r="J27" s="41" t="s">
        <v>17</v>
      </c>
      <c r="K27" s="40" t="s">
        <v>14</v>
      </c>
      <c r="M27" s="2" t="s">
        <v>18</v>
      </c>
    </row>
    <row r="28" spans="2:13">
      <c r="B28" s="2" t="s">
        <v>19</v>
      </c>
      <c r="C28" s="2" t="s">
        <v>13</v>
      </c>
      <c r="D28" s="2" t="s">
        <v>13</v>
      </c>
      <c r="E28" s="2" t="s">
        <v>13</v>
      </c>
      <c r="F28" s="38" t="s">
        <v>17</v>
      </c>
      <c r="G28" s="38" t="s">
        <v>20</v>
      </c>
      <c r="H28" s="2" t="s">
        <v>14</v>
      </c>
      <c r="M28" s="2" t="s">
        <v>21</v>
      </c>
    </row>
    <row r="31" spans="2:13">
      <c r="C31" s="39"/>
      <c r="D31" s="2" t="s">
        <v>22</v>
      </c>
    </row>
    <row r="32" spans="2:13">
      <c r="C32" s="40"/>
      <c r="D32" s="2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5F76-484A-447D-A520-505482F4FF2E}">
  <dimension ref="A2:AD31"/>
  <sheetViews>
    <sheetView topLeftCell="A11" zoomScale="85" zoomScaleNormal="85" workbookViewId="0">
      <selection activeCell="N24" sqref="N24"/>
    </sheetView>
  </sheetViews>
  <sheetFormatPr defaultRowHeight="14.45"/>
  <cols>
    <col min="1" max="30" width="9.140625" style="1"/>
  </cols>
  <sheetData>
    <row r="2" spans="15:16">
      <c r="O2" s="1" t="s">
        <v>2</v>
      </c>
      <c r="P2" s="1" t="s">
        <v>10</v>
      </c>
    </row>
    <row r="3" spans="15:16">
      <c r="O3" s="2">
        <v>1</v>
      </c>
      <c r="P3" s="1">
        <f>17*O3-8</f>
        <v>9</v>
      </c>
    </row>
    <row r="4" spans="15:16">
      <c r="O4" s="2">
        <v>10</v>
      </c>
      <c r="P4" s="1">
        <f t="shared" ref="P4:P15" si="0">17*O4-8</f>
        <v>162</v>
      </c>
    </row>
    <row r="5" spans="15:16">
      <c r="O5" s="2">
        <v>50</v>
      </c>
      <c r="P5" s="1">
        <f t="shared" si="0"/>
        <v>842</v>
      </c>
    </row>
    <row r="6" spans="15:16">
      <c r="O6" s="2">
        <v>100</v>
      </c>
      <c r="P6" s="1">
        <f t="shared" si="0"/>
        <v>1692</v>
      </c>
    </row>
    <row r="7" spans="15:16">
      <c r="O7" s="2">
        <v>500</v>
      </c>
      <c r="P7" s="1">
        <f t="shared" si="0"/>
        <v>8492</v>
      </c>
    </row>
    <row r="8" spans="15:16">
      <c r="O8" s="2">
        <v>1000</v>
      </c>
      <c r="P8" s="1">
        <f t="shared" si="0"/>
        <v>16992</v>
      </c>
    </row>
    <row r="9" spans="15:16">
      <c r="O9" s="2">
        <v>5000</v>
      </c>
      <c r="P9" s="1">
        <f t="shared" si="0"/>
        <v>84992</v>
      </c>
    </row>
    <row r="10" spans="15:16">
      <c r="O10" s="2">
        <v>10000</v>
      </c>
      <c r="P10" s="1">
        <f t="shared" si="0"/>
        <v>169992</v>
      </c>
    </row>
    <row r="11" spans="15:16">
      <c r="O11" s="2">
        <v>50000</v>
      </c>
      <c r="P11" s="1">
        <f t="shared" si="0"/>
        <v>849992</v>
      </c>
    </row>
    <row r="12" spans="15:16">
      <c r="O12" s="2">
        <v>100000</v>
      </c>
      <c r="P12" s="1">
        <f t="shared" si="0"/>
        <v>1699992</v>
      </c>
    </row>
    <row r="13" spans="15:16">
      <c r="O13" s="2">
        <v>500000</v>
      </c>
      <c r="P13" s="1">
        <f t="shared" si="0"/>
        <v>8499992</v>
      </c>
    </row>
    <row r="14" spans="15:16">
      <c r="O14" s="2">
        <v>1000000</v>
      </c>
      <c r="P14" s="1">
        <f t="shared" si="0"/>
        <v>16999992</v>
      </c>
    </row>
    <row r="15" spans="15:16">
      <c r="O15" s="2">
        <v>5000000</v>
      </c>
      <c r="P15" s="1">
        <f t="shared" si="0"/>
        <v>84999992</v>
      </c>
    </row>
    <row r="23" spans="2:14">
      <c r="N23" s="1" t="s">
        <v>11</v>
      </c>
    </row>
    <row r="24" spans="2:14">
      <c r="B24" s="1" t="s">
        <v>12</v>
      </c>
      <c r="C24" s="1" t="s">
        <v>13</v>
      </c>
      <c r="D24" s="1" t="s">
        <v>14</v>
      </c>
      <c r="N24" s="1">
        <v>2</v>
      </c>
    </row>
    <row r="25" spans="2:14">
      <c r="B25" s="1" t="s">
        <v>15</v>
      </c>
      <c r="C25" s="2" t="s">
        <v>13</v>
      </c>
      <c r="D25" s="2" t="s">
        <v>14</v>
      </c>
      <c r="E25" s="39" t="s">
        <v>13</v>
      </c>
      <c r="F25" s="39" t="s">
        <v>13</v>
      </c>
      <c r="G25" s="39" t="s">
        <v>16</v>
      </c>
      <c r="H25" s="39" t="s">
        <v>13</v>
      </c>
      <c r="I25" s="42" t="s">
        <v>20</v>
      </c>
      <c r="J25" s="40" t="s">
        <v>13</v>
      </c>
      <c r="K25" s="40" t="s">
        <v>13</v>
      </c>
      <c r="L25" s="41" t="s">
        <v>17</v>
      </c>
      <c r="M25" s="40" t="s">
        <v>14</v>
      </c>
      <c r="N25" s="2" t="s">
        <v>24</v>
      </c>
    </row>
    <row r="26" spans="2:14">
      <c r="B26" s="1" t="s">
        <v>19</v>
      </c>
      <c r="C26" s="1" t="s">
        <v>13</v>
      </c>
      <c r="D26" s="1" t="s">
        <v>13</v>
      </c>
      <c r="E26" s="1" t="s">
        <v>25</v>
      </c>
      <c r="F26" s="1" t="s">
        <v>14</v>
      </c>
      <c r="N26" s="1" t="s">
        <v>26</v>
      </c>
    </row>
    <row r="27" spans="2:14">
      <c r="B27" s="1" t="s">
        <v>27</v>
      </c>
      <c r="C27" s="1" t="s">
        <v>13</v>
      </c>
      <c r="D27" s="1" t="s">
        <v>13</v>
      </c>
      <c r="E27" s="43" t="s">
        <v>17</v>
      </c>
      <c r="F27" s="1" t="s">
        <v>14</v>
      </c>
      <c r="N27" s="1" t="s">
        <v>26</v>
      </c>
    </row>
    <row r="30" spans="2:14">
      <c r="D30" s="39"/>
      <c r="E30" s="2" t="s">
        <v>28</v>
      </c>
    </row>
    <row r="31" spans="2:14">
      <c r="D31" s="40"/>
      <c r="E31" s="2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C60-6C8B-4463-9C46-34DA2ECFDF12}">
  <dimension ref="A2:AF30"/>
  <sheetViews>
    <sheetView topLeftCell="A16" workbookViewId="0">
      <selection activeCell="M34" sqref="M34"/>
    </sheetView>
  </sheetViews>
  <sheetFormatPr defaultRowHeight="14.45"/>
  <cols>
    <col min="1" max="32" width="9.140625" style="1"/>
  </cols>
  <sheetData>
    <row r="2" spans="16:17">
      <c r="P2" s="1" t="s">
        <v>2</v>
      </c>
      <c r="Q2" s="1" t="s">
        <v>10</v>
      </c>
    </row>
    <row r="3" spans="16:17">
      <c r="P3" s="2">
        <v>1</v>
      </c>
      <c r="Q3" s="1">
        <f>7+13*P3</f>
        <v>20</v>
      </c>
    </row>
    <row r="4" spans="16:17">
      <c r="P4" s="2">
        <v>10</v>
      </c>
      <c r="Q4" s="1">
        <f t="shared" ref="Q4:Q15" si="0">7+13*P4</f>
        <v>137</v>
      </c>
    </row>
    <row r="5" spans="16:17">
      <c r="P5" s="2">
        <v>50</v>
      </c>
      <c r="Q5" s="1">
        <f t="shared" si="0"/>
        <v>657</v>
      </c>
    </row>
    <row r="6" spans="16:17">
      <c r="P6" s="2">
        <v>100</v>
      </c>
      <c r="Q6" s="1">
        <f t="shared" si="0"/>
        <v>1307</v>
      </c>
    </row>
    <row r="7" spans="16:17">
      <c r="P7" s="2">
        <v>500</v>
      </c>
      <c r="Q7" s="1">
        <f t="shared" si="0"/>
        <v>6507</v>
      </c>
    </row>
    <row r="8" spans="16:17">
      <c r="P8" s="2">
        <v>1000</v>
      </c>
      <c r="Q8" s="1">
        <f t="shared" si="0"/>
        <v>13007</v>
      </c>
    </row>
    <row r="9" spans="16:17">
      <c r="P9" s="2">
        <v>5000</v>
      </c>
      <c r="Q9" s="1">
        <f t="shared" si="0"/>
        <v>65007</v>
      </c>
    </row>
    <row r="10" spans="16:17">
      <c r="P10" s="2">
        <v>10000</v>
      </c>
      <c r="Q10" s="1">
        <f t="shared" si="0"/>
        <v>130007</v>
      </c>
    </row>
    <row r="11" spans="16:17">
      <c r="P11" s="2">
        <v>50000</v>
      </c>
      <c r="Q11" s="1">
        <f t="shared" si="0"/>
        <v>650007</v>
      </c>
    </row>
    <row r="12" spans="16:17">
      <c r="P12" s="2">
        <v>100000</v>
      </c>
      <c r="Q12" s="1">
        <f t="shared" si="0"/>
        <v>1300007</v>
      </c>
    </row>
    <row r="13" spans="16:17">
      <c r="P13" s="2">
        <v>500000</v>
      </c>
      <c r="Q13" s="1">
        <f t="shared" si="0"/>
        <v>6500007</v>
      </c>
    </row>
    <row r="14" spans="16:17">
      <c r="P14" s="2">
        <v>1000000</v>
      </c>
      <c r="Q14" s="1">
        <f t="shared" si="0"/>
        <v>13000007</v>
      </c>
    </row>
    <row r="15" spans="16:17">
      <c r="P15" s="2">
        <v>5000000</v>
      </c>
      <c r="Q15" s="1">
        <f t="shared" si="0"/>
        <v>65000007</v>
      </c>
    </row>
    <row r="25" spans="2:10">
      <c r="J25" s="1" t="s">
        <v>11</v>
      </c>
    </row>
    <row r="26" spans="2:10">
      <c r="B26" s="1" t="s">
        <v>12</v>
      </c>
      <c r="C26" s="1" t="s">
        <v>13</v>
      </c>
      <c r="D26" s="1" t="s">
        <v>14</v>
      </c>
      <c r="J26" s="1">
        <v>2</v>
      </c>
    </row>
    <row r="27" spans="2:10">
      <c r="B27" s="1" t="s">
        <v>15</v>
      </c>
      <c r="C27" s="1" t="s">
        <v>13</v>
      </c>
      <c r="D27" s="1" t="s">
        <v>14</v>
      </c>
      <c r="J27" s="1">
        <v>2</v>
      </c>
    </row>
    <row r="28" spans="2:10">
      <c r="B28" s="1" t="s">
        <v>19</v>
      </c>
      <c r="C28" s="1" t="s">
        <v>13</v>
      </c>
      <c r="D28" s="1" t="s">
        <v>13</v>
      </c>
      <c r="E28" s="1" t="s">
        <v>29</v>
      </c>
      <c r="J28" s="1" t="s">
        <v>22</v>
      </c>
    </row>
    <row r="29" spans="2:10">
      <c r="B29" s="1" t="s">
        <v>27</v>
      </c>
      <c r="C29" s="1" t="s">
        <v>13</v>
      </c>
      <c r="D29" s="1" t="s">
        <v>13</v>
      </c>
      <c r="E29" s="1" t="s">
        <v>13</v>
      </c>
      <c r="F29" s="43" t="s">
        <v>20</v>
      </c>
      <c r="G29" s="43" t="s">
        <v>17</v>
      </c>
      <c r="H29" s="1" t="s">
        <v>14</v>
      </c>
      <c r="J29" s="1" t="s">
        <v>21</v>
      </c>
    </row>
    <row r="30" spans="2:10">
      <c r="B30" s="1" t="s">
        <v>30</v>
      </c>
      <c r="C30" s="1" t="s">
        <v>13</v>
      </c>
      <c r="D30" s="1" t="s">
        <v>13</v>
      </c>
      <c r="E30" s="43" t="s">
        <v>17</v>
      </c>
      <c r="F30" s="1" t="s">
        <v>14</v>
      </c>
      <c r="J30" s="1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4DF-6CD8-4627-8E5A-1E169F8B87B9}">
  <dimension ref="A3:AD30"/>
  <sheetViews>
    <sheetView topLeftCell="A11" workbookViewId="0">
      <selection activeCell="AA20" sqref="AA19:AA20"/>
    </sheetView>
  </sheetViews>
  <sheetFormatPr defaultRowHeight="14.45"/>
  <cols>
    <col min="1" max="30" width="9.140625" style="2"/>
  </cols>
  <sheetData>
    <row r="3" spans="14:15">
      <c r="N3" s="2" t="s">
        <v>2</v>
      </c>
      <c r="O3" s="2" t="s">
        <v>10</v>
      </c>
    </row>
    <row r="4" spans="14:15">
      <c r="N4" s="2">
        <v>1</v>
      </c>
      <c r="O4" s="2">
        <f>17*N4-8</f>
        <v>9</v>
      </c>
    </row>
    <row r="5" spans="14:15">
      <c r="N5" s="2">
        <v>10</v>
      </c>
      <c r="O5" s="2">
        <f t="shared" ref="O5:O16" si="0">17*N5-8</f>
        <v>162</v>
      </c>
    </row>
    <row r="6" spans="14:15">
      <c r="N6" s="2">
        <v>50</v>
      </c>
      <c r="O6" s="2">
        <f t="shared" si="0"/>
        <v>842</v>
      </c>
    </row>
    <row r="7" spans="14:15">
      <c r="N7" s="2">
        <v>100</v>
      </c>
      <c r="O7" s="2">
        <f t="shared" si="0"/>
        <v>1692</v>
      </c>
    </row>
    <row r="8" spans="14:15">
      <c r="N8" s="2">
        <v>500</v>
      </c>
      <c r="O8" s="2">
        <f t="shared" si="0"/>
        <v>8492</v>
      </c>
    </row>
    <row r="9" spans="14:15">
      <c r="N9" s="2">
        <v>1000</v>
      </c>
      <c r="O9" s="2">
        <f t="shared" si="0"/>
        <v>16992</v>
      </c>
    </row>
    <row r="10" spans="14:15">
      <c r="N10" s="2">
        <v>5000</v>
      </c>
      <c r="O10" s="2">
        <f t="shared" si="0"/>
        <v>84992</v>
      </c>
    </row>
    <row r="11" spans="14:15">
      <c r="N11" s="2">
        <v>10000</v>
      </c>
      <c r="O11" s="2">
        <f t="shared" si="0"/>
        <v>169992</v>
      </c>
    </row>
    <row r="12" spans="14:15">
      <c r="N12" s="2">
        <v>50000</v>
      </c>
      <c r="O12" s="2">
        <f t="shared" si="0"/>
        <v>849992</v>
      </c>
    </row>
    <row r="13" spans="14:15">
      <c r="N13" s="2">
        <v>100000</v>
      </c>
      <c r="O13" s="2">
        <f t="shared" si="0"/>
        <v>1699992</v>
      </c>
    </row>
    <row r="14" spans="14:15">
      <c r="N14" s="2">
        <v>500000</v>
      </c>
      <c r="O14" s="2">
        <f t="shared" si="0"/>
        <v>8499992</v>
      </c>
    </row>
    <row r="15" spans="14:15">
      <c r="N15" s="2">
        <v>1000000</v>
      </c>
      <c r="O15" s="2">
        <f t="shared" si="0"/>
        <v>16999992</v>
      </c>
    </row>
    <row r="16" spans="14:15">
      <c r="N16" s="2">
        <v>5000000</v>
      </c>
      <c r="O16" s="2">
        <f t="shared" si="0"/>
        <v>84999992</v>
      </c>
    </row>
    <row r="24" spans="2:9">
      <c r="I24" s="2" t="s">
        <v>11</v>
      </c>
    </row>
    <row r="25" spans="2:9">
      <c r="B25" s="2" t="s">
        <v>31</v>
      </c>
      <c r="C25" s="2" t="s">
        <v>13</v>
      </c>
      <c r="D25" s="2" t="s">
        <v>14</v>
      </c>
      <c r="I25" s="2">
        <v>2</v>
      </c>
    </row>
    <row r="26" spans="2:9">
      <c r="B26" s="2" t="s">
        <v>32</v>
      </c>
      <c r="C26" s="2" t="s">
        <v>13</v>
      </c>
      <c r="D26" s="2" t="s">
        <v>14</v>
      </c>
      <c r="I26" s="2">
        <v>2</v>
      </c>
    </row>
    <row r="27" spans="2:9">
      <c r="B27" s="2" t="s">
        <v>33</v>
      </c>
      <c r="C27" s="2" t="s">
        <v>13</v>
      </c>
      <c r="D27" s="2" t="s">
        <v>13</v>
      </c>
      <c r="E27" s="38" t="s">
        <v>25</v>
      </c>
      <c r="F27" s="2" t="s">
        <v>14</v>
      </c>
      <c r="I27" s="2" t="s">
        <v>26</v>
      </c>
    </row>
    <row r="28" spans="2:9">
      <c r="B28" s="2" t="s">
        <v>34</v>
      </c>
      <c r="C28" s="2" t="s">
        <v>13</v>
      </c>
      <c r="D28" s="2" t="s">
        <v>13</v>
      </c>
      <c r="E28" s="38" t="s">
        <v>17</v>
      </c>
      <c r="F28" s="2" t="s">
        <v>14</v>
      </c>
      <c r="I28" s="2" t="s">
        <v>26</v>
      </c>
    </row>
    <row r="29" spans="2:9">
      <c r="B29" s="2" t="s">
        <v>35</v>
      </c>
      <c r="C29" s="2" t="s">
        <v>13</v>
      </c>
      <c r="D29" s="2" t="s">
        <v>13</v>
      </c>
      <c r="E29" s="38" t="s">
        <v>17</v>
      </c>
      <c r="F29" s="2" t="s">
        <v>14</v>
      </c>
      <c r="I29" s="2" t="s">
        <v>26</v>
      </c>
    </row>
    <row r="30" spans="2:9">
      <c r="B30" s="2" t="s">
        <v>36</v>
      </c>
      <c r="C30" s="2" t="s">
        <v>13</v>
      </c>
      <c r="D30" s="2" t="s">
        <v>13</v>
      </c>
      <c r="E30" s="2" t="s">
        <v>13</v>
      </c>
      <c r="F30" s="38" t="s">
        <v>20</v>
      </c>
      <c r="G30" s="2" t="s">
        <v>29</v>
      </c>
      <c r="I30" s="2" t="s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C7C0-187F-407F-B486-7EE59DD649C3}">
  <dimension ref="A2:AD20"/>
  <sheetViews>
    <sheetView tabSelected="1" workbookViewId="0">
      <selection activeCell="L20" sqref="L20"/>
    </sheetView>
  </sheetViews>
  <sheetFormatPr defaultRowHeight="14.45"/>
  <cols>
    <col min="1" max="30" width="9.140625" style="2"/>
  </cols>
  <sheetData>
    <row r="2" spans="2:16">
      <c r="O2" s="2" t="s">
        <v>2</v>
      </c>
      <c r="P2" s="2" t="s">
        <v>10</v>
      </c>
    </row>
    <row r="3" spans="2:16">
      <c r="O3" s="2">
        <v>1</v>
      </c>
      <c r="P3" s="2">
        <f>17*O3+13</f>
        <v>30</v>
      </c>
    </row>
    <row r="4" spans="2:16">
      <c r="O4" s="2">
        <v>10</v>
      </c>
      <c r="P4" s="2">
        <f t="shared" ref="P4:P15" si="0">17*O4+13</f>
        <v>183</v>
      </c>
    </row>
    <row r="5" spans="2:16">
      <c r="O5" s="2">
        <v>50</v>
      </c>
      <c r="P5" s="2">
        <f t="shared" si="0"/>
        <v>863</v>
      </c>
    </row>
    <row r="6" spans="2:16">
      <c r="O6" s="2">
        <v>100</v>
      </c>
      <c r="P6" s="2">
        <f t="shared" si="0"/>
        <v>1713</v>
      </c>
    </row>
    <row r="7" spans="2:16">
      <c r="O7" s="2">
        <v>500</v>
      </c>
      <c r="P7" s="2">
        <f t="shared" si="0"/>
        <v>8513</v>
      </c>
    </row>
    <row r="8" spans="2:16">
      <c r="O8" s="2">
        <v>1000</v>
      </c>
      <c r="P8" s="2">
        <f t="shared" si="0"/>
        <v>17013</v>
      </c>
    </row>
    <row r="9" spans="2:16">
      <c r="O9" s="2">
        <v>5000</v>
      </c>
      <c r="P9" s="2">
        <f t="shared" si="0"/>
        <v>85013</v>
      </c>
    </row>
    <row r="10" spans="2:16">
      <c r="O10" s="2">
        <v>10000</v>
      </c>
      <c r="P10" s="2">
        <f t="shared" si="0"/>
        <v>170013</v>
      </c>
    </row>
    <row r="11" spans="2:16">
      <c r="O11" s="2">
        <v>50000</v>
      </c>
      <c r="P11" s="2">
        <f t="shared" si="0"/>
        <v>850013</v>
      </c>
    </row>
    <row r="12" spans="2:16">
      <c r="O12" s="2">
        <v>100000</v>
      </c>
      <c r="P12" s="2">
        <f t="shared" si="0"/>
        <v>1700013</v>
      </c>
    </row>
    <row r="13" spans="2:16">
      <c r="O13" s="2">
        <v>500000</v>
      </c>
      <c r="P13" s="2">
        <f t="shared" si="0"/>
        <v>8500013</v>
      </c>
    </row>
    <row r="14" spans="2:16">
      <c r="B14" s="2" t="s">
        <v>31</v>
      </c>
      <c r="C14" s="2" t="s">
        <v>13</v>
      </c>
      <c r="D14" s="2" t="s">
        <v>13</v>
      </c>
      <c r="E14" s="38" t="s">
        <v>20</v>
      </c>
      <c r="F14" s="2" t="s">
        <v>13</v>
      </c>
      <c r="G14" s="2" t="s">
        <v>38</v>
      </c>
      <c r="H14" s="2" t="s">
        <v>14</v>
      </c>
      <c r="I14" s="2" t="s">
        <v>39</v>
      </c>
      <c r="O14" s="2">
        <v>1000000</v>
      </c>
      <c r="P14" s="2">
        <f t="shared" si="0"/>
        <v>17000013</v>
      </c>
    </row>
    <row r="15" spans="2:16">
      <c r="B15" s="2" t="s">
        <v>32</v>
      </c>
      <c r="C15" s="2" t="s">
        <v>13</v>
      </c>
      <c r="D15" s="2" t="s">
        <v>14</v>
      </c>
      <c r="E15" s="44" t="s">
        <v>13</v>
      </c>
      <c r="F15" s="44" t="s">
        <v>13</v>
      </c>
      <c r="G15" s="44" t="s">
        <v>40</v>
      </c>
      <c r="H15" s="45" t="s">
        <v>13</v>
      </c>
      <c r="I15" s="45" t="s">
        <v>13</v>
      </c>
      <c r="J15" s="46" t="s">
        <v>17</v>
      </c>
      <c r="K15" s="45" t="s">
        <v>14</v>
      </c>
      <c r="L15" s="2" t="s">
        <v>41</v>
      </c>
      <c r="O15" s="2">
        <v>5000000</v>
      </c>
      <c r="P15" s="2">
        <f t="shared" si="0"/>
        <v>85000013</v>
      </c>
    </row>
    <row r="16" spans="2:16">
      <c r="B16" s="2" t="s">
        <v>33</v>
      </c>
      <c r="C16" s="2" t="s">
        <v>13</v>
      </c>
      <c r="D16" s="2" t="s">
        <v>13</v>
      </c>
      <c r="E16" s="2" t="s">
        <v>13</v>
      </c>
      <c r="F16" s="2" t="s">
        <v>13</v>
      </c>
      <c r="G16" s="2" t="s">
        <v>13</v>
      </c>
      <c r="H16" s="2" t="s">
        <v>38</v>
      </c>
      <c r="I16" s="2" t="s">
        <v>14</v>
      </c>
      <c r="J16" s="38" t="s">
        <v>17</v>
      </c>
      <c r="K16" s="38" t="s">
        <v>25</v>
      </c>
      <c r="L16" s="2" t="s">
        <v>42</v>
      </c>
    </row>
    <row r="18" spans="3:12">
      <c r="C18" s="44"/>
      <c r="D18" s="2" t="s">
        <v>43</v>
      </c>
    </row>
    <row r="19" spans="3:12">
      <c r="C19" s="45"/>
      <c r="D19" s="2" t="s">
        <v>23</v>
      </c>
    </row>
    <row r="20" spans="3:12" ht="15">
      <c r="L20" s="4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CAROLINA AMBRIZZI RAMIN</dc:creator>
  <cp:keywords/>
  <dc:description/>
  <cp:lastModifiedBy>AMANDA CAROLINA AMBRIZZI RAMIN</cp:lastModifiedBy>
  <cp:revision/>
  <dcterms:created xsi:type="dcterms:W3CDTF">2024-03-21T11:00:33Z</dcterms:created>
  <dcterms:modified xsi:type="dcterms:W3CDTF">2024-03-26T13:54:01Z</dcterms:modified>
  <cp:category/>
  <cp:contentStatus/>
</cp:coreProperties>
</file>