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creg\Desktop\final year\Project\ISE\documents\"/>
    </mc:Choice>
  </mc:AlternateContent>
  <xr:revisionPtr revIDLastSave="0" documentId="13_ncr:1_{C59988B5-8D66-488B-BA9E-327DE3A566C0}" xr6:coauthVersionLast="47" xr6:coauthVersionMax="47" xr10:uidLastSave="{00000000-0000-0000-0000-000000000000}"/>
  <bookViews>
    <workbookView xWindow="-108" yWindow="-108" windowWidth="23256" windowHeight="12576" firstSheet="20" activeTab="24" xr2:uid="{00000000-000D-0000-FFFF-FFFF00000000}"/>
  </bookViews>
  <sheets>
    <sheet name="8 bins" sheetId="2" r:id="rId1"/>
    <sheet name="Correlation" sheetId="6" r:id="rId2"/>
    <sheet name="Chi-square" sheetId="7" r:id="rId3"/>
    <sheet name="Intersection" sheetId="8" r:id="rId4"/>
    <sheet name="Bhattacharyya" sheetId="9" r:id="rId5"/>
    <sheet name="Averages" sheetId="10" r:id="rId6"/>
    <sheet name="Bin OP corr initial" sheetId="11" r:id="rId7"/>
    <sheet name="Bin OP corr focus" sheetId="12" r:id="rId8"/>
    <sheet name="Bin OP chi-s initial" sheetId="13" r:id="rId9"/>
    <sheet name="Bin OP chi-s focus" sheetId="14" r:id="rId10"/>
    <sheet name="Bin OP int initial" sheetId="15" r:id="rId11"/>
    <sheet name="Bin OP int focus" sheetId="16" r:id="rId12"/>
    <sheet name="Bin OP bhat initial" sheetId="17" r:id="rId13"/>
    <sheet name="Bin OP bhat focus" sheetId="18" r:id="rId14"/>
    <sheet name="Sheet10" sheetId="19" r:id="rId15"/>
    <sheet name="CSV TXT" sheetId="22" r:id="rId16"/>
    <sheet name="bin times" sheetId="23" r:id="rId17"/>
    <sheet name="corrrelation full" sheetId="24" r:id="rId18"/>
    <sheet name="chisquare full" sheetId="25" r:id="rId19"/>
    <sheet name="intersection full" sheetId="26" r:id="rId20"/>
    <sheet name="bhattacharyya full" sheetId="27" r:id="rId21"/>
    <sheet name="full PRC av" sheetId="28" r:id="rId22"/>
    <sheet name="decrease" sheetId="30" r:id="rId23"/>
    <sheet name="chi-s.inters" sheetId="31" r:id="rId24"/>
    <sheet name="times tests" sheetId="32" r:id="rId25"/>
  </sheets>
  <definedNames>
    <definedName name="_xlnm._FilterDatabase" localSheetId="14" hidden="1">Sheet10!$A$1:$A$345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32" l="1"/>
  <c r="B91" i="32"/>
  <c r="I3" i="30"/>
  <c r="I4" i="30"/>
  <c r="I5" i="30"/>
  <c r="I6" i="30"/>
  <c r="I2" i="30"/>
  <c r="G3" i="30"/>
  <c r="G4" i="30"/>
  <c r="G5" i="30"/>
  <c r="G6" i="30"/>
  <c r="G2" i="30"/>
  <c r="E3" i="30"/>
  <c r="E4" i="30"/>
  <c r="E5" i="30"/>
  <c r="E6" i="30"/>
  <c r="E2" i="30"/>
  <c r="C3" i="30"/>
  <c r="C4" i="30"/>
  <c r="C5" i="30"/>
  <c r="C6" i="30"/>
  <c r="C2" i="30"/>
  <c r="O7" i="27"/>
  <c r="O8" i="27"/>
  <c r="O9" i="27"/>
  <c r="O10" i="27"/>
  <c r="O11" i="27"/>
  <c r="O6" i="27"/>
  <c r="O7" i="26"/>
  <c r="O8" i="26"/>
  <c r="O9" i="26"/>
  <c r="O10" i="26"/>
  <c r="O11" i="26"/>
  <c r="O6" i="26"/>
  <c r="O6" i="25"/>
  <c r="O7" i="25"/>
  <c r="O8" i="25"/>
  <c r="O9" i="25"/>
  <c r="O10" i="25"/>
  <c r="O5" i="25"/>
  <c r="O11" i="24"/>
  <c r="O10" i="24"/>
  <c r="O9" i="24"/>
  <c r="O8" i="24"/>
  <c r="O7" i="24"/>
  <c r="O6" i="24"/>
  <c r="G98" i="27"/>
  <c r="G99" i="27" s="1"/>
  <c r="F98" i="27"/>
  <c r="F99" i="27" s="1"/>
  <c r="E98" i="27"/>
  <c r="E99" i="27" s="1"/>
  <c r="D98" i="27"/>
  <c r="D99" i="27" s="1"/>
  <c r="C98" i="27"/>
  <c r="C99" i="27" s="1"/>
  <c r="B98" i="27"/>
  <c r="B99" i="27" s="1"/>
  <c r="G74" i="27"/>
  <c r="G75" i="27" s="1"/>
  <c r="F74" i="27"/>
  <c r="F75" i="27" s="1"/>
  <c r="E74" i="27"/>
  <c r="E75" i="27" s="1"/>
  <c r="D74" i="27"/>
  <c r="D75" i="27" s="1"/>
  <c r="C74" i="27"/>
  <c r="C75" i="27" s="1"/>
  <c r="B74" i="27"/>
  <c r="B75" i="27" s="1"/>
  <c r="G49" i="27"/>
  <c r="G50" i="27" s="1"/>
  <c r="F49" i="27"/>
  <c r="F50" i="27" s="1"/>
  <c r="E49" i="27"/>
  <c r="E50" i="27" s="1"/>
  <c r="D49" i="27"/>
  <c r="D50" i="27" s="1"/>
  <c r="C49" i="27"/>
  <c r="C50" i="27" s="1"/>
  <c r="B49" i="27"/>
  <c r="B50" i="27" s="1"/>
  <c r="G25" i="27"/>
  <c r="G26" i="27" s="1"/>
  <c r="F25" i="27"/>
  <c r="F26" i="27" s="1"/>
  <c r="E25" i="27"/>
  <c r="E26" i="27" s="1"/>
  <c r="D25" i="27"/>
  <c r="D26" i="27" s="1"/>
  <c r="C25" i="27"/>
  <c r="C26" i="27" s="1"/>
  <c r="B25" i="27"/>
  <c r="B26" i="27" s="1"/>
  <c r="G98" i="26"/>
  <c r="G99" i="26" s="1"/>
  <c r="F98" i="26"/>
  <c r="F99" i="26" s="1"/>
  <c r="E98" i="26"/>
  <c r="E99" i="26" s="1"/>
  <c r="D98" i="26"/>
  <c r="D99" i="26" s="1"/>
  <c r="C98" i="26"/>
  <c r="C99" i="26" s="1"/>
  <c r="B98" i="26"/>
  <c r="B99" i="26" s="1"/>
  <c r="G74" i="26"/>
  <c r="G75" i="26" s="1"/>
  <c r="F74" i="26"/>
  <c r="F75" i="26" s="1"/>
  <c r="E74" i="26"/>
  <c r="E75" i="26" s="1"/>
  <c r="D74" i="26"/>
  <c r="D75" i="26" s="1"/>
  <c r="C74" i="26"/>
  <c r="C75" i="26" s="1"/>
  <c r="B74" i="26"/>
  <c r="B75" i="26" s="1"/>
  <c r="G49" i="26"/>
  <c r="G50" i="26" s="1"/>
  <c r="F49" i="26"/>
  <c r="F50" i="26" s="1"/>
  <c r="E49" i="26"/>
  <c r="E50" i="26" s="1"/>
  <c r="D49" i="26"/>
  <c r="D50" i="26" s="1"/>
  <c r="C49" i="26"/>
  <c r="C50" i="26" s="1"/>
  <c r="B49" i="26"/>
  <c r="B50" i="26" s="1"/>
  <c r="G25" i="26"/>
  <c r="G26" i="26" s="1"/>
  <c r="F25" i="26"/>
  <c r="F26" i="26" s="1"/>
  <c r="E25" i="26"/>
  <c r="E26" i="26" s="1"/>
  <c r="D25" i="26"/>
  <c r="D26" i="26" s="1"/>
  <c r="C25" i="26"/>
  <c r="C26" i="26" s="1"/>
  <c r="B25" i="26"/>
  <c r="B26" i="26" s="1"/>
  <c r="G98" i="25"/>
  <c r="G99" i="25" s="1"/>
  <c r="F98" i="25"/>
  <c r="F99" i="25" s="1"/>
  <c r="E98" i="25"/>
  <c r="E99" i="25" s="1"/>
  <c r="D98" i="25"/>
  <c r="D99" i="25" s="1"/>
  <c r="C98" i="25"/>
  <c r="C99" i="25" s="1"/>
  <c r="B98" i="25"/>
  <c r="B99" i="25" s="1"/>
  <c r="G74" i="25"/>
  <c r="G75" i="25" s="1"/>
  <c r="F74" i="25"/>
  <c r="F75" i="25" s="1"/>
  <c r="E74" i="25"/>
  <c r="E75" i="25" s="1"/>
  <c r="D74" i="25"/>
  <c r="D75" i="25" s="1"/>
  <c r="C74" i="25"/>
  <c r="C75" i="25" s="1"/>
  <c r="B74" i="25"/>
  <c r="B75" i="25" s="1"/>
  <c r="G49" i="25"/>
  <c r="G50" i="25" s="1"/>
  <c r="F49" i="25"/>
  <c r="F50" i="25" s="1"/>
  <c r="E49" i="25"/>
  <c r="E50" i="25" s="1"/>
  <c r="D49" i="25"/>
  <c r="D50" i="25" s="1"/>
  <c r="C49" i="25"/>
  <c r="C50" i="25" s="1"/>
  <c r="B49" i="25"/>
  <c r="B50" i="25" s="1"/>
  <c r="G25" i="25"/>
  <c r="G26" i="25" s="1"/>
  <c r="F25" i="25"/>
  <c r="F26" i="25" s="1"/>
  <c r="E25" i="25"/>
  <c r="E26" i="25" s="1"/>
  <c r="D25" i="25"/>
  <c r="D26" i="25" s="1"/>
  <c r="C25" i="25"/>
  <c r="C26" i="25" s="1"/>
  <c r="B25" i="25"/>
  <c r="B26" i="25" s="1"/>
  <c r="G75" i="24"/>
  <c r="F75" i="24"/>
  <c r="C75" i="24"/>
  <c r="B75" i="24"/>
  <c r="E50" i="24"/>
  <c r="D50" i="24"/>
  <c r="G98" i="24"/>
  <c r="G99" i="24" s="1"/>
  <c r="F98" i="24"/>
  <c r="F99" i="24" s="1"/>
  <c r="E98" i="24"/>
  <c r="E99" i="24" s="1"/>
  <c r="D98" i="24"/>
  <c r="D99" i="24" s="1"/>
  <c r="C98" i="24"/>
  <c r="C99" i="24" s="1"/>
  <c r="B98" i="24"/>
  <c r="B99" i="24" s="1"/>
  <c r="G49" i="24"/>
  <c r="G50" i="24" s="1"/>
  <c r="F49" i="24"/>
  <c r="F50" i="24" s="1"/>
  <c r="E49" i="24"/>
  <c r="D49" i="24"/>
  <c r="C49" i="24"/>
  <c r="C50" i="24" s="1"/>
  <c r="B49" i="24"/>
  <c r="B50" i="24" s="1"/>
  <c r="G74" i="24"/>
  <c r="F74" i="24"/>
  <c r="E74" i="24"/>
  <c r="E75" i="24" s="1"/>
  <c r="D74" i="24"/>
  <c r="D75" i="24" s="1"/>
  <c r="C74" i="24"/>
  <c r="B74" i="24"/>
  <c r="G25" i="24"/>
  <c r="G26" i="24" s="1"/>
  <c r="F25" i="24"/>
  <c r="F26" i="24" s="1"/>
  <c r="E25" i="24"/>
  <c r="E26" i="24" s="1"/>
  <c r="D25" i="24"/>
  <c r="D26" i="24" s="1"/>
  <c r="C25" i="24"/>
  <c r="C26" i="24" s="1"/>
  <c r="B25" i="24"/>
  <c r="B26" i="24" s="1"/>
  <c r="E40" i="2"/>
  <c r="E30" i="2"/>
  <c r="E20" i="2"/>
  <c r="D60" i="18"/>
  <c r="D70" i="12"/>
  <c r="D14" i="23"/>
  <c r="D15" i="23"/>
  <c r="D16" i="23"/>
  <c r="D17" i="23"/>
  <c r="D18" i="23"/>
  <c r="D19" i="23"/>
  <c r="D13" i="23"/>
  <c r="D50" i="18"/>
  <c r="D40" i="18"/>
  <c r="D30" i="18"/>
  <c r="D10" i="18"/>
  <c r="D20" i="18"/>
  <c r="D30" i="17"/>
  <c r="D20" i="17"/>
  <c r="D10" i="17"/>
  <c r="D50" i="16"/>
  <c r="D30" i="16"/>
  <c r="D20" i="16"/>
  <c r="D10" i="16"/>
  <c r="D40" i="16"/>
  <c r="D30" i="15"/>
  <c r="D20" i="15"/>
  <c r="D10" i="15"/>
  <c r="D60" i="14"/>
  <c r="D50" i="14"/>
  <c r="D40" i="14"/>
  <c r="D30" i="14"/>
  <c r="D10" i="14"/>
</calcChain>
</file>

<file path=xl/sharedStrings.xml><?xml version="1.0" encoding="utf-8"?>
<sst xmlns="http://schemas.openxmlformats.org/spreadsheetml/2006/main" count="1039" uniqueCount="129">
  <si>
    <t>Crowds001.jpg</t>
  </si>
  <si>
    <t>Query Image</t>
  </si>
  <si>
    <t>Results</t>
  </si>
  <si>
    <t>Test No</t>
  </si>
  <si>
    <t>F1-Cars001.jpg</t>
  </si>
  <si>
    <t>Horses001.jpg</t>
  </si>
  <si>
    <t>Landscapes001.jpg</t>
  </si>
  <si>
    <t>Method</t>
  </si>
  <si>
    <t>Correlation</t>
  </si>
  <si>
    <t>Chi-square</t>
  </si>
  <si>
    <t>Intersection</t>
  </si>
  <si>
    <t>Bhattacharyya</t>
  </si>
  <si>
    <t>Time (s)</t>
  </si>
  <si>
    <t>Crowds10.jpg</t>
  </si>
  <si>
    <t>F1-Cars10.jpg</t>
  </si>
  <si>
    <t>Horses10.jpg</t>
  </si>
  <si>
    <t>Landscapes10.jpg</t>
  </si>
  <si>
    <t>Crowds001</t>
  </si>
  <si>
    <t>Crowds10</t>
  </si>
  <si>
    <t>F1-Cars001</t>
  </si>
  <si>
    <t>F1-Cars10</t>
  </si>
  <si>
    <t>Horses001</t>
  </si>
  <si>
    <t>Horses10</t>
  </si>
  <si>
    <t>Landscapes001</t>
  </si>
  <si>
    <t>take 1 curve average</t>
  </si>
  <si>
    <t>show it on graph compared to other methods average</t>
  </si>
  <si>
    <t>Landscapes10</t>
  </si>
  <si>
    <t>Chi-Square</t>
  </si>
  <si>
    <t>Num Bins</t>
  </si>
  <si>
    <t>Bin Number</t>
  </si>
  <si>
    <t xml:space="preserve">Average Results </t>
  </si>
  <si>
    <t>Average Time (s)</t>
  </si>
  <si>
    <t>Time Taken (mm:ss)</t>
  </si>
  <si>
    <t>Run Number</t>
  </si>
  <si>
    <t>Crowds1</t>
  </si>
  <si>
    <t>Crowds2</t>
  </si>
  <si>
    <t>Crowds3</t>
  </si>
  <si>
    <t>Crowds4</t>
  </si>
  <si>
    <t>Crowds5</t>
  </si>
  <si>
    <t>Crowds6</t>
  </si>
  <si>
    <t>Crowds7</t>
  </si>
  <si>
    <t>Crowds8</t>
  </si>
  <si>
    <t>Crowds9</t>
  </si>
  <si>
    <t>Crowds11</t>
  </si>
  <si>
    <t>Crowds12</t>
  </si>
  <si>
    <t>Crowds13</t>
  </si>
  <si>
    <t>Crowds14</t>
  </si>
  <si>
    <t>Crowds15</t>
  </si>
  <si>
    <t>Crowds16</t>
  </si>
  <si>
    <t>Crowds17</t>
  </si>
  <si>
    <t>Crowds18</t>
  </si>
  <si>
    <t>Crowds19</t>
  </si>
  <si>
    <t>Crowds20</t>
  </si>
  <si>
    <t>Crowds21</t>
  </si>
  <si>
    <t>Crowds22</t>
  </si>
  <si>
    <t>F1-Cars1</t>
  </si>
  <si>
    <t>F1-Cars2</t>
  </si>
  <si>
    <t>F1-Cars3</t>
  </si>
  <si>
    <t>F1-Cars4</t>
  </si>
  <si>
    <t>F1-Cars5</t>
  </si>
  <si>
    <t>F1-Cars6</t>
  </si>
  <si>
    <t>F1-Cars7</t>
  </si>
  <si>
    <t>F1-Cars8</t>
  </si>
  <si>
    <t>F1-Cars9</t>
  </si>
  <si>
    <t>F1-Cars11</t>
  </si>
  <si>
    <t>F1-Cars12</t>
  </si>
  <si>
    <t>F1-Cars13</t>
  </si>
  <si>
    <t>F1-Cars14</t>
  </si>
  <si>
    <t>F1-Cars15</t>
  </si>
  <si>
    <t>F1-Cars16</t>
  </si>
  <si>
    <t>F1-Cars17</t>
  </si>
  <si>
    <t>F1-Cars18</t>
  </si>
  <si>
    <t>F1-Cars19</t>
  </si>
  <si>
    <t>F1-Cars20</t>
  </si>
  <si>
    <t>F1-Cars21</t>
  </si>
  <si>
    <t>Horses1</t>
  </si>
  <si>
    <t>Horses2</t>
  </si>
  <si>
    <t>Horses3</t>
  </si>
  <si>
    <t>Horses4</t>
  </si>
  <si>
    <t>Horses5</t>
  </si>
  <si>
    <t>Horses6</t>
  </si>
  <si>
    <t>Horses7</t>
  </si>
  <si>
    <t>Horses8</t>
  </si>
  <si>
    <t>Horses9</t>
  </si>
  <si>
    <t>Horses11</t>
  </si>
  <si>
    <t>Horses12</t>
  </si>
  <si>
    <t>Horses13</t>
  </si>
  <si>
    <t>Horses14</t>
  </si>
  <si>
    <t>Horses15</t>
  </si>
  <si>
    <t>Horses16</t>
  </si>
  <si>
    <t>Horses17</t>
  </si>
  <si>
    <t>Horses18</t>
  </si>
  <si>
    <t>Horses19</t>
  </si>
  <si>
    <t>Horses20</t>
  </si>
  <si>
    <t>Horses21</t>
  </si>
  <si>
    <t>Horses22</t>
  </si>
  <si>
    <t>Landscapes1</t>
  </si>
  <si>
    <t>Landscapes2</t>
  </si>
  <si>
    <t>Landscapes3</t>
  </si>
  <si>
    <t>Landscapes4</t>
  </si>
  <si>
    <t>Landscapes5</t>
  </si>
  <si>
    <t>Landscapes6</t>
  </si>
  <si>
    <t>Landscapes7</t>
  </si>
  <si>
    <t>Landscapes8</t>
  </si>
  <si>
    <t>Landscapes9</t>
  </si>
  <si>
    <t>Landscapes11</t>
  </si>
  <si>
    <t>Landscapes12</t>
  </si>
  <si>
    <t>Landscapes13</t>
  </si>
  <si>
    <t>Landscapes14</t>
  </si>
  <si>
    <t>Landscapes15</t>
  </si>
  <si>
    <t>Landscapes16</t>
  </si>
  <si>
    <t>Landscapes17</t>
  </si>
  <si>
    <t>Landscapes18</t>
  </si>
  <si>
    <t>Landscapes19</t>
  </si>
  <si>
    <t>Landscapes20</t>
  </si>
  <si>
    <t>Landscapes21</t>
  </si>
  <si>
    <t>Crowds</t>
  </si>
  <si>
    <t>F1-Cars</t>
  </si>
  <si>
    <t>Horses</t>
  </si>
  <si>
    <t>Landscapes</t>
  </si>
  <si>
    <t>TRENDLINE</t>
  </si>
  <si>
    <t>Image</t>
  </si>
  <si>
    <t>Num of Images Returned</t>
  </si>
  <si>
    <t>5-10</t>
  </si>
  <si>
    <t>10-15</t>
  </si>
  <si>
    <t>15-20</t>
  </si>
  <si>
    <t>20-25</t>
  </si>
  <si>
    <t>25-30</t>
  </si>
  <si>
    <t>Image (.jpg)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</si>
</sst>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1" fillId="0" borderId="0" xfId="0" applyNumberFormat="1" applyFont="1"/>
    <xf numFmtId="2" fontId="0" fillId="0" borderId="0" xfId="0" applyNumberFormat="1"/>
    <xf numFmtId="0" fontId="2" fillId="0" borderId="0" xfId="0" applyFont="1" applyAlignment="1">
      <alignment vertical="center"/>
    </xf>
    <xf numFmtId="2" fontId="1" fillId="0" borderId="0" xfId="0" applyNumberFormat="1" applyFont="1"/>
    <xf numFmtId="46" fontId="0" fillId="0" borderId="0" xfId="0" applyNumberFormat="1"/>
    <xf numFmtId="0" fontId="0" fillId="0" borderId="0" xfId="0" applyAlignment="1">
      <alignment vertical="center"/>
    </xf>
    <xf numFmtId="0" fontId="0" fillId="0" borderId="0" xfId="0" applyFill="1"/>
    <xf numFmtId="0" fontId="1" fillId="0" borderId="1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0" borderId="0" xfId="0" applyFont="1" applyBorder="1"/>
    <xf numFmtId="0" fontId="5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1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Comparing Accuracy and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Precision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 bins'!$M$3:$P$3</c:f>
              <c:strCache>
                <c:ptCount val="4"/>
                <c:pt idx="0">
                  <c:v>Correlation</c:v>
                </c:pt>
                <c:pt idx="1">
                  <c:v>Chi-square</c:v>
                </c:pt>
                <c:pt idx="2">
                  <c:v>Intersection</c:v>
                </c:pt>
                <c:pt idx="3">
                  <c:v>Bhattacharyya</c:v>
                </c:pt>
              </c:strCache>
            </c:strRef>
          </c:cat>
          <c:val>
            <c:numRef>
              <c:f>'8 bins'!$M$4:$P$4</c:f>
              <c:numCache>
                <c:formatCode>General</c:formatCode>
                <c:ptCount val="4"/>
                <c:pt idx="0">
                  <c:v>57.5</c:v>
                </c:pt>
                <c:pt idx="1">
                  <c:v>59.17</c:v>
                </c:pt>
                <c:pt idx="2">
                  <c:v>59.17</c:v>
                </c:pt>
                <c:pt idx="3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0-45FF-81B8-DD00E798C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607752680"/>
        <c:axId val="607755560"/>
      </c:barChart>
      <c:lineChart>
        <c:grouping val="standard"/>
        <c:varyColors val="0"/>
        <c:ser>
          <c:idx val="1"/>
          <c:order val="1"/>
          <c:tx>
            <c:v>Time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 bins'!$M$3:$P$3</c:f>
              <c:strCache>
                <c:ptCount val="4"/>
                <c:pt idx="0">
                  <c:v>Correlation</c:v>
                </c:pt>
                <c:pt idx="1">
                  <c:v>Chi-square</c:v>
                </c:pt>
                <c:pt idx="2">
                  <c:v>Intersection</c:v>
                </c:pt>
                <c:pt idx="3">
                  <c:v>Bhattacharyya</c:v>
                </c:pt>
              </c:strCache>
            </c:strRef>
          </c:cat>
          <c:val>
            <c:numRef>
              <c:f>'8 bins'!$M$5:$P$5</c:f>
              <c:numCache>
                <c:formatCode>General</c:formatCode>
                <c:ptCount val="4"/>
                <c:pt idx="0">
                  <c:v>2.5142984248749998</c:v>
                </c:pt>
                <c:pt idx="1">
                  <c:v>3.56966297525</c:v>
                </c:pt>
                <c:pt idx="2">
                  <c:v>2.3894317997499996</c:v>
                </c:pt>
                <c:pt idx="3">
                  <c:v>2.7822532875000001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0-45FF-81B8-DD00E798C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732880"/>
        <c:axId val="607732520"/>
      </c:lineChart>
      <c:catAx>
        <c:axId val="60775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Method</a:t>
                </a:r>
                <a:r>
                  <a:rPr lang="en-GB" baseline="0"/>
                  <a:t> Names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55560"/>
        <c:crosses val="autoZero"/>
        <c:auto val="1"/>
        <c:lblAlgn val="ctr"/>
        <c:lblOffset val="100"/>
        <c:noMultiLvlLbl val="0"/>
      </c:catAx>
      <c:valAx>
        <c:axId val="607755560"/>
        <c:scaling>
          <c:orientation val="minMax"/>
          <c:max val="65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</a:t>
                </a:r>
                <a:r>
                  <a:rPr lang="en-GB" baseline="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52680"/>
        <c:crosses val="autoZero"/>
        <c:crossBetween val="between"/>
      </c:valAx>
      <c:valAx>
        <c:axId val="607732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32880"/>
        <c:crosses val="max"/>
        <c:crossBetween val="between"/>
      </c:valAx>
      <c:catAx>
        <c:axId val="60773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7732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Chi-Square Focus Bin 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 OP chi-s focus'!$B$64</c:f>
              <c:strCache>
                <c:ptCount val="1"/>
                <c:pt idx="0">
                  <c:v>Average Results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 OP chi-s focus'!$A$65:$A$70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'Bin OP chi-s focus'!$B$65:$B$70</c:f>
              <c:numCache>
                <c:formatCode>General</c:formatCode>
                <c:ptCount val="6"/>
                <c:pt idx="0">
                  <c:v>50.83</c:v>
                </c:pt>
                <c:pt idx="1">
                  <c:v>49.17</c:v>
                </c:pt>
                <c:pt idx="2">
                  <c:v>54.17</c:v>
                </c:pt>
                <c:pt idx="3">
                  <c:v>57.5</c:v>
                </c:pt>
                <c:pt idx="4">
                  <c:v>59.17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6-4448-978C-341B39445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458000"/>
        <c:axId val="533461600"/>
      </c:barChart>
      <c:lineChart>
        <c:grouping val="standard"/>
        <c:varyColors val="0"/>
        <c:ser>
          <c:idx val="1"/>
          <c:order val="1"/>
          <c:tx>
            <c:strRef>
              <c:f>'Bin OP chi-s focus'!$C$64</c:f>
              <c:strCache>
                <c:ptCount val="1"/>
                <c:pt idx="0">
                  <c:v>Average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'Bin OP chi-s focus'!$A$65:$A$70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'Bin OP chi-s focus'!$C$65:$C$70</c:f>
              <c:numCache>
                <c:formatCode>General</c:formatCode>
                <c:ptCount val="6"/>
                <c:pt idx="0">
                  <c:v>1.8041575750000001</c:v>
                </c:pt>
                <c:pt idx="1">
                  <c:v>2.2587419123750001</c:v>
                </c:pt>
                <c:pt idx="2">
                  <c:v>2.4074798749999999</c:v>
                </c:pt>
                <c:pt idx="3">
                  <c:v>3.0705941999999999</c:v>
                </c:pt>
                <c:pt idx="4">
                  <c:v>3.56966297525</c:v>
                </c:pt>
                <c:pt idx="5">
                  <c:v>4.9551529624999997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6-4448-978C-341B39445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69520"/>
        <c:axId val="533468080"/>
      </c:lineChart>
      <c:catAx>
        <c:axId val="5334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61600"/>
        <c:crosses val="autoZero"/>
        <c:auto val="1"/>
        <c:lblAlgn val="ctr"/>
        <c:lblOffset val="100"/>
        <c:noMultiLvlLbl val="0"/>
      </c:catAx>
      <c:valAx>
        <c:axId val="533461600"/>
        <c:scaling>
          <c:orientation val="minMax"/>
          <c:max val="7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8000"/>
        <c:crosses val="autoZero"/>
        <c:crossBetween val="between"/>
      </c:valAx>
      <c:valAx>
        <c:axId val="533468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69520"/>
        <c:crosses val="max"/>
        <c:crossBetween val="between"/>
      </c:valAx>
      <c:catAx>
        <c:axId val="533469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3468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Intersection Initial Bin 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 OP int initial'!$B$33</c:f>
              <c:strCache>
                <c:ptCount val="1"/>
                <c:pt idx="0">
                  <c:v>Average Results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 OP int initial'!$A$34:$A$36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'Bin OP int initial'!$B$34:$B$36</c:f>
              <c:numCache>
                <c:formatCode>General</c:formatCode>
                <c:ptCount val="3"/>
                <c:pt idx="0">
                  <c:v>48.33</c:v>
                </c:pt>
                <c:pt idx="1">
                  <c:v>51.67</c:v>
                </c:pt>
                <c:pt idx="2">
                  <c:v>50.83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7-462F-B685-3ED82DA4A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405800"/>
        <c:axId val="533408680"/>
      </c:barChart>
      <c:lineChart>
        <c:grouping val="standard"/>
        <c:varyColors val="0"/>
        <c:ser>
          <c:idx val="1"/>
          <c:order val="1"/>
          <c:tx>
            <c:strRef>
              <c:f>'Bin OP int initial'!$C$33</c:f>
              <c:strCache>
                <c:ptCount val="1"/>
                <c:pt idx="0">
                  <c:v>Average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'Bin OP int initial'!$A$34:$A$36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'Bin OP int initial'!$C$34:$C$36</c:f>
              <c:numCache>
                <c:formatCode>0.00</c:formatCode>
                <c:ptCount val="3"/>
                <c:pt idx="0">
                  <c:v>0.76811296262500006</c:v>
                </c:pt>
                <c:pt idx="1">
                  <c:v>4.4002779747499998</c:v>
                </c:pt>
                <c:pt idx="2">
                  <c:v>14.491394537249999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7-462F-B685-3ED82DA4A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05440"/>
        <c:axId val="533403640"/>
      </c:lineChart>
      <c:catAx>
        <c:axId val="53340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08680"/>
        <c:crosses val="autoZero"/>
        <c:auto val="1"/>
        <c:lblAlgn val="ctr"/>
        <c:lblOffset val="100"/>
        <c:noMultiLvlLbl val="0"/>
      </c:catAx>
      <c:valAx>
        <c:axId val="533408680"/>
        <c:scaling>
          <c:orientation val="minMax"/>
          <c:max val="7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05800"/>
        <c:crosses val="autoZero"/>
        <c:crossBetween val="between"/>
      </c:valAx>
      <c:valAx>
        <c:axId val="533403640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05440"/>
        <c:crosses val="max"/>
        <c:crossBetween val="between"/>
      </c:valAx>
      <c:catAx>
        <c:axId val="533405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3403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Intersection Focus Bin 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 OP int focus'!$B$54</c:f>
              <c:strCache>
                <c:ptCount val="1"/>
                <c:pt idx="0">
                  <c:v>Average Results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 OP int focus'!$A$55:$A$59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'Bin OP int focus'!$B$55:$B$59</c:f>
              <c:numCache>
                <c:formatCode>General</c:formatCode>
                <c:ptCount val="5"/>
                <c:pt idx="0">
                  <c:v>58.33</c:v>
                </c:pt>
                <c:pt idx="1">
                  <c:v>59.17</c:v>
                </c:pt>
                <c:pt idx="2">
                  <c:v>55.83</c:v>
                </c:pt>
                <c:pt idx="3">
                  <c:v>51.67</c:v>
                </c:pt>
                <c:pt idx="4">
                  <c:v>58.33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0-44C1-9DE6-7F016ECB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131744"/>
        <c:axId val="684128504"/>
      </c:barChart>
      <c:lineChart>
        <c:grouping val="standard"/>
        <c:varyColors val="0"/>
        <c:ser>
          <c:idx val="1"/>
          <c:order val="1"/>
          <c:tx>
            <c:strRef>
              <c:f>'Bin OP int focus'!$C$54</c:f>
              <c:strCache>
                <c:ptCount val="1"/>
                <c:pt idx="0">
                  <c:v>Average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'Bin OP int focus'!$A$55:$A$59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'Bin OP int focus'!$C$55:$C$59</c:f>
              <c:numCache>
                <c:formatCode>0.00</c:formatCode>
                <c:ptCount val="5"/>
                <c:pt idx="0">
                  <c:v>1.752616324875</c:v>
                </c:pt>
                <c:pt idx="1">
                  <c:v>2.3894317997499996</c:v>
                </c:pt>
                <c:pt idx="2">
                  <c:v>3.34179778775</c:v>
                </c:pt>
                <c:pt idx="3" formatCode="General">
                  <c:v>4.4002779747499998</c:v>
                </c:pt>
                <c:pt idx="4" formatCode="General">
                  <c:v>5.9718033502500001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0-44C1-9DE6-7F016ECB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23824"/>
        <c:axId val="684122744"/>
      </c:lineChart>
      <c:catAx>
        <c:axId val="68413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28504"/>
        <c:crosses val="autoZero"/>
        <c:auto val="1"/>
        <c:lblAlgn val="ctr"/>
        <c:lblOffset val="100"/>
        <c:noMultiLvlLbl val="0"/>
      </c:catAx>
      <c:valAx>
        <c:axId val="684128504"/>
        <c:scaling>
          <c:orientation val="minMax"/>
          <c:max val="7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31744"/>
        <c:crosses val="autoZero"/>
        <c:crossBetween val="between"/>
      </c:valAx>
      <c:valAx>
        <c:axId val="684122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23824"/>
        <c:crosses val="max"/>
        <c:crossBetween val="between"/>
      </c:valAx>
      <c:catAx>
        <c:axId val="684123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4122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Bhattacharyya Initial Bin 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 OP bhat initial'!$B$33</c:f>
              <c:strCache>
                <c:ptCount val="1"/>
                <c:pt idx="0">
                  <c:v>Average Results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 OP bhat initial'!$A$34:$A$36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'Bin OP bhat initial'!$B$34:$B$36</c:f>
              <c:numCache>
                <c:formatCode>General</c:formatCode>
                <c:ptCount val="3"/>
                <c:pt idx="0">
                  <c:v>52.5</c:v>
                </c:pt>
                <c:pt idx="1">
                  <c:v>48.33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5-4874-937A-1066664CD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132464"/>
        <c:axId val="684133184"/>
      </c:barChart>
      <c:lineChart>
        <c:grouping val="standard"/>
        <c:varyColors val="0"/>
        <c:ser>
          <c:idx val="1"/>
          <c:order val="1"/>
          <c:tx>
            <c:strRef>
              <c:f>'Bin OP bhat initial'!$C$33</c:f>
              <c:strCache>
                <c:ptCount val="1"/>
                <c:pt idx="0">
                  <c:v>Average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'Bin OP bhat initial'!$A$34:$A$36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'Bin OP bhat initial'!$C$34:$C$36</c:f>
              <c:numCache>
                <c:formatCode>0.00</c:formatCode>
                <c:ptCount val="3"/>
                <c:pt idx="0">
                  <c:v>1.9701256121249999</c:v>
                </c:pt>
                <c:pt idx="1">
                  <c:v>5.7439718753749993</c:v>
                </c:pt>
                <c:pt idx="2">
                  <c:v>15.750350537625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5-4874-937A-1066664CD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39664"/>
        <c:axId val="684136784"/>
      </c:lineChart>
      <c:catAx>
        <c:axId val="68413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33184"/>
        <c:crosses val="autoZero"/>
        <c:auto val="1"/>
        <c:lblAlgn val="ctr"/>
        <c:lblOffset val="100"/>
        <c:noMultiLvlLbl val="0"/>
      </c:catAx>
      <c:valAx>
        <c:axId val="684133184"/>
        <c:scaling>
          <c:orientation val="minMax"/>
          <c:max val="7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32464"/>
        <c:crosses val="autoZero"/>
        <c:crossBetween val="between"/>
      </c:valAx>
      <c:valAx>
        <c:axId val="684136784"/>
        <c:scaling>
          <c:orientation val="minMax"/>
          <c:max val="1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39664"/>
        <c:crosses val="max"/>
        <c:crossBetween val="between"/>
      </c:valAx>
      <c:catAx>
        <c:axId val="684139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4136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Bhattacharyya Focus Bin 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 OP bhat focus'!$B$74</c:f>
              <c:strCache>
                <c:ptCount val="1"/>
                <c:pt idx="0">
                  <c:v>Average Results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 OP bhat focus'!$A$75:$A$80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'Bin OP bhat focus'!$B$75:$B$80</c:f>
              <c:numCache>
                <c:formatCode>General</c:formatCode>
                <c:ptCount val="6"/>
                <c:pt idx="0">
                  <c:v>50.83</c:v>
                </c:pt>
                <c:pt idx="1">
                  <c:v>52.5</c:v>
                </c:pt>
                <c:pt idx="2">
                  <c:v>56.67</c:v>
                </c:pt>
                <c:pt idx="3">
                  <c:v>60.83</c:v>
                </c:pt>
                <c:pt idx="4">
                  <c:v>56.67</c:v>
                </c:pt>
                <c:pt idx="5">
                  <c:v>56.67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8-42E0-946D-1800BCF16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151904"/>
        <c:axId val="684150104"/>
      </c:barChart>
      <c:lineChart>
        <c:grouping val="standard"/>
        <c:varyColors val="0"/>
        <c:ser>
          <c:idx val="1"/>
          <c:order val="1"/>
          <c:tx>
            <c:strRef>
              <c:f>'Bin OP bhat focus'!$C$74</c:f>
              <c:strCache>
                <c:ptCount val="1"/>
                <c:pt idx="0">
                  <c:v>Average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'Bin OP bhat focus'!$A$75:$A$80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'Bin OP bhat focus'!$C$75:$C$80</c:f>
              <c:numCache>
                <c:formatCode>General</c:formatCode>
                <c:ptCount val="6"/>
                <c:pt idx="0">
                  <c:v>1.7441870748750001</c:v>
                </c:pt>
                <c:pt idx="1">
                  <c:v>1.9701256121249999</c:v>
                </c:pt>
                <c:pt idx="2">
                  <c:v>2.5190040502500004</c:v>
                </c:pt>
                <c:pt idx="3">
                  <c:v>2.7822532875000001</c:v>
                </c:pt>
                <c:pt idx="4">
                  <c:v>3.672112962625</c:v>
                </c:pt>
                <c:pt idx="5">
                  <c:v>4.5119409499999996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8-42E0-946D-1800BCF16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51184"/>
        <c:axId val="684154064"/>
      </c:lineChart>
      <c:catAx>
        <c:axId val="6841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50104"/>
        <c:crosses val="autoZero"/>
        <c:auto val="1"/>
        <c:lblAlgn val="ctr"/>
        <c:lblOffset val="100"/>
        <c:noMultiLvlLbl val="0"/>
      </c:catAx>
      <c:valAx>
        <c:axId val="684150104"/>
        <c:scaling>
          <c:orientation val="minMax"/>
          <c:max val="7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51904"/>
        <c:crosses val="autoZero"/>
        <c:crossBetween val="between"/>
      </c:valAx>
      <c:valAx>
        <c:axId val="68415406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51184"/>
        <c:crosses val="max"/>
        <c:crossBetween val="between"/>
      </c:valAx>
      <c:catAx>
        <c:axId val="684151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4154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</a:t>
            </a:r>
            <a:r>
              <a:rPr lang="en-US" baseline="0"/>
              <a:t> Bins affect on Load Time</a:t>
            </a:r>
            <a:endParaRPr lang="en-US"/>
          </a:p>
        </c:rich>
      </c:tx>
      <c:layout>
        <c:manualLayout>
          <c:xMode val="edge"/>
          <c:yMode val="edge"/>
          <c:x val="0.28984011373578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 times'!$D$12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'bin times'!$C$13:$C$19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'bin times'!$D$13:$D$19</c:f>
              <c:numCache>
                <c:formatCode>General</c:formatCode>
                <c:ptCount val="7"/>
                <c:pt idx="0">
                  <c:v>15.264391733333333</c:v>
                </c:pt>
                <c:pt idx="1">
                  <c:v>16.971460566666664</c:v>
                </c:pt>
                <c:pt idx="2">
                  <c:v>14.947289633333334</c:v>
                </c:pt>
                <c:pt idx="3">
                  <c:v>16.235250266666668</c:v>
                </c:pt>
                <c:pt idx="4">
                  <c:v>15.2205583</c:v>
                </c:pt>
                <c:pt idx="5">
                  <c:v>16.151644099999999</c:v>
                </c:pt>
                <c:pt idx="6">
                  <c:v>17.053339033333334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6-4E52-99AB-049E32CFC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082424"/>
        <c:axId val="684079544"/>
      </c:barChart>
      <c:catAx>
        <c:axId val="68408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79544"/>
        <c:crosses val="autoZero"/>
        <c:auto val="1"/>
        <c:lblAlgn val="ctr"/>
        <c:lblOffset val="100"/>
        <c:noMultiLvlLbl val="0"/>
      </c:catAx>
      <c:valAx>
        <c:axId val="684079544"/>
        <c:scaling>
          <c:orientation val="minMax"/>
          <c:max val="19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8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Precision</a:t>
            </a:r>
            <a:r>
              <a:rPr lang="en-GB" baseline="0"/>
              <a:t> Recall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'corrrelation full'!$K$5</c:f>
              <c:strCache>
                <c:ptCount val="1"/>
                <c:pt idx="0">
                  <c:v>Crowds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'corrrelation full'!$J$6:$J$11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'corrrelation full'!$K$6:$K$11</c:f>
              <c:numCache>
                <c:formatCode>General</c:formatCode>
                <c:ptCount val="6"/>
                <c:pt idx="0">
                  <c:v>0.81818181818181812</c:v>
                </c:pt>
                <c:pt idx="1">
                  <c:v>0.78636363636363638</c:v>
                </c:pt>
                <c:pt idx="2">
                  <c:v>0.75757575757575757</c:v>
                </c:pt>
                <c:pt idx="3">
                  <c:v>0.73181818181818181</c:v>
                </c:pt>
                <c:pt idx="4">
                  <c:v>0.72909090909090901</c:v>
                </c:pt>
                <c:pt idx="5">
                  <c:v>0.70606060606060617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B-4C06-ADDD-84BBE0F8BD98}"/>
            </c:ext>
          </c:extLst>
        </c:ser>
        <c:ser>
          <c:idx val="1"/>
          <c:order val="1"/>
          <c:tx>
            <c:strRef>
              <c:f>'corrrelation full'!$L$5</c:f>
              <c:strCache>
                <c:ptCount val="1"/>
                <c:pt idx="0">
                  <c:v>F1-Cars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'corrrelation full'!$J$6:$J$11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'corrrelation full'!$L$6:$L$11</c:f>
              <c:numCache>
                <c:formatCode>General</c:formatCode>
                <c:ptCount val="6"/>
                <c:pt idx="0">
                  <c:v>0.29523809523809524</c:v>
                </c:pt>
                <c:pt idx="1">
                  <c:v>0.28095238095238095</c:v>
                </c:pt>
                <c:pt idx="2">
                  <c:v>0.29523809523809524</c:v>
                </c:pt>
                <c:pt idx="3">
                  <c:v>0.28095238095238095</c:v>
                </c:pt>
                <c:pt idx="4">
                  <c:v>0.27238095238095239</c:v>
                </c:pt>
                <c:pt idx="5">
                  <c:v>0.27142857142857141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B-4C06-ADDD-84BBE0F8BD98}"/>
            </c:ext>
          </c:extLst>
        </c:ser>
        <c:ser>
          <c:idx val="2"/>
          <c:order val="2"/>
          <c:tx>
            <c:strRef>
              <c:f>'corrrelation full'!$M$5</c:f>
              <c:strCache>
                <c:ptCount val="1"/>
                <c:pt idx="0">
                  <c:v>Horses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'corrrelation full'!$J$6:$J$11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'corrrelation full'!$M$6:$M$11</c:f>
              <c:numCache>
                <c:formatCode>General</c:formatCode>
                <c:ptCount val="6"/>
                <c:pt idx="0">
                  <c:v>0.64545454545454539</c:v>
                </c:pt>
                <c:pt idx="1">
                  <c:v>0.58181818181818179</c:v>
                </c:pt>
                <c:pt idx="2">
                  <c:v>0.53636363636363638</c:v>
                </c:pt>
                <c:pt idx="3">
                  <c:v>0.52500000000000002</c:v>
                </c:pt>
                <c:pt idx="4">
                  <c:v>0.51454545454545453</c:v>
                </c:pt>
                <c:pt idx="5">
                  <c:v>0.51060606060606062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B-4C06-ADDD-84BBE0F8BD98}"/>
            </c:ext>
          </c:extLst>
        </c:ser>
        <c:ser>
          <c:idx val="3"/>
          <c:order val="3"/>
          <c:tx>
            <c:strRef>
              <c:f>'corrrelation full'!$N$5</c:f>
              <c:strCache>
                <c:ptCount val="1"/>
                <c:pt idx="0">
                  <c:v>Landscapes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'corrrelation full'!$J$6:$J$11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'corrrelation full'!$N$6:$N$11</c:f>
              <c:numCache>
                <c:formatCode>General</c:formatCode>
                <c:ptCount val="6"/>
                <c:pt idx="0">
                  <c:v>0.62857142857142856</c:v>
                </c:pt>
                <c:pt idx="1">
                  <c:v>0.59523809523809523</c:v>
                </c:pt>
                <c:pt idx="2">
                  <c:v>0.53650793650793649</c:v>
                </c:pt>
                <c:pt idx="3">
                  <c:v>0.52380952380952384</c:v>
                </c:pt>
                <c:pt idx="4">
                  <c:v>0.47818181818181821</c:v>
                </c:pt>
                <c:pt idx="5">
                  <c:v>0.48095238095238096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B-4C06-ADDD-84BBE0F8BD98}"/>
            </c:ext>
          </c:extLst>
        </c:ser>
        <c:ser>
          <c:idx val="4"/>
          <c:order val="4"/>
          <c:tx>
            <c:strRef>
              <c:f>'corrrelation full'!$O$5</c:f>
              <c:strCache>
                <c:ptCount val="1"/>
                <c:pt idx="0">
                  <c:v>TRENDLINE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'corrrelation full'!$J$6:$J$11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'corrrelation full'!$O$6:$O$11</c:f>
              <c:numCache>
                <c:formatCode>General</c:formatCode>
                <c:ptCount val="6"/>
                <c:pt idx="0">
                  <c:v>0.59686147186147187</c:v>
                </c:pt>
                <c:pt idx="1">
                  <c:v>0.56109307359307359</c:v>
                </c:pt>
                <c:pt idx="2">
                  <c:v>0.53142135642135646</c:v>
                </c:pt>
                <c:pt idx="3">
                  <c:v>0.5153950216450216</c:v>
                </c:pt>
                <c:pt idx="4">
                  <c:v>0.49854978354978358</c:v>
                </c:pt>
                <c:pt idx="5">
                  <c:v>0.49226190476190479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AB-4C06-ADDD-84BBE0F8B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446584"/>
        <c:axId val="716446944"/>
      </c:lineChart>
      <c:catAx>
        <c:axId val="716446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46944"/>
        <c:crosses val="autoZero"/>
        <c:auto val="1"/>
        <c:lblAlgn val="ctr"/>
        <c:lblOffset val="100"/>
        <c:noMultiLvlLbl val="0"/>
      </c:catAx>
      <c:valAx>
        <c:axId val="716446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4658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Chi-Square Precision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'chisquare full'!$K$4</c:f>
              <c:strCache>
                <c:ptCount val="1"/>
                <c:pt idx="0">
                  <c:v>Crowds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'chisquare full'!$J$5:$J$10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'chisquare full'!$K$5:$K$10</c:f>
              <c:numCache>
                <c:formatCode>General</c:formatCode>
                <c:ptCount val="6"/>
                <c:pt idx="0">
                  <c:v>0.98181818181818181</c:v>
                </c:pt>
                <c:pt idx="1">
                  <c:v>0.95</c:v>
                </c:pt>
                <c:pt idx="2">
                  <c:v>0.93636363636363629</c:v>
                </c:pt>
                <c:pt idx="3">
                  <c:v>0.91818181818181821</c:v>
                </c:pt>
                <c:pt idx="4">
                  <c:v>0.88363636363636355</c:v>
                </c:pt>
                <c:pt idx="5">
                  <c:v>0.85757575757575755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D-41D1-8ECC-DFBA26FCDF97}"/>
            </c:ext>
          </c:extLst>
        </c:ser>
        <c:ser>
          <c:idx val="1"/>
          <c:order val="1"/>
          <c:tx>
            <c:strRef>
              <c:f>'chisquare full'!$L$4</c:f>
              <c:strCache>
                <c:ptCount val="1"/>
                <c:pt idx="0">
                  <c:v>F1-Cars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'chisquare full'!$J$5:$J$10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'chisquare full'!$L$5:$L$10</c:f>
              <c:numCache>
                <c:formatCode>General</c:formatCode>
                <c:ptCount val="6"/>
                <c:pt idx="0">
                  <c:v>0.41904761904761906</c:v>
                </c:pt>
                <c:pt idx="1">
                  <c:v>0.39047619047619048</c:v>
                </c:pt>
                <c:pt idx="2">
                  <c:v>0.36825396825396822</c:v>
                </c:pt>
                <c:pt idx="3">
                  <c:v>0.34761904761904761</c:v>
                </c:pt>
                <c:pt idx="4">
                  <c:v>0.32190476190476192</c:v>
                </c:pt>
                <c:pt idx="5">
                  <c:v>0.31428571428571428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5D-41D1-8ECC-DFBA26FCDF97}"/>
            </c:ext>
          </c:extLst>
        </c:ser>
        <c:ser>
          <c:idx val="2"/>
          <c:order val="2"/>
          <c:tx>
            <c:strRef>
              <c:f>'chisquare full'!$M$4</c:f>
              <c:strCache>
                <c:ptCount val="1"/>
                <c:pt idx="0">
                  <c:v>Horses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'chisquare full'!$J$5:$J$10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'chisquare full'!$M$5:$M$10</c:f>
              <c:numCache>
                <c:formatCode>General</c:formatCode>
                <c:ptCount val="6"/>
                <c:pt idx="0">
                  <c:v>0.6272727272727272</c:v>
                </c:pt>
                <c:pt idx="1">
                  <c:v>0.6</c:v>
                </c:pt>
                <c:pt idx="2">
                  <c:v>0.57878787878787874</c:v>
                </c:pt>
                <c:pt idx="3">
                  <c:v>0.54090909090909089</c:v>
                </c:pt>
                <c:pt idx="4">
                  <c:v>0.51636363636363636</c:v>
                </c:pt>
                <c:pt idx="5">
                  <c:v>0.50909090909090915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5D-41D1-8ECC-DFBA26FCDF97}"/>
            </c:ext>
          </c:extLst>
        </c:ser>
        <c:ser>
          <c:idx val="3"/>
          <c:order val="3"/>
          <c:tx>
            <c:strRef>
              <c:f>'chisquare full'!$N$4</c:f>
              <c:strCache>
                <c:ptCount val="1"/>
                <c:pt idx="0">
                  <c:v>Landscapes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'chisquare full'!$J$5:$J$10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'chisquare full'!$N$5:$N$10</c:f>
              <c:numCache>
                <c:formatCode>General</c:formatCode>
                <c:ptCount val="6"/>
                <c:pt idx="0">
                  <c:v>0.54285714285714293</c:v>
                </c:pt>
                <c:pt idx="1">
                  <c:v>0.47619047619047616</c:v>
                </c:pt>
                <c:pt idx="2">
                  <c:v>0.4285714285714286</c:v>
                </c:pt>
                <c:pt idx="3">
                  <c:v>0.38333333333333336</c:v>
                </c:pt>
                <c:pt idx="4">
                  <c:v>0.36952380952380948</c:v>
                </c:pt>
                <c:pt idx="5">
                  <c:v>0.3571428571428571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5D-41D1-8ECC-DFBA26FCDF97}"/>
            </c:ext>
          </c:extLst>
        </c:ser>
        <c:ser>
          <c:idx val="4"/>
          <c:order val="4"/>
          <c:tx>
            <c:strRef>
              <c:f>'chisquare full'!$O$4</c:f>
              <c:strCache>
                <c:ptCount val="1"/>
                <c:pt idx="0">
                  <c:v>TRENDLINE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'chisquare full'!$J$5:$J$10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'chisquare full'!$O$5:$O$10</c:f>
              <c:numCache>
                <c:formatCode>General</c:formatCode>
                <c:ptCount val="6"/>
                <c:pt idx="0">
                  <c:v>0.64274891774891763</c:v>
                </c:pt>
                <c:pt idx="1">
                  <c:v>0.60416666666666663</c:v>
                </c:pt>
                <c:pt idx="2">
                  <c:v>0.57799422799422806</c:v>
                </c:pt>
                <c:pt idx="3">
                  <c:v>0.5475108225108225</c:v>
                </c:pt>
                <c:pt idx="4">
                  <c:v>0.5228571428571428</c:v>
                </c:pt>
                <c:pt idx="5">
                  <c:v>0.5095238095238096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5D-41D1-8ECC-DFBA26FC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439024"/>
        <c:axId val="716442264"/>
      </c:lineChart>
      <c:catAx>
        <c:axId val="71643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42264"/>
        <c:crosses val="autoZero"/>
        <c:auto val="1"/>
        <c:lblAlgn val="ctr"/>
        <c:lblOffset val="100"/>
        <c:noMultiLvlLbl val="0"/>
      </c:catAx>
      <c:valAx>
        <c:axId val="716442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3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Intersection Precision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'intersection full'!$K$5</c:f>
              <c:strCache>
                <c:ptCount val="1"/>
                <c:pt idx="0">
                  <c:v>Crowds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'intersection full'!$J$6:$J$11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'intersection full'!$K$6:$K$11</c:f>
              <c:numCache>
                <c:formatCode>General</c:formatCode>
                <c:ptCount val="6"/>
                <c:pt idx="0">
                  <c:v>0.97272727272727266</c:v>
                </c:pt>
                <c:pt idx="1">
                  <c:v>0.94545454545454555</c:v>
                </c:pt>
                <c:pt idx="2">
                  <c:v>0.9303030303030303</c:v>
                </c:pt>
                <c:pt idx="3">
                  <c:v>0.9</c:v>
                </c:pt>
                <c:pt idx="4">
                  <c:v>0.86545454545454548</c:v>
                </c:pt>
                <c:pt idx="5">
                  <c:v>0.84242424242424241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0-40B6-B4C9-E16842524071}"/>
            </c:ext>
          </c:extLst>
        </c:ser>
        <c:ser>
          <c:idx val="1"/>
          <c:order val="1"/>
          <c:tx>
            <c:strRef>
              <c:f>'intersection full'!$L$5</c:f>
              <c:strCache>
                <c:ptCount val="1"/>
                <c:pt idx="0">
                  <c:v>F1-Cars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'intersection full'!$J$6:$J$11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'intersection full'!$L$6:$L$11</c:f>
              <c:numCache>
                <c:formatCode>General</c:formatCode>
                <c:ptCount val="6"/>
                <c:pt idx="0">
                  <c:v>0.42857142857142855</c:v>
                </c:pt>
                <c:pt idx="1">
                  <c:v>0.40952380952380951</c:v>
                </c:pt>
                <c:pt idx="2">
                  <c:v>0.38095238095238099</c:v>
                </c:pt>
                <c:pt idx="3">
                  <c:v>0.35476190476190472</c:v>
                </c:pt>
                <c:pt idx="4">
                  <c:v>0.33904761904761904</c:v>
                </c:pt>
                <c:pt idx="5">
                  <c:v>0.33015873015873015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0-40B6-B4C9-E16842524071}"/>
            </c:ext>
          </c:extLst>
        </c:ser>
        <c:ser>
          <c:idx val="2"/>
          <c:order val="2"/>
          <c:tx>
            <c:strRef>
              <c:f>'intersection full'!$M$5</c:f>
              <c:strCache>
                <c:ptCount val="1"/>
                <c:pt idx="0">
                  <c:v>Horses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'intersection full'!$J$6:$J$11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'intersection full'!$M$6:$M$11</c:f>
              <c:numCache>
                <c:formatCode>General</c:formatCode>
                <c:ptCount val="6"/>
                <c:pt idx="0">
                  <c:v>0.63636363636363635</c:v>
                </c:pt>
                <c:pt idx="1">
                  <c:v>0.6272727272727272</c:v>
                </c:pt>
                <c:pt idx="2">
                  <c:v>0.5757575757575758</c:v>
                </c:pt>
                <c:pt idx="3">
                  <c:v>0.54772727272727273</c:v>
                </c:pt>
                <c:pt idx="4">
                  <c:v>0.53818181818181821</c:v>
                </c:pt>
                <c:pt idx="5">
                  <c:v>0.52878787878787881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0-40B6-B4C9-E16842524071}"/>
            </c:ext>
          </c:extLst>
        </c:ser>
        <c:ser>
          <c:idx val="3"/>
          <c:order val="3"/>
          <c:tx>
            <c:strRef>
              <c:f>'intersection full'!$N$5</c:f>
              <c:strCache>
                <c:ptCount val="1"/>
                <c:pt idx="0">
                  <c:v>Landscapes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'intersection full'!$J$6:$J$11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'intersection full'!$N$6:$N$11</c:f>
              <c:numCache>
                <c:formatCode>General</c:formatCode>
                <c:ptCount val="6"/>
                <c:pt idx="0">
                  <c:v>0.49523809523809526</c:v>
                </c:pt>
                <c:pt idx="1">
                  <c:v>0.45238095238095238</c:v>
                </c:pt>
                <c:pt idx="2">
                  <c:v>0.41587301587301589</c:v>
                </c:pt>
                <c:pt idx="3">
                  <c:v>0.37619047619047619</c:v>
                </c:pt>
                <c:pt idx="4">
                  <c:v>0.36952380952380948</c:v>
                </c:pt>
                <c:pt idx="5">
                  <c:v>0.35238095238095235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0-40B6-B4C9-E16842524071}"/>
            </c:ext>
          </c:extLst>
        </c:ser>
        <c:ser>
          <c:idx val="4"/>
          <c:order val="4"/>
          <c:tx>
            <c:strRef>
              <c:f>'intersection full'!$O$5</c:f>
              <c:strCache>
                <c:ptCount val="1"/>
                <c:pt idx="0">
                  <c:v>TRENDLINE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'intersection full'!$J$6:$J$11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'intersection full'!$O$6:$O$11</c:f>
              <c:numCache>
                <c:formatCode>General</c:formatCode>
                <c:ptCount val="6"/>
                <c:pt idx="0">
                  <c:v>0.63322510822510825</c:v>
                </c:pt>
                <c:pt idx="1">
                  <c:v>0.60865800865800868</c:v>
                </c:pt>
                <c:pt idx="2">
                  <c:v>0.57572150072150075</c:v>
                </c:pt>
                <c:pt idx="3">
                  <c:v>0.54466991341991344</c:v>
                </c:pt>
                <c:pt idx="4">
                  <c:v>0.52805194805194799</c:v>
                </c:pt>
                <c:pt idx="5">
                  <c:v>0.51343795093795097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E0-40B6-B4C9-E16842524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773952"/>
        <c:axId val="719775032"/>
      </c:lineChart>
      <c:catAx>
        <c:axId val="71977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75032"/>
        <c:crosses val="autoZero"/>
        <c:auto val="1"/>
        <c:lblAlgn val="ctr"/>
        <c:lblOffset val="100"/>
        <c:noMultiLvlLbl val="0"/>
      </c:catAx>
      <c:valAx>
        <c:axId val="719775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7395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Bhattacharyya Precision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'bhattacharyya full'!$K$5</c:f>
              <c:strCache>
                <c:ptCount val="1"/>
                <c:pt idx="0">
                  <c:v>Crowds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'bhattacharyya full'!$J$6:$J$11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'bhattacharyya full'!$K$6:$K$11</c:f>
              <c:numCache>
                <c:formatCode>General</c:formatCode>
                <c:ptCount val="6"/>
                <c:pt idx="0">
                  <c:v>0.93636363636363629</c:v>
                </c:pt>
                <c:pt idx="1">
                  <c:v>0.93181818181818188</c:v>
                </c:pt>
                <c:pt idx="2">
                  <c:v>0.91212121212121211</c:v>
                </c:pt>
                <c:pt idx="3">
                  <c:v>0.88409090909090915</c:v>
                </c:pt>
                <c:pt idx="4">
                  <c:v>0.87090909090909097</c:v>
                </c:pt>
                <c:pt idx="5">
                  <c:v>0.85454545454545461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4-4219-9137-A97F2E3875A0}"/>
            </c:ext>
          </c:extLst>
        </c:ser>
        <c:ser>
          <c:idx val="1"/>
          <c:order val="1"/>
          <c:tx>
            <c:strRef>
              <c:f>'bhattacharyya full'!$L$5</c:f>
              <c:strCache>
                <c:ptCount val="1"/>
                <c:pt idx="0">
                  <c:v>F1-Cars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'bhattacharyya full'!$J$6:$J$11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'bhattacharyya full'!$L$6:$L$11</c:f>
              <c:numCache>
                <c:formatCode>General</c:formatCode>
                <c:ptCount val="6"/>
                <c:pt idx="0">
                  <c:v>0.44761904761904764</c:v>
                </c:pt>
                <c:pt idx="1">
                  <c:v>0.37142857142857144</c:v>
                </c:pt>
                <c:pt idx="2">
                  <c:v>0.35238095238095235</c:v>
                </c:pt>
                <c:pt idx="3">
                  <c:v>0.3261904761904762</c:v>
                </c:pt>
                <c:pt idx="4">
                  <c:v>0.33142857142857146</c:v>
                </c:pt>
                <c:pt idx="5">
                  <c:v>0.32857142857142857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44-4219-9137-A97F2E3875A0}"/>
            </c:ext>
          </c:extLst>
        </c:ser>
        <c:ser>
          <c:idx val="2"/>
          <c:order val="2"/>
          <c:tx>
            <c:strRef>
              <c:f>'bhattacharyya full'!$M$5</c:f>
              <c:strCache>
                <c:ptCount val="1"/>
                <c:pt idx="0">
                  <c:v>Horses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'bhattacharyya full'!$J$6:$J$11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'bhattacharyya full'!$M$6:$M$11</c:f>
              <c:numCache>
                <c:formatCode>General</c:formatCode>
                <c:ptCount val="6"/>
                <c:pt idx="0">
                  <c:v>0.67272727272727273</c:v>
                </c:pt>
                <c:pt idx="1">
                  <c:v>0.59545454545454546</c:v>
                </c:pt>
                <c:pt idx="2">
                  <c:v>0.58484848484848484</c:v>
                </c:pt>
                <c:pt idx="3">
                  <c:v>0.57272727272727275</c:v>
                </c:pt>
                <c:pt idx="4">
                  <c:v>0.55454545454545456</c:v>
                </c:pt>
                <c:pt idx="5">
                  <c:v>0.53787878787878785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44-4219-9137-A97F2E3875A0}"/>
            </c:ext>
          </c:extLst>
        </c:ser>
        <c:ser>
          <c:idx val="3"/>
          <c:order val="3"/>
          <c:tx>
            <c:strRef>
              <c:f>'bhattacharyya full'!$N$5</c:f>
              <c:strCache>
                <c:ptCount val="1"/>
                <c:pt idx="0">
                  <c:v>Landscapes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'bhattacharyya full'!$J$6:$J$11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'bhattacharyya full'!$N$6:$N$11</c:f>
              <c:numCache>
                <c:formatCode>General</c:formatCode>
                <c:ptCount val="6"/>
                <c:pt idx="0">
                  <c:v>0.55238095238095242</c:v>
                </c:pt>
                <c:pt idx="1">
                  <c:v>0.45238095238095238</c:v>
                </c:pt>
                <c:pt idx="2">
                  <c:v>0.40634920634920635</c:v>
                </c:pt>
                <c:pt idx="3">
                  <c:v>0.37619047619047619</c:v>
                </c:pt>
                <c:pt idx="4">
                  <c:v>0.34666666666666662</c:v>
                </c:pt>
                <c:pt idx="5">
                  <c:v>0.32380952380952377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44-4219-9137-A97F2E3875A0}"/>
            </c:ext>
          </c:extLst>
        </c:ser>
        <c:ser>
          <c:idx val="4"/>
          <c:order val="4"/>
          <c:tx>
            <c:strRef>
              <c:f>'bhattacharyya full'!$O$5</c:f>
              <c:strCache>
                <c:ptCount val="1"/>
                <c:pt idx="0">
                  <c:v>TRENDLINE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'bhattacharyya full'!$J$6:$J$11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'bhattacharyya full'!$O$6:$O$11</c:f>
              <c:numCache>
                <c:formatCode>General</c:formatCode>
                <c:ptCount val="6"/>
                <c:pt idx="0">
                  <c:v>0.65227272727272734</c:v>
                </c:pt>
                <c:pt idx="1">
                  <c:v>0.58777056277056283</c:v>
                </c:pt>
                <c:pt idx="2">
                  <c:v>0.56392496392496394</c:v>
                </c:pt>
                <c:pt idx="3">
                  <c:v>0.53979978354978364</c:v>
                </c:pt>
                <c:pt idx="4">
                  <c:v>0.52588744588744596</c:v>
                </c:pt>
                <c:pt idx="5">
                  <c:v>0.51120129870129871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44-4219-9137-A97F2E38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881608"/>
        <c:axId val="726882328"/>
      </c:lineChart>
      <c:catAx>
        <c:axId val="726881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82328"/>
        <c:crosses val="autoZero"/>
        <c:auto val="1"/>
        <c:lblAlgn val="ctr"/>
        <c:lblOffset val="100"/>
        <c:noMultiLvlLbl val="0"/>
      </c:catAx>
      <c:valAx>
        <c:axId val="7268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816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Percision-Recall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Correlation!$B$1</c:f>
              <c:strCache>
                <c:ptCount val="1"/>
                <c:pt idx="0">
                  <c:v>Crowds001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Correlation!$A$2:$A$7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Correlation!$B$2:$B$7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7-44A4-9F3E-DCCD35E6087E}"/>
            </c:ext>
          </c:extLst>
        </c:ser>
        <c:ser>
          <c:idx val="1"/>
          <c:order val="1"/>
          <c:tx>
            <c:strRef>
              <c:f>Correlation!$C$1</c:f>
              <c:strCache>
                <c:ptCount val="1"/>
                <c:pt idx="0">
                  <c:v>Crowds10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Correlation!$A$2:$A$7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Correlation!$C$2:$C$7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0.88</c:v>
                </c:pt>
                <c:pt idx="5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7-44A4-9F3E-DCCD35E6087E}"/>
            </c:ext>
          </c:extLst>
        </c:ser>
        <c:ser>
          <c:idx val="2"/>
          <c:order val="2"/>
          <c:tx>
            <c:strRef>
              <c:f>Correlation!$D$1</c:f>
              <c:strCache>
                <c:ptCount val="1"/>
                <c:pt idx="0">
                  <c:v>F1-Cars001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Correlation!$A$2:$A$7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Correlation!$D$2:$D$7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0.05</c:v>
                </c:pt>
                <c:pt idx="4">
                  <c:v>0.04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7-44A4-9F3E-DCCD35E6087E}"/>
            </c:ext>
          </c:extLst>
        </c:ser>
        <c:ser>
          <c:idx val="3"/>
          <c:order val="3"/>
          <c:tx>
            <c:strRef>
              <c:f>Correlation!$E$1</c:f>
              <c:strCache>
                <c:ptCount val="1"/>
                <c:pt idx="0">
                  <c:v>F1-Cars10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Correlation!$A$2:$A$7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Correlation!$E$2:$E$7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0.35</c:v>
                </c:pt>
                <c:pt idx="4">
                  <c:v>0.36</c:v>
                </c:pt>
                <c:pt idx="5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7-44A4-9F3E-DCCD35E6087E}"/>
            </c:ext>
          </c:extLst>
        </c:ser>
        <c:ser>
          <c:idx val="4"/>
          <c:order val="4"/>
          <c:tx>
            <c:strRef>
              <c:f>Correlation!$F$1</c:f>
              <c:strCache>
                <c:ptCount val="1"/>
                <c:pt idx="0">
                  <c:v>Horses001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Correlation!$A$2:$A$7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Correlation!$F$2:$F$7</c:f>
              <c:numCache>
                <c:formatCode>General</c:formatCode>
                <c:ptCount val="6"/>
                <c:pt idx="0">
                  <c:v>0.4</c:v>
                </c:pt>
                <c:pt idx="1">
                  <c:v>0.6</c:v>
                </c:pt>
                <c:pt idx="2">
                  <c:v>0.67</c:v>
                </c:pt>
                <c:pt idx="3">
                  <c:v>0.65</c:v>
                </c:pt>
                <c:pt idx="4">
                  <c:v>0.52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7-44A4-9F3E-DCCD35E6087E}"/>
            </c:ext>
          </c:extLst>
        </c:ser>
        <c:ser>
          <c:idx val="5"/>
          <c:order val="5"/>
          <c:tx>
            <c:strRef>
              <c:f>Correlation!$G$1</c:f>
              <c:strCache>
                <c:ptCount val="1"/>
                <c:pt idx="0">
                  <c:v>Horses10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Correlation!$A$2:$A$7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Correlation!$G$2:$G$7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0.53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7-44A4-9F3E-DCCD35E6087E}"/>
            </c:ext>
          </c:extLst>
        </c:ser>
        <c:ser>
          <c:idx val="6"/>
          <c:order val="6"/>
          <c:tx>
            <c:strRef>
              <c:f>Correlation!$H$1</c:f>
              <c:strCache>
                <c:ptCount val="1"/>
                <c:pt idx="0">
                  <c:v>Landscapes001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Correlation!$A$2:$A$7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Correlation!$H$2:$H$7</c:f>
              <c:numCache>
                <c:formatCode>General</c:formatCode>
                <c:ptCount val="6"/>
                <c:pt idx="0">
                  <c:v>0.8</c:v>
                </c:pt>
                <c:pt idx="1">
                  <c:v>0.9</c:v>
                </c:pt>
                <c:pt idx="2">
                  <c:v>0.87</c:v>
                </c:pt>
                <c:pt idx="3">
                  <c:v>0.85</c:v>
                </c:pt>
                <c:pt idx="4">
                  <c:v>0.76</c:v>
                </c:pt>
                <c:pt idx="5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47-44A4-9F3E-DCCD35E6087E}"/>
            </c:ext>
          </c:extLst>
        </c:ser>
        <c:ser>
          <c:idx val="7"/>
          <c:order val="7"/>
          <c:tx>
            <c:strRef>
              <c:f>Correlation!$I$1</c:f>
              <c:strCache>
                <c:ptCount val="1"/>
                <c:pt idx="0">
                  <c:v>Landscapes10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Correlation!$A$2:$A$7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Correlation!$I$2:$I$7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47-44A4-9F3E-DCCD35E6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758800"/>
        <c:axId val="607754480"/>
      </c:lineChart>
      <c:catAx>
        <c:axId val="60775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54480"/>
        <c:crosses val="autoZero"/>
        <c:auto val="1"/>
        <c:lblAlgn val="ctr"/>
        <c:lblOffset val="100"/>
        <c:noMultiLvlLbl val="0"/>
      </c:catAx>
      <c:valAx>
        <c:axId val="607754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588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Full</a:t>
            </a:r>
            <a:r>
              <a:rPr lang="en-GB" baseline="0"/>
              <a:t> Precision-Recall Curve Averages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PRC av'!$D$4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'full PRC av'!$C$5:$C$10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'full PRC av'!$D$5:$D$10</c:f>
              <c:numCache>
                <c:formatCode>General</c:formatCode>
                <c:ptCount val="6"/>
                <c:pt idx="0">
                  <c:v>0.59686147186147187</c:v>
                </c:pt>
                <c:pt idx="1">
                  <c:v>0.56109307359307359</c:v>
                </c:pt>
                <c:pt idx="2">
                  <c:v>0.53142135642135646</c:v>
                </c:pt>
                <c:pt idx="3">
                  <c:v>0.5153950216450216</c:v>
                </c:pt>
                <c:pt idx="4">
                  <c:v>0.49854978354978358</c:v>
                </c:pt>
                <c:pt idx="5">
                  <c:v>0.49226190476190479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C-4C2F-A777-610EC8AFB346}"/>
            </c:ext>
          </c:extLst>
        </c:ser>
        <c:ser>
          <c:idx val="1"/>
          <c:order val="1"/>
          <c:tx>
            <c:strRef>
              <c:f>'full PRC av'!$E$4</c:f>
              <c:strCache>
                <c:ptCount val="1"/>
                <c:pt idx="0">
                  <c:v>Chi-Square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'full PRC av'!$C$5:$C$10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'full PRC av'!$E$5:$E$10</c:f>
              <c:numCache>
                <c:formatCode>General</c:formatCode>
                <c:ptCount val="6"/>
                <c:pt idx="0">
                  <c:v>0.64274891774891763</c:v>
                </c:pt>
                <c:pt idx="1">
                  <c:v>0.60416666666666663</c:v>
                </c:pt>
                <c:pt idx="2">
                  <c:v>0.57799422799422806</c:v>
                </c:pt>
                <c:pt idx="3">
                  <c:v>0.5475108225108225</c:v>
                </c:pt>
                <c:pt idx="4">
                  <c:v>0.5228571428571428</c:v>
                </c:pt>
                <c:pt idx="5">
                  <c:v>0.5095238095238096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C-4C2F-A777-610EC8AFB346}"/>
            </c:ext>
          </c:extLst>
        </c:ser>
        <c:ser>
          <c:idx val="2"/>
          <c:order val="2"/>
          <c:tx>
            <c:strRef>
              <c:f>'full PRC av'!$F$4</c:f>
              <c:strCache>
                <c:ptCount val="1"/>
                <c:pt idx="0">
                  <c:v>Intersection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'full PRC av'!$C$5:$C$10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'full PRC av'!$F$5:$F$10</c:f>
              <c:numCache>
                <c:formatCode>General</c:formatCode>
                <c:ptCount val="6"/>
                <c:pt idx="0">
                  <c:v>0.63322510822510825</c:v>
                </c:pt>
                <c:pt idx="1">
                  <c:v>0.60865800865800868</c:v>
                </c:pt>
                <c:pt idx="2">
                  <c:v>0.57572150072150075</c:v>
                </c:pt>
                <c:pt idx="3">
                  <c:v>0.54466991341991344</c:v>
                </c:pt>
                <c:pt idx="4">
                  <c:v>0.52805194805194799</c:v>
                </c:pt>
                <c:pt idx="5">
                  <c:v>0.51343795093795097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C-4C2F-A777-610EC8AFB346}"/>
            </c:ext>
          </c:extLst>
        </c:ser>
        <c:ser>
          <c:idx val="3"/>
          <c:order val="3"/>
          <c:tx>
            <c:strRef>
              <c:f>'full PRC av'!$G$4</c:f>
              <c:strCache>
                <c:ptCount val="1"/>
                <c:pt idx="0">
                  <c:v>Bhattacharyya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'full PRC av'!$C$5:$C$10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'full PRC av'!$G$5:$G$10</c:f>
              <c:numCache>
                <c:formatCode>General</c:formatCode>
                <c:ptCount val="6"/>
                <c:pt idx="0">
                  <c:v>0.65227272727272734</c:v>
                </c:pt>
                <c:pt idx="1">
                  <c:v>0.58777056277056283</c:v>
                </c:pt>
                <c:pt idx="2">
                  <c:v>0.56392496392496394</c:v>
                </c:pt>
                <c:pt idx="3">
                  <c:v>0.53979978354978364</c:v>
                </c:pt>
                <c:pt idx="4">
                  <c:v>0.52588744588744596</c:v>
                </c:pt>
                <c:pt idx="5">
                  <c:v>0.51120129870129871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2C-4C2F-A777-610EC8AFB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881968"/>
        <c:axId val="726882688"/>
      </c:lineChart>
      <c:catAx>
        <c:axId val="72688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82688"/>
        <c:crosses val="autoZero"/>
        <c:auto val="1"/>
        <c:lblAlgn val="ctr"/>
        <c:lblOffset val="100"/>
        <c:noMultiLvlLbl val="0"/>
      </c:catAx>
      <c:valAx>
        <c:axId val="726882688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Decrease</a:t>
            </a:r>
            <a:r>
              <a:rPr lang="en-GB" baseline="0"/>
              <a:t> in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E-2"/>
          <c:y val="0.18097222222222226"/>
          <c:w val="0.88389129483814521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decrease!$B$12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decrease!$A$13:$A$17</c:f>
              <c:strCache>
                <c:ptCount val="5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  <c:pt idx="4">
                  <c:v>25-30</c:v>
                </c:pt>
              </c:strCache>
            </c:strRef>
          </c:cat>
          <c:val>
            <c:numRef>
              <c:f>decrease!$B$13:$B$17</c:f>
              <c:numCache>
                <c:formatCode>General</c:formatCode>
                <c:ptCount val="5"/>
                <c:pt idx="0">
                  <c:v>3.5768398268398283E-2</c:v>
                </c:pt>
                <c:pt idx="1">
                  <c:v>2.9671717171717127E-2</c:v>
                </c:pt>
                <c:pt idx="2">
                  <c:v>1.6026334776334861E-2</c:v>
                </c:pt>
                <c:pt idx="3">
                  <c:v>1.6845238095238024E-2</c:v>
                </c:pt>
                <c:pt idx="4">
                  <c:v>6.2878787878787867E-3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A-4270-BA28-42DC74B652B9}"/>
            </c:ext>
          </c:extLst>
        </c:ser>
        <c:ser>
          <c:idx val="1"/>
          <c:order val="1"/>
          <c:tx>
            <c:strRef>
              <c:f>decrease!$C$12</c:f>
              <c:strCache>
                <c:ptCount val="1"/>
                <c:pt idx="0">
                  <c:v>Chi-Square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decrease!$A$13:$A$17</c:f>
              <c:strCache>
                <c:ptCount val="5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  <c:pt idx="4">
                  <c:v>25-30</c:v>
                </c:pt>
              </c:strCache>
            </c:strRef>
          </c:cat>
          <c:val>
            <c:numRef>
              <c:f>decrease!$C$13:$C$17</c:f>
              <c:numCache>
                <c:formatCode>General</c:formatCode>
                <c:ptCount val="5"/>
                <c:pt idx="0">
                  <c:v>3.8582251082250996E-2</c:v>
                </c:pt>
                <c:pt idx="1">
                  <c:v>2.6172438672438569E-2</c:v>
                </c:pt>
                <c:pt idx="2">
                  <c:v>3.0483405483405557E-2</c:v>
                </c:pt>
                <c:pt idx="3">
                  <c:v>2.4653679653679705E-2</c:v>
                </c:pt>
                <c:pt idx="4">
                  <c:v>1.3333333333333197E-2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A-4270-BA28-42DC74B652B9}"/>
            </c:ext>
          </c:extLst>
        </c:ser>
        <c:ser>
          <c:idx val="2"/>
          <c:order val="2"/>
          <c:tx>
            <c:strRef>
              <c:f>decrease!$D$12</c:f>
              <c:strCache>
                <c:ptCount val="1"/>
                <c:pt idx="0">
                  <c:v>Intersection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decrease!$A$13:$A$17</c:f>
              <c:strCache>
                <c:ptCount val="5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  <c:pt idx="4">
                  <c:v>25-30</c:v>
                </c:pt>
              </c:strCache>
            </c:strRef>
          </c:cat>
          <c:val>
            <c:numRef>
              <c:f>decrease!$D$13:$D$17</c:f>
              <c:numCache>
                <c:formatCode>General</c:formatCode>
                <c:ptCount val="5"/>
                <c:pt idx="0">
                  <c:v>2.4567099567099571E-2</c:v>
                </c:pt>
                <c:pt idx="1">
                  <c:v>3.2936507936507931E-2</c:v>
                </c:pt>
                <c:pt idx="2">
                  <c:v>3.1051587301587302E-2</c:v>
                </c:pt>
                <c:pt idx="3">
                  <c:v>1.6617965367965448E-2</c:v>
                </c:pt>
                <c:pt idx="4">
                  <c:v>1.4613997113997024E-2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A-4270-BA28-42DC74B652B9}"/>
            </c:ext>
          </c:extLst>
        </c:ser>
        <c:ser>
          <c:idx val="3"/>
          <c:order val="3"/>
          <c:tx>
            <c:strRef>
              <c:f>decrease!$E$12</c:f>
              <c:strCache>
                <c:ptCount val="1"/>
                <c:pt idx="0">
                  <c:v>Bhattacharyya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decrease!$A$13:$A$17</c:f>
              <c:strCache>
                <c:ptCount val="5"/>
                <c:pt idx="0">
                  <c:v>5-10</c:v>
                </c:pt>
                <c:pt idx="1">
                  <c:v>10-15</c:v>
                </c:pt>
                <c:pt idx="2">
                  <c:v>15-20</c:v>
                </c:pt>
                <c:pt idx="3">
                  <c:v>20-25</c:v>
                </c:pt>
                <c:pt idx="4">
                  <c:v>25-30</c:v>
                </c:pt>
              </c:strCache>
            </c:strRef>
          </c:cat>
          <c:val>
            <c:numRef>
              <c:f>decrease!$E$13:$E$17</c:f>
              <c:numCache>
                <c:formatCode>General</c:formatCode>
                <c:ptCount val="5"/>
                <c:pt idx="0">
                  <c:v>6.4502164502164505E-2</c:v>
                </c:pt>
                <c:pt idx="1">
                  <c:v>2.3845598845598892E-2</c:v>
                </c:pt>
                <c:pt idx="2">
                  <c:v>2.41251803751803E-2</c:v>
                </c:pt>
                <c:pt idx="3">
                  <c:v>1.3912337662337682E-2</c:v>
                </c:pt>
                <c:pt idx="4">
                  <c:v>1.4686147186147247E-2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A-4270-BA28-42DC74B65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867928"/>
        <c:axId val="726864328"/>
      </c:lineChart>
      <c:catAx>
        <c:axId val="726867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Recall 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64328"/>
        <c:crosses val="autoZero"/>
        <c:auto val="1"/>
        <c:lblAlgn val="ctr"/>
        <c:lblOffset val="100"/>
        <c:noMultiLvlLbl val="0"/>
      </c:catAx>
      <c:valAx>
        <c:axId val="7268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Decrease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67928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475415762834417"/>
          <c:y val="0.92342218219789973"/>
          <c:w val="0.59398204291708656"/>
          <c:h val="5.4985722092656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Chi-Square/Intersection Precision-Recall</a:t>
            </a:r>
            <a:r>
              <a:rPr lang="en-GB" baseline="0"/>
              <a:t> Curve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'chi-s.inters'!$D$6</c:f>
              <c:strCache>
                <c:ptCount val="1"/>
                <c:pt idx="0">
                  <c:v>Chi-Square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'chi-s.inters'!$C$7:$C$12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'chi-s.inters'!$D$7:$D$12</c:f>
              <c:numCache>
                <c:formatCode>General</c:formatCode>
                <c:ptCount val="6"/>
                <c:pt idx="0">
                  <c:v>0.64274891774891763</c:v>
                </c:pt>
                <c:pt idx="1">
                  <c:v>0.60416666666666663</c:v>
                </c:pt>
                <c:pt idx="2">
                  <c:v>0.57799422799422806</c:v>
                </c:pt>
                <c:pt idx="3">
                  <c:v>0.5475108225108225</c:v>
                </c:pt>
                <c:pt idx="4">
                  <c:v>0.5228571428571428</c:v>
                </c:pt>
                <c:pt idx="5">
                  <c:v>0.5095238095238096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A-442F-8DA4-A5D797ABFC6B}"/>
            </c:ext>
          </c:extLst>
        </c:ser>
        <c:ser>
          <c:idx val="1"/>
          <c:order val="1"/>
          <c:tx>
            <c:strRef>
              <c:f>'chi-s.inters'!$E$6</c:f>
              <c:strCache>
                <c:ptCount val="1"/>
                <c:pt idx="0">
                  <c:v>Intersection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'chi-s.inters'!$C$7:$C$12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'chi-s.inters'!$E$7:$E$12</c:f>
              <c:numCache>
                <c:formatCode>General</c:formatCode>
                <c:ptCount val="6"/>
                <c:pt idx="0">
                  <c:v>0.63322510822510825</c:v>
                </c:pt>
                <c:pt idx="1">
                  <c:v>0.60865800865800868</c:v>
                </c:pt>
                <c:pt idx="2">
                  <c:v>0.57572150072150075</c:v>
                </c:pt>
                <c:pt idx="3">
                  <c:v>0.54466991341991344</c:v>
                </c:pt>
                <c:pt idx="4">
                  <c:v>0.52805194805194799</c:v>
                </c:pt>
                <c:pt idx="5">
                  <c:v>0.51343795093795097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A-442F-8DA4-A5D797AB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343880"/>
        <c:axId val="587344240"/>
      </c:lineChart>
      <c:catAx>
        <c:axId val="587343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44240"/>
        <c:crosses val="autoZero"/>
        <c:auto val="1"/>
        <c:lblAlgn val="ctr"/>
        <c:lblOffset val="100"/>
        <c:noMultiLvlLbl val="0"/>
      </c:catAx>
      <c:valAx>
        <c:axId val="587344240"/>
        <c:scaling>
          <c:orientation val="minMax"/>
          <c:max val="0.6500000000000001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34388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Chi-Square Percision-Recall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'Chi-square'!$B$1</c:f>
              <c:strCache>
                <c:ptCount val="1"/>
                <c:pt idx="0">
                  <c:v>Crowds001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'Chi-square'!$A$2:$A$7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'Chi-square'!$B$2:$B$7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  <c:pt idx="5">
                  <c:v>0.93333333333333335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F-4D49-B7F8-67467FCACEF2}"/>
            </c:ext>
          </c:extLst>
        </c:ser>
        <c:ser>
          <c:idx val="1"/>
          <c:order val="1"/>
          <c:tx>
            <c:strRef>
              <c:f>'Chi-square'!$C$1</c:f>
              <c:strCache>
                <c:ptCount val="1"/>
                <c:pt idx="0">
                  <c:v>Crowds10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'Chi-square'!$A$2:$A$7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'Chi-square'!$C$2:$C$7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  <c:pt idx="4">
                  <c:v>0.96</c:v>
                </c:pt>
                <c:pt idx="5">
                  <c:v>0.93333333333333335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F-4D49-B7F8-67467FCACEF2}"/>
            </c:ext>
          </c:extLst>
        </c:ser>
        <c:ser>
          <c:idx val="2"/>
          <c:order val="2"/>
          <c:tx>
            <c:strRef>
              <c:f>'Chi-square'!$D$1</c:f>
              <c:strCache>
                <c:ptCount val="1"/>
                <c:pt idx="0">
                  <c:v>F1-Cars001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'Chi-square'!$A$2:$A$7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'Chi-square'!$D$2:$D$7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0.12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F-4D49-B7F8-67467FCACEF2}"/>
            </c:ext>
          </c:extLst>
        </c:ser>
        <c:ser>
          <c:idx val="3"/>
          <c:order val="3"/>
          <c:tx>
            <c:strRef>
              <c:f>'Chi-square'!$E$1</c:f>
              <c:strCache>
                <c:ptCount val="1"/>
                <c:pt idx="0">
                  <c:v>F1-Cars10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'Chi-square'!$A$2:$A$7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'Chi-square'!$E$2:$E$7</c:f>
              <c:numCache>
                <c:formatCode>0.00</c:formatCode>
                <c:ptCount val="6"/>
                <c:pt idx="0">
                  <c:v>0.8</c:v>
                </c:pt>
                <c:pt idx="1">
                  <c:v>0.7</c:v>
                </c:pt>
                <c:pt idx="2">
                  <c:v>0.46666666666666667</c:v>
                </c:pt>
                <c:pt idx="3">
                  <c:v>0.5</c:v>
                </c:pt>
                <c:pt idx="4">
                  <c:v>0.48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2F-4D49-B7F8-67467FCACEF2}"/>
            </c:ext>
          </c:extLst>
        </c:ser>
        <c:ser>
          <c:idx val="4"/>
          <c:order val="4"/>
          <c:tx>
            <c:strRef>
              <c:f>'Chi-square'!$F$1</c:f>
              <c:strCache>
                <c:ptCount val="1"/>
                <c:pt idx="0">
                  <c:v>Horses001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'Chi-square'!$A$2:$A$7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'Chi-square'!$F$2:$F$7</c:f>
              <c:numCache>
                <c:formatCode>0.00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0.73333333333333328</c:v>
                </c:pt>
                <c:pt idx="3">
                  <c:v>0.7</c:v>
                </c:pt>
                <c:pt idx="4">
                  <c:v>0.64</c:v>
                </c:pt>
                <c:pt idx="5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2F-4D49-B7F8-67467FCACEF2}"/>
            </c:ext>
          </c:extLst>
        </c:ser>
        <c:ser>
          <c:idx val="5"/>
          <c:order val="5"/>
          <c:tx>
            <c:strRef>
              <c:f>'Chi-square'!$G$1</c:f>
              <c:strCache>
                <c:ptCount val="1"/>
                <c:pt idx="0">
                  <c:v>Horses10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'Chi-square'!$A$2:$A$7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'Chi-square'!$G$2:$G$7</c:f>
              <c:numCache>
                <c:formatCode>0.00</c:formatCode>
                <c:ptCount val="6"/>
                <c:pt idx="0">
                  <c:v>0.6</c:v>
                </c:pt>
                <c:pt idx="1">
                  <c:v>0.3</c:v>
                </c:pt>
                <c:pt idx="2">
                  <c:v>0.33333333333333331</c:v>
                </c:pt>
                <c:pt idx="3">
                  <c:v>0.35</c:v>
                </c:pt>
                <c:pt idx="4">
                  <c:v>0.4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2F-4D49-B7F8-67467FCACEF2}"/>
            </c:ext>
          </c:extLst>
        </c:ser>
        <c:ser>
          <c:idx val="6"/>
          <c:order val="6"/>
          <c:tx>
            <c:strRef>
              <c:f>'Chi-square'!$H$1</c:f>
              <c:strCache>
                <c:ptCount val="1"/>
                <c:pt idx="0">
                  <c:v>Landscapes001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'Chi-square'!$A$2:$A$7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'Chi-square'!$H$2:$H$7</c:f>
              <c:numCache>
                <c:formatCode>0.00</c:formatCode>
                <c:ptCount val="6"/>
                <c:pt idx="0">
                  <c:v>0.8</c:v>
                </c:pt>
                <c:pt idx="1">
                  <c:v>0.9</c:v>
                </c:pt>
                <c:pt idx="2">
                  <c:v>0.8666666666666667</c:v>
                </c:pt>
                <c:pt idx="3">
                  <c:v>0.65</c:v>
                </c:pt>
                <c:pt idx="4">
                  <c:v>0.52</c:v>
                </c:pt>
                <c:pt idx="5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2F-4D49-B7F8-67467FCACEF2}"/>
            </c:ext>
          </c:extLst>
        </c:ser>
        <c:ser>
          <c:idx val="7"/>
          <c:order val="7"/>
          <c:tx>
            <c:strRef>
              <c:f>'Chi-square'!$I$1</c:f>
              <c:strCache>
                <c:ptCount val="1"/>
                <c:pt idx="0">
                  <c:v>Landscapes10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'Chi-square'!$A$2:$A$7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'Chi-square'!$I$2:$I$7</c:f>
              <c:numCache>
                <c:formatCode>0.00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0.26666666666666666</c:v>
                </c:pt>
                <c:pt idx="3">
                  <c:v>0.25</c:v>
                </c:pt>
                <c:pt idx="4">
                  <c:v>0.28000000000000003</c:v>
                </c:pt>
                <c:pt idx="5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2F-4D49-B7F8-67467FCA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738280"/>
        <c:axId val="607739000"/>
      </c:lineChart>
      <c:catAx>
        <c:axId val="60773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39000"/>
        <c:crosses val="autoZero"/>
        <c:auto val="1"/>
        <c:lblAlgn val="ctr"/>
        <c:lblOffset val="100"/>
        <c:noMultiLvlLbl val="0"/>
      </c:catAx>
      <c:valAx>
        <c:axId val="6077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3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Intersection</a:t>
            </a:r>
            <a:r>
              <a:rPr lang="en-GB" baseline="0"/>
              <a:t> Percision-Recall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Intersection!$B$1</c:f>
              <c:strCache>
                <c:ptCount val="1"/>
                <c:pt idx="0">
                  <c:v>Crowds001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Intersection!$A$2:$A$7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Intersection!$B$2:$B$7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0.92</c:v>
                </c:pt>
                <c:pt idx="5">
                  <c:v>0.93333333333333335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2-43C0-8751-08B95D3BA36D}"/>
            </c:ext>
          </c:extLst>
        </c:ser>
        <c:ser>
          <c:idx val="1"/>
          <c:order val="1"/>
          <c:tx>
            <c:strRef>
              <c:f>Intersection!$C$1</c:f>
              <c:strCache>
                <c:ptCount val="1"/>
                <c:pt idx="0">
                  <c:v>Crowds10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Intersection!$A$2:$A$7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Intersection!$C$2:$C$7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  <c:pt idx="4">
                  <c:v>0.96</c:v>
                </c:pt>
                <c:pt idx="5">
                  <c:v>0.93333333333333335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2-43C0-8751-08B95D3BA36D}"/>
            </c:ext>
          </c:extLst>
        </c:ser>
        <c:ser>
          <c:idx val="2"/>
          <c:order val="2"/>
          <c:tx>
            <c:strRef>
              <c:f>Intersection!$D$1</c:f>
              <c:strCache>
                <c:ptCount val="1"/>
                <c:pt idx="0">
                  <c:v>F1-Cars001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Intersection!$A$2:$A$7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Intersection!$D$2:$D$7</c:f>
              <c:numCache>
                <c:formatCode>0.00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6.6666666666666666E-2</c:v>
                </c:pt>
                <c:pt idx="3">
                  <c:v>0.15</c:v>
                </c:pt>
                <c:pt idx="4">
                  <c:v>0.12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2-43C0-8751-08B95D3BA36D}"/>
            </c:ext>
          </c:extLst>
        </c:ser>
        <c:ser>
          <c:idx val="3"/>
          <c:order val="3"/>
          <c:tx>
            <c:strRef>
              <c:f>Intersection!$E$1</c:f>
              <c:strCache>
                <c:ptCount val="1"/>
                <c:pt idx="0">
                  <c:v>F1-Cars10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Intersection!$A$2:$A$7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Intersection!$E$2:$E$7</c:f>
              <c:numCache>
                <c:formatCode>0.00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0.55000000000000004</c:v>
                </c:pt>
                <c:pt idx="4">
                  <c:v>0.52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2-43C0-8751-08B95D3BA36D}"/>
            </c:ext>
          </c:extLst>
        </c:ser>
        <c:ser>
          <c:idx val="4"/>
          <c:order val="4"/>
          <c:tx>
            <c:strRef>
              <c:f>Intersection!$F$1</c:f>
              <c:strCache>
                <c:ptCount val="1"/>
                <c:pt idx="0">
                  <c:v>Horses001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Intersection!$A$2:$A$7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Intersection!$F$2:$F$7</c:f>
              <c:numCache>
                <c:formatCode>0.00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0.73333333333333328</c:v>
                </c:pt>
                <c:pt idx="3">
                  <c:v>0.65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02-43C0-8751-08B95D3BA36D}"/>
            </c:ext>
          </c:extLst>
        </c:ser>
        <c:ser>
          <c:idx val="5"/>
          <c:order val="5"/>
          <c:tx>
            <c:strRef>
              <c:f>Intersection!$G$1</c:f>
              <c:strCache>
                <c:ptCount val="1"/>
                <c:pt idx="0">
                  <c:v>Horses10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Intersection!$A$2:$A$7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Intersection!$G$2:$G$7</c:f>
              <c:numCache>
                <c:formatCode>0.00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</c:v>
                </c:pt>
                <c:pt idx="4">
                  <c:v>0.32</c:v>
                </c:pt>
                <c:pt idx="5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02-43C0-8751-08B95D3BA36D}"/>
            </c:ext>
          </c:extLst>
        </c:ser>
        <c:ser>
          <c:idx val="6"/>
          <c:order val="6"/>
          <c:tx>
            <c:strRef>
              <c:f>Intersection!$H$1</c:f>
              <c:strCache>
                <c:ptCount val="1"/>
                <c:pt idx="0">
                  <c:v>Landscapes001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Intersection!$A$2:$A$7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Intersection!$H$2:$H$7</c:f>
              <c:numCache>
                <c:formatCode>0.00</c:formatCode>
                <c:ptCount val="6"/>
                <c:pt idx="0">
                  <c:v>0.6</c:v>
                </c:pt>
                <c:pt idx="1">
                  <c:v>0.8</c:v>
                </c:pt>
                <c:pt idx="2">
                  <c:v>0.6</c:v>
                </c:pt>
                <c:pt idx="3">
                  <c:v>0.45</c:v>
                </c:pt>
                <c:pt idx="4">
                  <c:v>0.44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02-43C0-8751-08B95D3BA36D}"/>
            </c:ext>
          </c:extLst>
        </c:ser>
        <c:ser>
          <c:idx val="7"/>
          <c:order val="7"/>
          <c:tx>
            <c:strRef>
              <c:f>Intersection!$I$1</c:f>
              <c:strCache>
                <c:ptCount val="1"/>
                <c:pt idx="0">
                  <c:v>Landscapes10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Intersection!$A$2:$A$7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Intersection!$I$2:$I$7</c:f>
              <c:numCache>
                <c:formatCode>0.00</c:formatCode>
                <c:ptCount val="6"/>
                <c:pt idx="0">
                  <c:v>0.4</c:v>
                </c:pt>
                <c:pt idx="1">
                  <c:v>0.2</c:v>
                </c:pt>
                <c:pt idx="2">
                  <c:v>0.26666666666666666</c:v>
                </c:pt>
                <c:pt idx="3">
                  <c:v>0.25</c:v>
                </c:pt>
                <c:pt idx="4">
                  <c:v>0.24</c:v>
                </c:pt>
                <c:pt idx="5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02-43C0-8751-08B95D3BA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688960"/>
        <c:axId val="607687880"/>
      </c:lineChart>
      <c:catAx>
        <c:axId val="60768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87880"/>
        <c:crosses val="autoZero"/>
        <c:auto val="1"/>
        <c:lblAlgn val="ctr"/>
        <c:lblOffset val="100"/>
        <c:noMultiLvlLbl val="0"/>
      </c:catAx>
      <c:valAx>
        <c:axId val="6076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0570939049285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Bhattacharyya Percision-Recall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7171296296296298"/>
          <c:w val="0.88389129483814521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Bhattacharyya!$B$1</c:f>
              <c:strCache>
                <c:ptCount val="1"/>
                <c:pt idx="0">
                  <c:v>Crowds001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Bhattacharyya!$A$2:$A$7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Bhattacharyya!$B$2:$B$7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  <c:pt idx="5">
                  <c:v>0.93333333333333335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B-457E-83BB-7B050D32FB76}"/>
            </c:ext>
          </c:extLst>
        </c:ser>
        <c:ser>
          <c:idx val="1"/>
          <c:order val="1"/>
          <c:tx>
            <c:strRef>
              <c:f>Bhattacharyya!$C$1</c:f>
              <c:strCache>
                <c:ptCount val="1"/>
                <c:pt idx="0">
                  <c:v>Crowds10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Bhattacharyya!$A$2:$A$7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Bhattacharyya!$C$2:$C$7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  <c:pt idx="4">
                  <c:v>0.96</c:v>
                </c:pt>
                <c:pt idx="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B-457E-83BB-7B050D32FB76}"/>
            </c:ext>
          </c:extLst>
        </c:ser>
        <c:ser>
          <c:idx val="2"/>
          <c:order val="2"/>
          <c:tx>
            <c:strRef>
              <c:f>Bhattacharyya!$D$1</c:f>
              <c:strCache>
                <c:ptCount val="1"/>
                <c:pt idx="0">
                  <c:v>F1-Cars001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Bhattacharyya!$A$2:$A$7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Bhattacharyya!$D$2:$D$7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0.12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B-457E-83BB-7B050D32FB76}"/>
            </c:ext>
          </c:extLst>
        </c:ser>
        <c:ser>
          <c:idx val="3"/>
          <c:order val="3"/>
          <c:tx>
            <c:strRef>
              <c:f>Bhattacharyya!$E$1</c:f>
              <c:strCache>
                <c:ptCount val="1"/>
                <c:pt idx="0">
                  <c:v>F1-Cars10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Bhattacharyya!$A$2:$A$7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Bhattacharyya!$E$2:$E$7</c:f>
              <c:numCache>
                <c:formatCode>0.00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0.53333333333333333</c:v>
                </c:pt>
                <c:pt idx="3">
                  <c:v>0.5</c:v>
                </c:pt>
                <c:pt idx="4">
                  <c:v>0.48</c:v>
                </c:pt>
                <c:pt idx="5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B-457E-83BB-7B050D32FB76}"/>
            </c:ext>
          </c:extLst>
        </c:ser>
        <c:ser>
          <c:idx val="4"/>
          <c:order val="4"/>
          <c:tx>
            <c:strRef>
              <c:f>Bhattacharyya!$F$1</c:f>
              <c:strCache>
                <c:ptCount val="1"/>
                <c:pt idx="0">
                  <c:v>Horses001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Bhattacharyya!$A$2:$A$7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Bhattacharyya!$F$2:$F$7</c:f>
              <c:numCache>
                <c:formatCode>0.00</c:formatCode>
                <c:ptCount val="6"/>
                <c:pt idx="0">
                  <c:v>0.8</c:v>
                </c:pt>
                <c:pt idx="1">
                  <c:v>0.7</c:v>
                </c:pt>
                <c:pt idx="2">
                  <c:v>0.6</c:v>
                </c:pt>
                <c:pt idx="3">
                  <c:v>0.65</c:v>
                </c:pt>
                <c:pt idx="4">
                  <c:v>0.64</c:v>
                </c:pt>
                <c:pt idx="5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B-457E-83BB-7B050D32FB76}"/>
            </c:ext>
          </c:extLst>
        </c:ser>
        <c:ser>
          <c:idx val="5"/>
          <c:order val="5"/>
          <c:tx>
            <c:strRef>
              <c:f>Bhattacharyya!$G$1</c:f>
              <c:strCache>
                <c:ptCount val="1"/>
                <c:pt idx="0">
                  <c:v>Horses10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Bhattacharyya!$A$2:$A$7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Bhattacharyya!$G$2:$G$7</c:f>
              <c:numCache>
                <c:formatCode>0.00</c:formatCode>
                <c:ptCount val="6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AB-457E-83BB-7B050D32FB76}"/>
            </c:ext>
          </c:extLst>
        </c:ser>
        <c:ser>
          <c:idx val="6"/>
          <c:order val="6"/>
          <c:tx>
            <c:strRef>
              <c:f>Bhattacharyya!$H$1</c:f>
              <c:strCache>
                <c:ptCount val="1"/>
                <c:pt idx="0">
                  <c:v>Landscapes001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Bhattacharyya!$A$2:$A$7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Bhattacharyya!$H$2:$H$7</c:f>
              <c:numCache>
                <c:formatCode>0.00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0.73333333333333328</c:v>
                </c:pt>
                <c:pt idx="3">
                  <c:v>0.6</c:v>
                </c:pt>
                <c:pt idx="4">
                  <c:v>0.56000000000000005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AB-457E-83BB-7B050D32FB76}"/>
            </c:ext>
          </c:extLst>
        </c:ser>
        <c:ser>
          <c:idx val="7"/>
          <c:order val="7"/>
          <c:tx>
            <c:strRef>
              <c:f>Bhattacharyya!$I$1</c:f>
              <c:strCache>
                <c:ptCount val="1"/>
                <c:pt idx="0">
                  <c:v>Landscapes10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Bhattacharyya!$A$2:$A$7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Bhattacharyya!$I$2:$I$7</c:f>
              <c:numCache>
                <c:formatCode>0.00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0.15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AB-457E-83BB-7B050D32F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685000"/>
        <c:axId val="607685360"/>
      </c:lineChart>
      <c:catAx>
        <c:axId val="60768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85360"/>
        <c:crosses val="autoZero"/>
        <c:auto val="1"/>
        <c:lblAlgn val="ctr"/>
        <c:lblOffset val="100"/>
        <c:noMultiLvlLbl val="0"/>
      </c:catAx>
      <c:valAx>
        <c:axId val="6076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8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Simple Percision-Recall</a:t>
            </a:r>
            <a:r>
              <a:rPr lang="en-GB" baseline="0"/>
              <a:t> Averages</a:t>
            </a:r>
            <a:endParaRPr lang="en-GB"/>
          </a:p>
        </c:rich>
      </c:tx>
      <c:layout>
        <c:manualLayout>
          <c:xMode val="edge"/>
          <c:yMode val="edge"/>
          <c:x val="0.309493000874890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Averages!$B$1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Averages!$B$2:$B$7</c:f>
              <c:numCache>
                <c:formatCode>General</c:formatCode>
                <c:ptCount val="6"/>
                <c:pt idx="0">
                  <c:v>0.45</c:v>
                </c:pt>
                <c:pt idx="1">
                  <c:v>0.53</c:v>
                </c:pt>
                <c:pt idx="2">
                  <c:v>0.59</c:v>
                </c:pt>
                <c:pt idx="3">
                  <c:v>0.56999999999999995</c:v>
                </c:pt>
                <c:pt idx="4">
                  <c:v>0.54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A-41CB-AAFB-384EC5EF6ED8}"/>
            </c:ext>
          </c:extLst>
        </c:ser>
        <c:ser>
          <c:idx val="1"/>
          <c:order val="1"/>
          <c:tx>
            <c:strRef>
              <c:f>Averages!$C$1</c:f>
              <c:strCache>
                <c:ptCount val="1"/>
                <c:pt idx="0">
                  <c:v>Chi-Square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Averages!$C$2:$C$7</c:f>
              <c:numCache>
                <c:formatCode>0.00</c:formatCode>
                <c:ptCount val="6"/>
                <c:pt idx="0">
                  <c:v>0.64999999999999991</c:v>
                </c:pt>
                <c:pt idx="1">
                  <c:v>0.6</c:v>
                </c:pt>
                <c:pt idx="2">
                  <c:v>0.59166666666666667</c:v>
                </c:pt>
                <c:pt idx="3">
                  <c:v>0.5625</c:v>
                </c:pt>
                <c:pt idx="4">
                  <c:v>0.54500000000000004</c:v>
                </c:pt>
                <c:pt idx="5">
                  <c:v>0.51666666666666661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A-41CB-AAFB-384EC5EF6ED8}"/>
            </c:ext>
          </c:extLst>
        </c:ser>
        <c:ser>
          <c:idx val="2"/>
          <c:order val="2"/>
          <c:tx>
            <c:strRef>
              <c:f>Averages!$D$1</c:f>
              <c:strCache>
                <c:ptCount val="1"/>
                <c:pt idx="0">
                  <c:v>Intersection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Averages!$D$2:$D$7</c:f>
              <c:numCache>
                <c:formatCode>0.00</c:formatCode>
                <c:ptCount val="6"/>
                <c:pt idx="0">
                  <c:v>0.57500000000000007</c:v>
                </c:pt>
                <c:pt idx="1">
                  <c:v>0.58750000000000002</c:v>
                </c:pt>
                <c:pt idx="2">
                  <c:v>0.56666666666666665</c:v>
                </c:pt>
                <c:pt idx="3">
                  <c:v>0.53749999999999998</c:v>
                </c:pt>
                <c:pt idx="4">
                  <c:v>0.51500000000000001</c:v>
                </c:pt>
                <c:pt idx="5">
                  <c:v>0.50833333333333341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A-41CB-AAFB-384EC5EF6ED8}"/>
            </c:ext>
          </c:extLst>
        </c:ser>
        <c:ser>
          <c:idx val="3"/>
          <c:order val="3"/>
          <c:tx>
            <c:strRef>
              <c:f>Averages!$E$1</c:f>
              <c:strCache>
                <c:ptCount val="1"/>
                <c:pt idx="0">
                  <c:v>Bhattacharyya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Averages!$E$2:$E$7</c:f>
              <c:numCache>
                <c:formatCode>0.00</c:formatCode>
                <c:ptCount val="6"/>
                <c:pt idx="0">
                  <c:v>0.625</c:v>
                </c:pt>
                <c:pt idx="1">
                  <c:v>0.58749999999999991</c:v>
                </c:pt>
                <c:pt idx="2">
                  <c:v>0.56666666666666665</c:v>
                </c:pt>
                <c:pt idx="3">
                  <c:v>0.54374999999999996</c:v>
                </c:pt>
                <c:pt idx="4">
                  <c:v>0.54</c:v>
                </c:pt>
                <c:pt idx="5">
                  <c:v>0.51250000000000007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A-41CB-AAFB-384EC5EF6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700120"/>
        <c:axId val="607700480"/>
      </c:lineChart>
      <c:catAx>
        <c:axId val="60770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00480"/>
        <c:crosses val="autoZero"/>
        <c:auto val="1"/>
        <c:lblAlgn val="ctr"/>
        <c:lblOffset val="100"/>
        <c:noMultiLvlLbl val="0"/>
      </c:catAx>
      <c:valAx>
        <c:axId val="6077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0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</a:t>
            </a:r>
            <a:r>
              <a:rPr lang="en-GB" baseline="0"/>
              <a:t> Initial Bin Op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 OP corr initial'!$B$32</c:f>
              <c:strCache>
                <c:ptCount val="1"/>
                <c:pt idx="0">
                  <c:v>Average Results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'Bin OP corr initial'!$A$33:$A$35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'Bin OP corr initial'!$B$33:$B$35</c:f>
              <c:numCache>
                <c:formatCode>General</c:formatCode>
                <c:ptCount val="3"/>
                <c:pt idx="0">
                  <c:v>49.17</c:v>
                </c:pt>
                <c:pt idx="1">
                  <c:v>51</c:v>
                </c:pt>
                <c:pt idx="2">
                  <c:v>49.17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F-4765-89D7-ABD354F843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33444680"/>
        <c:axId val="533451880"/>
      </c:barChart>
      <c:lineChart>
        <c:grouping val="standard"/>
        <c:varyColors val="0"/>
        <c:ser>
          <c:idx val="1"/>
          <c:order val="1"/>
          <c:tx>
            <c:strRef>
              <c:f>'Bin OP corr initial'!$C$32</c:f>
              <c:strCache>
                <c:ptCount val="1"/>
                <c:pt idx="0">
                  <c:v>Average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'Bin OP corr initial'!$A$33:$A$35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'Bin OP corr initial'!$C$33:$C$35</c:f>
              <c:numCache>
                <c:formatCode>0.00</c:formatCode>
                <c:ptCount val="3"/>
                <c:pt idx="0">
                  <c:v>0.77516903800000003</c:v>
                </c:pt>
                <c:pt idx="1">
                  <c:v>4.5760877129999997</c:v>
                </c:pt>
                <c:pt idx="2">
                  <c:v>14.300013059999999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F-4765-89D7-ABD354F843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3458360"/>
        <c:axId val="533464120"/>
      </c:lineChart>
      <c:catAx>
        <c:axId val="533444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1880"/>
        <c:crosses val="autoZero"/>
        <c:auto val="1"/>
        <c:lblAlgn val="ctr"/>
        <c:lblOffset val="100"/>
        <c:noMultiLvlLbl val="0"/>
      </c:catAx>
      <c:valAx>
        <c:axId val="533451880"/>
        <c:scaling>
          <c:orientation val="minMax"/>
          <c:max val="7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44680"/>
        <c:crosses val="autoZero"/>
        <c:crossBetween val="between"/>
      </c:valAx>
      <c:valAx>
        <c:axId val="533464120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8360"/>
        <c:crosses val="max"/>
        <c:crossBetween val="between"/>
      </c:valAx>
      <c:catAx>
        <c:axId val="533458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3464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Focus Bin 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 OP corr focus'!$B$75</c:f>
              <c:strCache>
                <c:ptCount val="1"/>
                <c:pt idx="0">
                  <c:v>Average Results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 OP corr focus'!$A$76:$A$82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cat>
          <c:val>
            <c:numRef>
              <c:f>'Bin OP corr focus'!$B$76:$B$82</c:f>
              <c:numCache>
                <c:formatCode>General</c:formatCode>
                <c:ptCount val="7"/>
                <c:pt idx="0">
                  <c:v>49.1666666666666</c:v>
                </c:pt>
                <c:pt idx="1">
                  <c:v>53.33</c:v>
                </c:pt>
                <c:pt idx="2">
                  <c:v>56.67</c:v>
                </c:pt>
                <c:pt idx="3">
                  <c:v>57.5</c:v>
                </c:pt>
                <c:pt idx="4">
                  <c:v>54.17</c:v>
                </c:pt>
                <c:pt idx="5">
                  <c:v>51</c:v>
                </c:pt>
                <c:pt idx="6">
                  <c:v>59.17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D-4D02-8014-605202413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443600"/>
        <c:axId val="533452960"/>
      </c:barChart>
      <c:lineChart>
        <c:grouping val="standard"/>
        <c:varyColors val="0"/>
        <c:ser>
          <c:idx val="1"/>
          <c:order val="1"/>
          <c:tx>
            <c:strRef>
              <c:f>'Bin OP corr focus'!$C$75</c:f>
              <c:strCache>
                <c:ptCount val="1"/>
                <c:pt idx="0">
                  <c:v>Average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'Bin OP corr focus'!$A$76:$A$82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cat>
          <c:val>
            <c:numRef>
              <c:f>'Bin OP corr focus'!$C$76:$C$82</c:f>
              <c:numCache>
                <c:formatCode>General</c:formatCode>
                <c:ptCount val="7"/>
                <c:pt idx="0">
                  <c:v>0.7751690375000001</c:v>
                </c:pt>
                <c:pt idx="1">
                  <c:v>1.160116274875</c:v>
                </c:pt>
                <c:pt idx="2">
                  <c:v>1.79546278775</c:v>
                </c:pt>
                <c:pt idx="3">
                  <c:v>2.5142984248749998</c:v>
                </c:pt>
                <c:pt idx="4">
                  <c:v>3.5296295748750004</c:v>
                </c:pt>
                <c:pt idx="5">
                  <c:v>4.5760877125000006</c:v>
                </c:pt>
                <c:pt idx="6">
                  <c:v>5.8194989249999995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D-4D02-8014-605202413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48280"/>
        <c:axId val="533450800"/>
      </c:lineChart>
      <c:catAx>
        <c:axId val="53344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2960"/>
        <c:crosses val="autoZero"/>
        <c:auto val="1"/>
        <c:lblAlgn val="ctr"/>
        <c:lblOffset val="100"/>
        <c:noMultiLvlLbl val="0"/>
      </c:catAx>
      <c:valAx>
        <c:axId val="53345296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43600"/>
        <c:crosses val="autoZero"/>
        <c:crossBetween val="between"/>
      </c:valAx>
      <c:valAx>
        <c:axId val="533450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48280"/>
        <c:crosses val="max"/>
        <c:crossBetween val="between"/>
      </c:valAx>
      <c:catAx>
        <c:axId val="533448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345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Chi-Square Initial Bin 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 OP chi-s initial'!$B$33</c:f>
              <c:strCache>
                <c:ptCount val="1"/>
                <c:pt idx="0">
                  <c:v>Average Results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 OP chi-s initial'!$A$34:$A$36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'Bin OP chi-s initial'!$B$34:$B$36</c:f>
              <c:numCache>
                <c:formatCode>General</c:formatCode>
                <c:ptCount val="3"/>
                <c:pt idx="0">
                  <c:v>49.17</c:v>
                </c:pt>
                <c:pt idx="1">
                  <c:v>50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6-4FEB-8931-34A06B2B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456560"/>
        <c:axId val="533455840"/>
      </c:barChart>
      <c:lineChart>
        <c:grouping val="standard"/>
        <c:varyColors val="0"/>
        <c:ser>
          <c:idx val="1"/>
          <c:order val="1"/>
          <c:tx>
            <c:strRef>
              <c:f>'Bin OP chi-s initial'!$C$33</c:f>
              <c:strCache>
                <c:ptCount val="1"/>
                <c:pt idx="0">
                  <c:v>Average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'Bin OP chi-s initial'!$A$34:$A$36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'Bin OP chi-s initial'!$C$34:$C$36</c:f>
              <c:numCache>
                <c:formatCode>0.00</c:formatCode>
                <c:ptCount val="3"/>
                <c:pt idx="0">
                  <c:v>2.2587419123750001</c:v>
                </c:pt>
                <c:pt idx="1">
                  <c:v>5.7195473504999992</c:v>
                </c:pt>
                <c:pt idx="2">
                  <c:v>15.897616562624998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6-4FEB-8931-34A06B2B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60880"/>
        <c:axId val="533455480"/>
      </c:lineChart>
      <c:catAx>
        <c:axId val="53345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840"/>
        <c:crosses val="autoZero"/>
        <c:auto val="1"/>
        <c:lblAlgn val="ctr"/>
        <c:lblOffset val="100"/>
        <c:noMultiLvlLbl val="0"/>
      </c:catAx>
      <c:valAx>
        <c:axId val="533455840"/>
        <c:scaling>
          <c:orientation val="minMax"/>
          <c:max val="7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6560"/>
        <c:crosses val="autoZero"/>
        <c:crossBetween val="between"/>
      </c:valAx>
      <c:valAx>
        <c:axId val="533455480"/>
        <c:scaling>
          <c:orientation val="minMax"/>
          <c:max val="1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60880"/>
        <c:crosses val="max"/>
        <c:crossBetween val="between"/>
      </c:valAx>
      <c:catAx>
        <c:axId val="533460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3455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12</xdr:row>
      <xdr:rowOff>90487</xdr:rowOff>
    </xdr:from>
    <xdr:to>
      <xdr:col>14</xdr:col>
      <xdr:colOff>290512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2AD68-50A3-80B9-0DDB-F7C653821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57</xdr:row>
      <xdr:rowOff>179070</xdr:rowOff>
    </xdr:from>
    <xdr:to>
      <xdr:col>12</xdr:col>
      <xdr:colOff>190500</xdr:colOff>
      <xdr:row>72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A8FA9-C0DD-6AE9-9A84-EA7EACF5A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15</xdr:row>
      <xdr:rowOff>179070</xdr:rowOff>
    </xdr:from>
    <xdr:to>
      <xdr:col>14</xdr:col>
      <xdr:colOff>327660</xdr:colOff>
      <xdr:row>30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E421A-433B-19E0-28A2-AE49D677F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44</xdr:row>
      <xdr:rowOff>80010</xdr:rowOff>
    </xdr:from>
    <xdr:to>
      <xdr:col>12</xdr:col>
      <xdr:colOff>601980</xdr:colOff>
      <xdr:row>59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2E2F5-BA89-39EE-306B-54CB0BA20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21</xdr:row>
      <xdr:rowOff>179070</xdr:rowOff>
    </xdr:from>
    <xdr:to>
      <xdr:col>12</xdr:col>
      <xdr:colOff>190500</xdr:colOff>
      <xdr:row>36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80552-1A03-E37C-AABA-C49DB0388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65</xdr:row>
      <xdr:rowOff>110490</xdr:rowOff>
    </xdr:from>
    <xdr:to>
      <xdr:col>11</xdr:col>
      <xdr:colOff>502920</xdr:colOff>
      <xdr:row>80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35861-7D09-EC20-2A53-98E9F0113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6</xdr:row>
      <xdr:rowOff>179070</xdr:rowOff>
    </xdr:from>
    <xdr:to>
      <xdr:col>14</xdr:col>
      <xdr:colOff>472440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57EAE-B258-BE27-DDC5-9577CA2AC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506505</xdr:colOff>
      <xdr:row>12</xdr:row>
      <xdr:rowOff>134471</xdr:rowOff>
    </xdr:from>
    <xdr:to>
      <xdr:col>15</xdr:col>
      <xdr:colOff>210670</xdr:colOff>
      <xdr:row>28</xdr:row>
      <xdr:rowOff>8965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8F21AF-D5D8-8C6E-5D8D-308C526FF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372035</xdr:colOff>
      <xdr:row>11</xdr:row>
      <xdr:rowOff>107576</xdr:rowOff>
    </xdr:from>
    <xdr:to>
      <xdr:col>15</xdr:col>
      <xdr:colOff>76200</xdr:colOff>
      <xdr:row>26</xdr:row>
      <xdr:rowOff>161364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CE003C-6A5E-0FA8-83A6-5902FE6D8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255494</xdr:colOff>
      <xdr:row>13</xdr:row>
      <xdr:rowOff>152399</xdr:rowOff>
    </xdr:from>
    <xdr:to>
      <xdr:col>14</xdr:col>
      <xdr:colOff>811306</xdr:colOff>
      <xdr:row>29</xdr:row>
      <xdr:rowOff>26894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25709-3254-FBFC-6E69-636A61AB8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255495</xdr:colOff>
      <xdr:row>13</xdr:row>
      <xdr:rowOff>17929</xdr:rowOff>
    </xdr:from>
    <xdr:to>
      <xdr:col>14</xdr:col>
      <xdr:colOff>811307</xdr:colOff>
      <xdr:row>28</xdr:row>
      <xdr:rowOff>71718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FC665-F026-A566-C78F-FA6F52170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8</xdr:row>
      <xdr:rowOff>3810</xdr:rowOff>
    </xdr:from>
    <xdr:to>
      <xdr:col>9</xdr:col>
      <xdr:colOff>7620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CC933-DFA1-C6B5-21EC-FF302BE5C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11</xdr:row>
      <xdr:rowOff>19050</xdr:rowOff>
    </xdr:from>
    <xdr:to>
      <xdr:col>8</xdr:col>
      <xdr:colOff>411480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7B2D7-85D6-BF5E-8FCE-DC3362336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9</xdr:row>
      <xdr:rowOff>125730</xdr:rowOff>
    </xdr:from>
    <xdr:to>
      <xdr:col>15</xdr:col>
      <xdr:colOff>487680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97A25-3B77-4445-8E98-D0E8E6017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7</xdr:row>
      <xdr:rowOff>11430</xdr:rowOff>
    </xdr:from>
    <xdr:to>
      <xdr:col>13</xdr:col>
      <xdr:colOff>373380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EB29F-5F1E-7FCC-C68B-409A06E93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8</xdr:row>
      <xdr:rowOff>140970</xdr:rowOff>
    </xdr:from>
    <xdr:to>
      <xdr:col>8</xdr:col>
      <xdr:colOff>381000</xdr:colOff>
      <xdr:row>23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32583-4115-291E-EC67-BCDC96D43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8</xdr:row>
      <xdr:rowOff>133350</xdr:rowOff>
    </xdr:from>
    <xdr:to>
      <xdr:col>7</xdr:col>
      <xdr:colOff>815340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A8F4C-A9AE-6608-26A1-A9C163C5A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640080</xdr:colOff>
      <xdr:row>7</xdr:row>
      <xdr:rowOff>125730</xdr:rowOff>
    </xdr:from>
    <xdr:to>
      <xdr:col>9</xdr:col>
      <xdr:colOff>190500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812CD-7DD5-532E-C1BA-B596623F9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5</xdr:row>
      <xdr:rowOff>11430</xdr:rowOff>
    </xdr:from>
    <xdr:to>
      <xdr:col>14</xdr:col>
      <xdr:colOff>320040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D402A-EB3E-762D-12CC-9060A35FC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18</xdr:row>
      <xdr:rowOff>171450</xdr:rowOff>
    </xdr:from>
    <xdr:to>
      <xdr:col>12</xdr:col>
      <xdr:colOff>396240</xdr:colOff>
      <xdr:row>33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93B11C-D3DB-B090-EC41-792A7999D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52</xdr:row>
      <xdr:rowOff>118110</xdr:rowOff>
    </xdr:from>
    <xdr:to>
      <xdr:col>15</xdr:col>
      <xdr:colOff>198120</xdr:colOff>
      <xdr:row>67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5E90C-A222-AC4F-2DAD-848400F81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24</xdr:row>
      <xdr:rowOff>179070</xdr:rowOff>
    </xdr:from>
    <xdr:to>
      <xdr:col>12</xdr:col>
      <xdr:colOff>190500</xdr:colOff>
      <xdr:row>39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80074-6A2B-1E3E-5F02-2536A18E8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387A-6F71-4667-994B-FC3A199E07A1}">
  <dimension ref="A1:P40"/>
  <sheetViews>
    <sheetView workbookViewId="0">
      <selection sqref="A1:E40"/>
    </sheetView>
  </sheetViews>
  <sheetFormatPr defaultRowHeight="14.4" x14ac:dyDescent="0.3"/>
  <cols>
    <col min="2" max="2" width="12.77734375" bestFit="1" customWidth="1"/>
    <col min="3" max="3" width="16.33203125" bestFit="1" customWidth="1"/>
    <col min="4" max="4" width="8.109375" customWidth="1"/>
    <col min="13" max="13" width="10.6640625" bestFit="1" customWidth="1"/>
    <col min="14" max="14" width="11.33203125" bestFit="1" customWidth="1"/>
    <col min="15" max="15" width="10.21875" bestFit="1" customWidth="1"/>
    <col min="16" max="16" width="13.21875" bestFit="1" customWidth="1"/>
  </cols>
  <sheetData>
    <row r="1" spans="1:16" x14ac:dyDescent="0.3">
      <c r="A1" s="1" t="s">
        <v>3</v>
      </c>
      <c r="B1" s="1" t="s">
        <v>7</v>
      </c>
      <c r="C1" s="1" t="s">
        <v>1</v>
      </c>
      <c r="D1" s="1" t="s">
        <v>2</v>
      </c>
      <c r="E1" s="1" t="s">
        <v>12</v>
      </c>
    </row>
    <row r="2" spans="1:16" x14ac:dyDescent="0.3">
      <c r="A2">
        <v>1</v>
      </c>
      <c r="B2" t="s">
        <v>8</v>
      </c>
      <c r="C2" t="s">
        <v>0</v>
      </c>
      <c r="D2" s="4">
        <v>15</v>
      </c>
      <c r="E2">
        <v>2.5964437990000002</v>
      </c>
      <c r="M2">
        <v>1</v>
      </c>
      <c r="N2">
        <v>2</v>
      </c>
      <c r="O2">
        <v>3</v>
      </c>
      <c r="P2">
        <v>4</v>
      </c>
    </row>
    <row r="3" spans="1:16" x14ac:dyDescent="0.3">
      <c r="A3">
        <v>2</v>
      </c>
      <c r="B3" t="s">
        <v>8</v>
      </c>
      <c r="C3" t="s">
        <v>13</v>
      </c>
      <c r="D3" s="4">
        <v>15</v>
      </c>
      <c r="E3">
        <v>2.9290380009999999</v>
      </c>
      <c r="M3" t="s">
        <v>8</v>
      </c>
      <c r="N3" t="s">
        <v>9</v>
      </c>
      <c r="O3" t="s">
        <v>10</v>
      </c>
      <c r="P3" t="s">
        <v>11</v>
      </c>
    </row>
    <row r="4" spans="1:16" x14ac:dyDescent="0.3">
      <c r="A4">
        <v>3</v>
      </c>
      <c r="B4" t="s">
        <v>8</v>
      </c>
      <c r="C4" t="s">
        <v>4</v>
      </c>
      <c r="D4" s="4">
        <v>1</v>
      </c>
      <c r="E4">
        <v>2.5807012010000001</v>
      </c>
      <c r="M4" s="1">
        <v>57.5</v>
      </c>
      <c r="N4" s="1">
        <v>59.17</v>
      </c>
      <c r="O4" s="1">
        <v>59.17</v>
      </c>
      <c r="P4" s="1">
        <v>60.83</v>
      </c>
    </row>
    <row r="5" spans="1:16" x14ac:dyDescent="0.3">
      <c r="A5">
        <v>4</v>
      </c>
      <c r="B5" t="s">
        <v>8</v>
      </c>
      <c r="C5" t="s">
        <v>14</v>
      </c>
      <c r="D5" s="4">
        <v>6</v>
      </c>
      <c r="E5">
        <v>2.6146116990000001</v>
      </c>
      <c r="M5" s="1">
        <v>2.5142984248749998</v>
      </c>
      <c r="N5">
        <v>3.56966297525</v>
      </c>
      <c r="O5">
        <v>2.3894317997499996</v>
      </c>
      <c r="P5">
        <v>2.7822532875000001</v>
      </c>
    </row>
    <row r="6" spans="1:16" x14ac:dyDescent="0.3">
      <c r="A6">
        <v>5</v>
      </c>
      <c r="B6" t="s">
        <v>8</v>
      </c>
      <c r="C6" t="s">
        <v>5</v>
      </c>
      <c r="D6" s="4">
        <v>10</v>
      </c>
      <c r="E6">
        <v>2.2761917999999999</v>
      </c>
    </row>
    <row r="7" spans="1:16" x14ac:dyDescent="0.3">
      <c r="A7">
        <v>6</v>
      </c>
      <c r="B7" t="s">
        <v>8</v>
      </c>
      <c r="C7" t="s">
        <v>15</v>
      </c>
      <c r="D7" s="4">
        <v>8</v>
      </c>
      <c r="E7">
        <v>2.4016942999999999</v>
      </c>
    </row>
    <row r="8" spans="1:16" x14ac:dyDescent="0.3">
      <c r="A8">
        <v>7</v>
      </c>
      <c r="B8" t="s">
        <v>8</v>
      </c>
      <c r="C8" t="s">
        <v>6</v>
      </c>
      <c r="D8" s="4">
        <v>11</v>
      </c>
      <c r="E8">
        <v>2.2914604000000001</v>
      </c>
    </row>
    <row r="9" spans="1:16" x14ac:dyDescent="0.3">
      <c r="A9">
        <v>8</v>
      </c>
      <c r="B9" t="s">
        <v>8</v>
      </c>
      <c r="C9" t="s">
        <v>16</v>
      </c>
      <c r="D9" s="4">
        <v>3</v>
      </c>
      <c r="E9">
        <v>2.4242461990000002</v>
      </c>
    </row>
    <row r="10" spans="1:16" x14ac:dyDescent="0.3">
      <c r="D10" s="1">
        <v>57.5</v>
      </c>
      <c r="E10" s="1">
        <v>2.5142984248749998</v>
      </c>
      <c r="G10">
        <v>22.87</v>
      </c>
    </row>
    <row r="11" spans="1:16" x14ac:dyDescent="0.3">
      <c r="D11" s="2"/>
    </row>
    <row r="12" spans="1:16" x14ac:dyDescent="0.3">
      <c r="A12">
        <v>9</v>
      </c>
      <c r="B12" t="s">
        <v>9</v>
      </c>
      <c r="C12" t="s">
        <v>0</v>
      </c>
      <c r="D12" s="4">
        <v>15</v>
      </c>
      <c r="E12">
        <v>3.8415821000000001</v>
      </c>
    </row>
    <row r="13" spans="1:16" x14ac:dyDescent="0.3">
      <c r="A13">
        <v>10</v>
      </c>
      <c r="B13" t="s">
        <v>9</v>
      </c>
      <c r="C13" t="s">
        <v>13</v>
      </c>
      <c r="D13" s="4">
        <v>15</v>
      </c>
      <c r="E13">
        <v>3.5957603009999999</v>
      </c>
    </row>
    <row r="14" spans="1:16" x14ac:dyDescent="0.3">
      <c r="A14">
        <v>11</v>
      </c>
      <c r="B14" t="s">
        <v>9</v>
      </c>
      <c r="C14" t="s">
        <v>4</v>
      </c>
      <c r="D14" s="4">
        <v>1</v>
      </c>
      <c r="E14">
        <v>3.4950527010000001</v>
      </c>
    </row>
    <row r="15" spans="1:16" x14ac:dyDescent="0.3">
      <c r="A15">
        <v>12</v>
      </c>
      <c r="B15" t="s">
        <v>9</v>
      </c>
      <c r="C15" t="s">
        <v>14</v>
      </c>
      <c r="D15" s="4">
        <v>7</v>
      </c>
      <c r="E15">
        <v>3.5569953999999999</v>
      </c>
    </row>
    <row r="16" spans="1:16" x14ac:dyDescent="0.3">
      <c r="A16">
        <v>13</v>
      </c>
      <c r="B16" t="s">
        <v>9</v>
      </c>
      <c r="C16" t="s">
        <v>5</v>
      </c>
      <c r="D16" s="4">
        <v>11</v>
      </c>
      <c r="E16">
        <v>3.5247280000000001</v>
      </c>
    </row>
    <row r="17" spans="1:7" x14ac:dyDescent="0.3">
      <c r="A17">
        <v>14</v>
      </c>
      <c r="B17" t="s">
        <v>9</v>
      </c>
      <c r="C17" t="s">
        <v>15</v>
      </c>
      <c r="D17" s="4">
        <v>6</v>
      </c>
      <c r="E17">
        <v>3.4279027000000002</v>
      </c>
    </row>
    <row r="18" spans="1:7" x14ac:dyDescent="0.3">
      <c r="A18">
        <v>15</v>
      </c>
      <c r="B18" t="s">
        <v>9</v>
      </c>
      <c r="C18" t="s">
        <v>6</v>
      </c>
      <c r="D18" s="4">
        <v>12</v>
      </c>
      <c r="E18">
        <v>3.5923404990000001</v>
      </c>
    </row>
    <row r="19" spans="1:7" x14ac:dyDescent="0.3">
      <c r="A19">
        <v>16</v>
      </c>
      <c r="B19" t="s">
        <v>9</v>
      </c>
      <c r="C19" t="s">
        <v>16</v>
      </c>
      <c r="D19" s="4">
        <v>4</v>
      </c>
      <c r="E19">
        <v>3.5229421009999999</v>
      </c>
    </row>
    <row r="20" spans="1:7" x14ac:dyDescent="0.3">
      <c r="D20" s="1">
        <v>59.17</v>
      </c>
      <c r="E20" s="1">
        <f>(E12+E13+E14+E15+E16+E17+E18+E19)/8</f>
        <v>3.56966297525</v>
      </c>
      <c r="G20">
        <v>18.556000000000001</v>
      </c>
    </row>
    <row r="21" spans="1:7" x14ac:dyDescent="0.3">
      <c r="D21" s="3"/>
    </row>
    <row r="22" spans="1:7" x14ac:dyDescent="0.3">
      <c r="A22">
        <v>17</v>
      </c>
      <c r="B22" t="s">
        <v>10</v>
      </c>
      <c r="C22" t="s">
        <v>0</v>
      </c>
      <c r="D22" s="4">
        <v>15</v>
      </c>
      <c r="E22">
        <v>2.4095947999999998</v>
      </c>
    </row>
    <row r="23" spans="1:7" x14ac:dyDescent="0.3">
      <c r="A23">
        <v>18</v>
      </c>
      <c r="B23" t="s">
        <v>10</v>
      </c>
      <c r="C23" t="s">
        <v>13</v>
      </c>
      <c r="D23" s="4">
        <v>15</v>
      </c>
      <c r="E23">
        <v>2.3779537990000001</v>
      </c>
    </row>
    <row r="24" spans="1:7" x14ac:dyDescent="0.3">
      <c r="A24">
        <v>19</v>
      </c>
      <c r="B24" t="s">
        <v>10</v>
      </c>
      <c r="C24" t="s">
        <v>4</v>
      </c>
      <c r="D24" s="4">
        <v>1</v>
      </c>
      <c r="E24">
        <v>2.2844085999999999</v>
      </c>
    </row>
    <row r="25" spans="1:7" x14ac:dyDescent="0.3">
      <c r="A25">
        <v>20</v>
      </c>
      <c r="B25" t="s">
        <v>10</v>
      </c>
      <c r="C25" t="s">
        <v>14</v>
      </c>
      <c r="D25" s="4">
        <v>9</v>
      </c>
      <c r="E25">
        <v>2.297459699</v>
      </c>
    </row>
    <row r="26" spans="1:7" x14ac:dyDescent="0.3">
      <c r="A26">
        <v>21</v>
      </c>
      <c r="B26" t="s">
        <v>10</v>
      </c>
      <c r="C26" t="s">
        <v>5</v>
      </c>
      <c r="D26" s="4">
        <v>11</v>
      </c>
      <c r="E26">
        <v>2.4080526999999998</v>
      </c>
    </row>
    <row r="27" spans="1:7" x14ac:dyDescent="0.3">
      <c r="A27">
        <v>22</v>
      </c>
      <c r="B27" t="s">
        <v>10</v>
      </c>
      <c r="C27" t="s">
        <v>15</v>
      </c>
      <c r="D27" s="4">
        <v>7</v>
      </c>
      <c r="E27">
        <v>2.4795973</v>
      </c>
    </row>
    <row r="28" spans="1:7" x14ac:dyDescent="0.3">
      <c r="A28">
        <v>23</v>
      </c>
      <c r="B28" t="s">
        <v>10</v>
      </c>
      <c r="C28" t="s">
        <v>6</v>
      </c>
      <c r="D28" s="4">
        <v>9</v>
      </c>
      <c r="E28">
        <v>2.4671093000000002</v>
      </c>
    </row>
    <row r="29" spans="1:7" x14ac:dyDescent="0.3">
      <c r="A29">
        <v>24</v>
      </c>
      <c r="B29" t="s">
        <v>10</v>
      </c>
      <c r="C29" t="s">
        <v>16</v>
      </c>
      <c r="D29" s="4">
        <v>4</v>
      </c>
      <c r="E29">
        <v>2.3912781999999999</v>
      </c>
    </row>
    <row r="30" spans="1:7" x14ac:dyDescent="0.3">
      <c r="D30" s="1">
        <v>59.17</v>
      </c>
      <c r="E30" s="1">
        <f>(E22+E23+E24+E25+E26+E27+E28+E29)/8</f>
        <v>2.3894317997499996</v>
      </c>
      <c r="G30">
        <v>24.468</v>
      </c>
    </row>
    <row r="32" spans="1:7" x14ac:dyDescent="0.3">
      <c r="A32">
        <v>25</v>
      </c>
      <c r="B32" t="s">
        <v>11</v>
      </c>
      <c r="C32" t="s">
        <v>0</v>
      </c>
      <c r="D32" s="4">
        <v>14</v>
      </c>
      <c r="E32">
        <v>2.8271212000000001</v>
      </c>
    </row>
    <row r="33" spans="1:5" x14ac:dyDescent="0.3">
      <c r="A33">
        <v>26</v>
      </c>
      <c r="B33" t="s">
        <v>11</v>
      </c>
      <c r="C33" t="s">
        <v>13</v>
      </c>
      <c r="D33" s="4">
        <v>15</v>
      </c>
      <c r="E33">
        <v>2.9670655990000001</v>
      </c>
    </row>
    <row r="34" spans="1:5" x14ac:dyDescent="0.3">
      <c r="A34">
        <v>27</v>
      </c>
      <c r="B34" t="s">
        <v>11</v>
      </c>
      <c r="C34" t="s">
        <v>4</v>
      </c>
      <c r="D34" s="4">
        <v>1</v>
      </c>
      <c r="E34">
        <v>2.7453723000000001</v>
      </c>
    </row>
    <row r="35" spans="1:5" x14ac:dyDescent="0.3">
      <c r="A35">
        <v>28</v>
      </c>
      <c r="B35" t="s">
        <v>11</v>
      </c>
      <c r="C35" t="s">
        <v>14</v>
      </c>
      <c r="D35" s="4">
        <v>8</v>
      </c>
      <c r="E35">
        <v>2.7972450000000002</v>
      </c>
    </row>
    <row r="36" spans="1:5" x14ac:dyDescent="0.3">
      <c r="A36">
        <v>29</v>
      </c>
      <c r="B36" t="s">
        <v>11</v>
      </c>
      <c r="C36" t="s">
        <v>5</v>
      </c>
      <c r="D36" s="4">
        <v>11</v>
      </c>
      <c r="E36">
        <v>2.7591432999999999</v>
      </c>
    </row>
    <row r="37" spans="1:5" x14ac:dyDescent="0.3">
      <c r="A37">
        <v>30</v>
      </c>
      <c r="B37" t="s">
        <v>11</v>
      </c>
      <c r="C37" t="s">
        <v>15</v>
      </c>
      <c r="D37" s="4">
        <v>8</v>
      </c>
      <c r="E37">
        <v>2.7340238000000001</v>
      </c>
    </row>
    <row r="38" spans="1:5" x14ac:dyDescent="0.3">
      <c r="A38">
        <v>31</v>
      </c>
      <c r="B38" t="s">
        <v>11</v>
      </c>
      <c r="C38" t="s">
        <v>6</v>
      </c>
      <c r="D38" s="4">
        <v>12</v>
      </c>
      <c r="E38">
        <v>2.7236213</v>
      </c>
    </row>
    <row r="39" spans="1:5" x14ac:dyDescent="0.3">
      <c r="A39">
        <v>32</v>
      </c>
      <c r="B39" t="s">
        <v>11</v>
      </c>
      <c r="C39" t="s">
        <v>16</v>
      </c>
      <c r="D39" s="4">
        <v>4</v>
      </c>
      <c r="E39">
        <v>2.704433801</v>
      </c>
    </row>
    <row r="40" spans="1:5" x14ac:dyDescent="0.3">
      <c r="D40" s="1">
        <v>60.83</v>
      </c>
      <c r="E40" s="1">
        <f>(E32+E33+E34+E35+E36+E37+E38+E39)/8</f>
        <v>2.7822532875000001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8FBE-0090-45B2-96FE-118B9F92D393}">
  <dimension ref="A1:D70"/>
  <sheetViews>
    <sheetView topLeftCell="A31" workbookViewId="0">
      <selection activeCell="A42" sqref="A42:D50"/>
    </sheetView>
  </sheetViews>
  <sheetFormatPr defaultRowHeight="14.4" x14ac:dyDescent="0.3"/>
  <cols>
    <col min="2" max="2" width="16.33203125" bestFit="1" customWidth="1"/>
  </cols>
  <sheetData>
    <row r="1" spans="1:4" x14ac:dyDescent="0.3">
      <c r="A1" s="1" t="s">
        <v>28</v>
      </c>
      <c r="B1" s="1" t="s">
        <v>1</v>
      </c>
      <c r="C1" s="6" t="s">
        <v>2</v>
      </c>
      <c r="D1" s="1" t="s">
        <v>12</v>
      </c>
    </row>
    <row r="2" spans="1:4" x14ac:dyDescent="0.3">
      <c r="A2">
        <v>4</v>
      </c>
      <c r="B2" t="s">
        <v>0</v>
      </c>
      <c r="C2" s="4">
        <v>13</v>
      </c>
      <c r="D2">
        <v>2.4758398000000001</v>
      </c>
    </row>
    <row r="3" spans="1:4" x14ac:dyDescent="0.3">
      <c r="A3">
        <v>4</v>
      </c>
      <c r="B3" t="s">
        <v>13</v>
      </c>
      <c r="C3" s="4">
        <v>13</v>
      </c>
      <c r="D3">
        <v>2.1806557990000002</v>
      </c>
    </row>
    <row r="4" spans="1:4" x14ac:dyDescent="0.3">
      <c r="A4">
        <v>4</v>
      </c>
      <c r="B4" t="s">
        <v>4</v>
      </c>
      <c r="C4" s="4">
        <v>4</v>
      </c>
      <c r="D4">
        <v>1.6152228</v>
      </c>
    </row>
    <row r="5" spans="1:4" x14ac:dyDescent="0.3">
      <c r="A5">
        <v>4</v>
      </c>
      <c r="B5" t="s">
        <v>14</v>
      </c>
      <c r="C5" s="4">
        <v>6</v>
      </c>
      <c r="D5">
        <v>1.5769156010000001</v>
      </c>
    </row>
    <row r="6" spans="1:4" x14ac:dyDescent="0.3">
      <c r="A6">
        <v>4</v>
      </c>
      <c r="B6" t="s">
        <v>5</v>
      </c>
      <c r="C6" s="4">
        <v>6</v>
      </c>
      <c r="D6">
        <v>1.7598145000000001</v>
      </c>
    </row>
    <row r="7" spans="1:4" x14ac:dyDescent="0.3">
      <c r="A7">
        <v>4</v>
      </c>
      <c r="B7" t="s">
        <v>15</v>
      </c>
      <c r="C7" s="4">
        <v>6</v>
      </c>
      <c r="D7">
        <v>1.6687409</v>
      </c>
    </row>
    <row r="8" spans="1:4" x14ac:dyDescent="0.3">
      <c r="A8">
        <v>4</v>
      </c>
      <c r="B8" t="s">
        <v>6</v>
      </c>
      <c r="C8" s="4">
        <v>12</v>
      </c>
      <c r="D8">
        <v>1.5771967</v>
      </c>
    </row>
    <row r="9" spans="1:4" x14ac:dyDescent="0.3">
      <c r="A9">
        <v>4</v>
      </c>
      <c r="B9" t="s">
        <v>16</v>
      </c>
      <c r="C9" s="4">
        <v>1</v>
      </c>
      <c r="D9">
        <v>1.5788745</v>
      </c>
    </row>
    <row r="10" spans="1:4" x14ac:dyDescent="0.3">
      <c r="A10" s="1"/>
      <c r="B10" s="1"/>
      <c r="C10" s="1">
        <v>50.83</v>
      </c>
      <c r="D10" s="1">
        <f>(D2+D3+D4+D5+D6+D7+D8+D9)/8</f>
        <v>1.8041575750000001</v>
      </c>
    </row>
    <row r="11" spans="1:4" x14ac:dyDescent="0.3">
      <c r="A11" s="1"/>
      <c r="B11" s="1"/>
      <c r="C11" s="6"/>
      <c r="D11" s="1"/>
    </row>
    <row r="12" spans="1:4" x14ac:dyDescent="0.3">
      <c r="A12">
        <v>5</v>
      </c>
      <c r="B12" t="s">
        <v>0</v>
      </c>
      <c r="C12" s="4">
        <v>14</v>
      </c>
      <c r="D12">
        <v>2.636895301</v>
      </c>
    </row>
    <row r="13" spans="1:4" x14ac:dyDescent="0.3">
      <c r="A13">
        <v>5</v>
      </c>
      <c r="B13" t="s">
        <v>13</v>
      </c>
      <c r="C13" s="4">
        <v>14</v>
      </c>
      <c r="D13">
        <v>3.4982413000000001</v>
      </c>
    </row>
    <row r="14" spans="1:4" x14ac:dyDescent="0.3">
      <c r="A14">
        <v>5</v>
      </c>
      <c r="B14" t="s">
        <v>4</v>
      </c>
      <c r="C14" s="4">
        <v>1</v>
      </c>
      <c r="D14">
        <v>2.0526461</v>
      </c>
    </row>
    <row r="15" spans="1:4" x14ac:dyDescent="0.3">
      <c r="A15">
        <v>5</v>
      </c>
      <c r="B15" t="s">
        <v>14</v>
      </c>
      <c r="C15" s="4">
        <v>8</v>
      </c>
      <c r="D15">
        <v>1.9848869</v>
      </c>
    </row>
    <row r="16" spans="1:4" x14ac:dyDescent="0.3">
      <c r="A16">
        <v>5</v>
      </c>
      <c r="B16" t="s">
        <v>5</v>
      </c>
      <c r="C16" s="4">
        <v>9</v>
      </c>
      <c r="D16">
        <v>1.8406912</v>
      </c>
    </row>
    <row r="17" spans="1:4" x14ac:dyDescent="0.3">
      <c r="A17">
        <v>5</v>
      </c>
      <c r="B17" t="s">
        <v>15</v>
      </c>
      <c r="C17" s="4">
        <v>5</v>
      </c>
      <c r="D17">
        <v>2.1330299990000001</v>
      </c>
    </row>
    <row r="18" spans="1:4" x14ac:dyDescent="0.3">
      <c r="A18">
        <v>5</v>
      </c>
      <c r="B18" t="s">
        <v>6</v>
      </c>
      <c r="C18" s="4">
        <v>8</v>
      </c>
      <c r="D18">
        <v>1.908351699</v>
      </c>
    </row>
    <row r="19" spans="1:4" x14ac:dyDescent="0.3">
      <c r="A19">
        <v>5</v>
      </c>
      <c r="B19" t="s">
        <v>16</v>
      </c>
      <c r="C19" s="4">
        <v>0</v>
      </c>
      <c r="D19">
        <v>2.0151927999999999</v>
      </c>
    </row>
    <row r="20" spans="1:4" x14ac:dyDescent="0.3">
      <c r="C20" s="6">
        <v>49.17</v>
      </c>
      <c r="D20" s="1">
        <v>2.2587419123750001</v>
      </c>
    </row>
    <row r="21" spans="1:4" x14ac:dyDescent="0.3">
      <c r="C21" s="4"/>
    </row>
    <row r="22" spans="1:4" x14ac:dyDescent="0.3">
      <c r="A22">
        <v>6</v>
      </c>
      <c r="B22" t="s">
        <v>0</v>
      </c>
      <c r="C22" s="4">
        <v>14</v>
      </c>
      <c r="D22">
        <v>3.4514133999999999</v>
      </c>
    </row>
    <row r="23" spans="1:4" x14ac:dyDescent="0.3">
      <c r="A23">
        <v>6</v>
      </c>
      <c r="B23" t="s">
        <v>13</v>
      </c>
      <c r="C23" s="4">
        <v>15</v>
      </c>
      <c r="D23">
        <v>2.3157539009999999</v>
      </c>
    </row>
    <row r="24" spans="1:4" x14ac:dyDescent="0.3">
      <c r="A24">
        <v>6</v>
      </c>
      <c r="B24" t="s">
        <v>4</v>
      </c>
      <c r="C24" s="4">
        <v>1</v>
      </c>
      <c r="D24">
        <v>2.2353255010000002</v>
      </c>
    </row>
    <row r="25" spans="1:4" x14ac:dyDescent="0.3">
      <c r="A25">
        <v>6</v>
      </c>
      <c r="B25" t="s">
        <v>14</v>
      </c>
      <c r="C25" s="4">
        <v>6</v>
      </c>
      <c r="D25">
        <v>2.2644810999999998</v>
      </c>
    </row>
    <row r="26" spans="1:4" x14ac:dyDescent="0.3">
      <c r="A26">
        <v>6</v>
      </c>
      <c r="B26" t="s">
        <v>5</v>
      </c>
      <c r="C26" s="4">
        <v>11</v>
      </c>
      <c r="D26">
        <v>2.2401493989999999</v>
      </c>
    </row>
    <row r="27" spans="1:4" x14ac:dyDescent="0.3">
      <c r="A27">
        <v>6</v>
      </c>
      <c r="B27" t="s">
        <v>15</v>
      </c>
      <c r="C27" s="4">
        <v>7</v>
      </c>
      <c r="D27">
        <v>2.2226306</v>
      </c>
    </row>
    <row r="28" spans="1:4" x14ac:dyDescent="0.3">
      <c r="A28">
        <v>6</v>
      </c>
      <c r="B28" t="s">
        <v>6</v>
      </c>
      <c r="C28" s="4">
        <v>11</v>
      </c>
      <c r="D28">
        <v>2.2959402999999998</v>
      </c>
    </row>
    <row r="29" spans="1:4" x14ac:dyDescent="0.3">
      <c r="A29">
        <v>6</v>
      </c>
      <c r="B29" t="s">
        <v>16</v>
      </c>
      <c r="C29" s="4">
        <v>0</v>
      </c>
      <c r="D29">
        <v>2.2341447990000001</v>
      </c>
    </row>
    <row r="30" spans="1:4" x14ac:dyDescent="0.3">
      <c r="C30" s="1">
        <v>54.17</v>
      </c>
      <c r="D30" s="1">
        <f>(D22+D23+D24+D25+D26+D27+D28+D29)/8</f>
        <v>2.4074798749999999</v>
      </c>
    </row>
    <row r="31" spans="1:4" x14ac:dyDescent="0.3">
      <c r="C31" s="4"/>
    </row>
    <row r="32" spans="1:4" x14ac:dyDescent="0.3">
      <c r="A32">
        <v>7</v>
      </c>
      <c r="B32" t="s">
        <v>0</v>
      </c>
      <c r="C32" s="4">
        <v>14</v>
      </c>
      <c r="D32">
        <v>3.8069655999999998</v>
      </c>
    </row>
    <row r="33" spans="1:4" x14ac:dyDescent="0.3">
      <c r="A33">
        <v>7</v>
      </c>
      <c r="B33" t="s">
        <v>13</v>
      </c>
      <c r="C33" s="4">
        <v>15</v>
      </c>
      <c r="D33">
        <v>3.339487401</v>
      </c>
    </row>
    <row r="34" spans="1:4" x14ac:dyDescent="0.3">
      <c r="A34">
        <v>7</v>
      </c>
      <c r="B34" t="s">
        <v>4</v>
      </c>
      <c r="C34" s="4">
        <v>1</v>
      </c>
      <c r="D34">
        <v>2.8677092989999999</v>
      </c>
    </row>
    <row r="35" spans="1:4" x14ac:dyDescent="0.3">
      <c r="A35">
        <v>7</v>
      </c>
      <c r="B35" t="s">
        <v>14</v>
      </c>
      <c r="C35" s="4">
        <v>8</v>
      </c>
      <c r="D35">
        <v>2.8677092989999999</v>
      </c>
    </row>
    <row r="36" spans="1:4" x14ac:dyDescent="0.3">
      <c r="A36">
        <v>7</v>
      </c>
      <c r="B36" t="s">
        <v>5</v>
      </c>
      <c r="C36" s="4">
        <v>12</v>
      </c>
      <c r="D36">
        <v>3.2252964999999998</v>
      </c>
    </row>
    <row r="37" spans="1:4" x14ac:dyDescent="0.3">
      <c r="A37">
        <v>7</v>
      </c>
      <c r="B37" t="s">
        <v>15</v>
      </c>
      <c r="C37" s="4">
        <v>8</v>
      </c>
      <c r="D37">
        <v>2.8056703000000001</v>
      </c>
    </row>
    <row r="38" spans="1:4" x14ac:dyDescent="0.3">
      <c r="A38">
        <v>7</v>
      </c>
      <c r="B38" t="s">
        <v>6</v>
      </c>
      <c r="C38" s="4">
        <v>8</v>
      </c>
      <c r="D38">
        <v>2.7524392010000001</v>
      </c>
    </row>
    <row r="39" spans="1:4" x14ac:dyDescent="0.3">
      <c r="A39">
        <v>7</v>
      </c>
      <c r="B39" t="s">
        <v>16</v>
      </c>
      <c r="C39" s="4">
        <v>3</v>
      </c>
      <c r="D39">
        <v>2.8994759999999999</v>
      </c>
    </row>
    <row r="40" spans="1:4" x14ac:dyDescent="0.3">
      <c r="C40" s="1">
        <v>57.5</v>
      </c>
      <c r="D40" s="1">
        <f>(D32+D33+D34+D35+D36+D37+D38+D39)/8</f>
        <v>3.0705941999999999</v>
      </c>
    </row>
    <row r="42" spans="1:4" x14ac:dyDescent="0.3">
      <c r="A42">
        <v>8</v>
      </c>
      <c r="B42" t="s">
        <v>0</v>
      </c>
      <c r="C42" s="4">
        <v>15</v>
      </c>
      <c r="D42">
        <v>3.8415821000000001</v>
      </c>
    </row>
    <row r="43" spans="1:4" x14ac:dyDescent="0.3">
      <c r="A43">
        <v>8</v>
      </c>
      <c r="B43" t="s">
        <v>13</v>
      </c>
      <c r="C43" s="4">
        <v>15</v>
      </c>
      <c r="D43">
        <v>3.5957603009999999</v>
      </c>
    </row>
    <row r="44" spans="1:4" x14ac:dyDescent="0.3">
      <c r="A44">
        <v>8</v>
      </c>
      <c r="B44" t="s">
        <v>4</v>
      </c>
      <c r="C44" s="4">
        <v>1</v>
      </c>
      <c r="D44">
        <v>3.4950527010000001</v>
      </c>
    </row>
    <row r="45" spans="1:4" x14ac:dyDescent="0.3">
      <c r="A45">
        <v>8</v>
      </c>
      <c r="B45" t="s">
        <v>14</v>
      </c>
      <c r="C45" s="4">
        <v>7</v>
      </c>
      <c r="D45">
        <v>3.5569953999999999</v>
      </c>
    </row>
    <row r="46" spans="1:4" x14ac:dyDescent="0.3">
      <c r="A46">
        <v>8</v>
      </c>
      <c r="B46" t="s">
        <v>5</v>
      </c>
      <c r="C46" s="4">
        <v>11</v>
      </c>
      <c r="D46">
        <v>3.5247280000000001</v>
      </c>
    </row>
    <row r="47" spans="1:4" x14ac:dyDescent="0.3">
      <c r="A47">
        <v>8</v>
      </c>
      <c r="B47" t="s">
        <v>15</v>
      </c>
      <c r="C47" s="4">
        <v>6</v>
      </c>
      <c r="D47">
        <v>3.4279027000000002</v>
      </c>
    </row>
    <row r="48" spans="1:4" x14ac:dyDescent="0.3">
      <c r="A48">
        <v>8</v>
      </c>
      <c r="B48" t="s">
        <v>6</v>
      </c>
      <c r="C48" s="4">
        <v>12</v>
      </c>
      <c r="D48">
        <v>3.5923404990000001</v>
      </c>
    </row>
    <row r="49" spans="1:4" x14ac:dyDescent="0.3">
      <c r="A49">
        <v>8</v>
      </c>
      <c r="B49" t="s">
        <v>16</v>
      </c>
      <c r="C49" s="4">
        <v>4</v>
      </c>
      <c r="D49">
        <v>3.5229421009999999</v>
      </c>
    </row>
    <row r="50" spans="1:4" x14ac:dyDescent="0.3">
      <c r="C50" s="1">
        <v>59.17</v>
      </c>
      <c r="D50" s="1">
        <f>(D42+D43+D44+D45+D46+D47+D48+D49)/8</f>
        <v>3.56966297525</v>
      </c>
    </row>
    <row r="52" spans="1:4" x14ac:dyDescent="0.3">
      <c r="A52">
        <v>9</v>
      </c>
      <c r="B52" t="s">
        <v>0</v>
      </c>
      <c r="C52" s="4">
        <v>15</v>
      </c>
      <c r="D52">
        <v>6.1688046999999999</v>
      </c>
    </row>
    <row r="53" spans="1:4" x14ac:dyDescent="0.3">
      <c r="A53">
        <v>9</v>
      </c>
      <c r="B53" t="s">
        <v>13</v>
      </c>
      <c r="C53" s="4">
        <v>15</v>
      </c>
      <c r="D53">
        <v>6.0572549990000004</v>
      </c>
    </row>
    <row r="54" spans="1:4" x14ac:dyDescent="0.3">
      <c r="A54">
        <v>9</v>
      </c>
      <c r="B54" t="s">
        <v>4</v>
      </c>
      <c r="C54" s="4">
        <v>1</v>
      </c>
      <c r="D54">
        <v>4.7875154000000002</v>
      </c>
    </row>
    <row r="55" spans="1:4" x14ac:dyDescent="0.3">
      <c r="A55">
        <v>9</v>
      </c>
      <c r="B55" t="s">
        <v>14</v>
      </c>
      <c r="C55" s="4">
        <v>10</v>
      </c>
      <c r="D55">
        <v>4.5854090000000003</v>
      </c>
    </row>
    <row r="56" spans="1:4" x14ac:dyDescent="0.3">
      <c r="A56">
        <v>9</v>
      </c>
      <c r="B56" t="s">
        <v>5</v>
      </c>
      <c r="C56" s="4">
        <v>8</v>
      </c>
      <c r="D56">
        <v>4.5271939000000003</v>
      </c>
    </row>
    <row r="57" spans="1:4" x14ac:dyDescent="0.3">
      <c r="A57">
        <v>9</v>
      </c>
      <c r="B57" t="s">
        <v>15</v>
      </c>
      <c r="C57" s="4">
        <v>7</v>
      </c>
      <c r="D57">
        <v>4.4940593</v>
      </c>
    </row>
    <row r="58" spans="1:4" x14ac:dyDescent="0.3">
      <c r="A58">
        <v>9</v>
      </c>
      <c r="B58" t="s">
        <v>6</v>
      </c>
      <c r="C58" s="4">
        <v>9</v>
      </c>
      <c r="D58">
        <v>4.7274802999999999</v>
      </c>
    </row>
    <row r="59" spans="1:4" x14ac:dyDescent="0.3">
      <c r="A59">
        <v>9</v>
      </c>
      <c r="B59" t="s">
        <v>16</v>
      </c>
      <c r="C59" s="4">
        <v>1</v>
      </c>
      <c r="D59">
        <v>4.2935061010000002</v>
      </c>
    </row>
    <row r="60" spans="1:4" x14ac:dyDescent="0.3">
      <c r="C60" s="6">
        <v>55</v>
      </c>
      <c r="D60" s="1">
        <f>(D52+D53+D54+D55+D56+D57+D58+D59)/8</f>
        <v>4.9551529624999997</v>
      </c>
    </row>
    <row r="63" spans="1:4" x14ac:dyDescent="0.3">
      <c r="C63" s="4"/>
    </row>
    <row r="64" spans="1:4" x14ac:dyDescent="0.3">
      <c r="A64" t="s">
        <v>29</v>
      </c>
      <c r="B64" t="s">
        <v>30</v>
      </c>
      <c r="C64" s="4" t="s">
        <v>31</v>
      </c>
    </row>
    <row r="65" spans="1:3" x14ac:dyDescent="0.3">
      <c r="A65">
        <v>4</v>
      </c>
      <c r="B65">
        <v>50.83</v>
      </c>
      <c r="C65">
        <v>1.8041575750000001</v>
      </c>
    </row>
    <row r="66" spans="1:3" x14ac:dyDescent="0.3">
      <c r="A66">
        <v>5</v>
      </c>
      <c r="B66">
        <v>49.17</v>
      </c>
      <c r="C66">
        <v>2.2587419123750001</v>
      </c>
    </row>
    <row r="67" spans="1:3" x14ac:dyDescent="0.3">
      <c r="A67">
        <v>6</v>
      </c>
      <c r="B67">
        <v>54.17</v>
      </c>
      <c r="C67">
        <v>2.4074798749999999</v>
      </c>
    </row>
    <row r="68" spans="1:3" x14ac:dyDescent="0.3">
      <c r="A68">
        <v>7</v>
      </c>
      <c r="B68">
        <v>57.5</v>
      </c>
      <c r="C68">
        <v>3.0705941999999999</v>
      </c>
    </row>
    <row r="69" spans="1:3" x14ac:dyDescent="0.3">
      <c r="A69">
        <v>8</v>
      </c>
      <c r="B69">
        <v>59.17</v>
      </c>
      <c r="C69">
        <v>3.56966297525</v>
      </c>
    </row>
    <row r="70" spans="1:3" x14ac:dyDescent="0.3">
      <c r="A70">
        <v>9</v>
      </c>
      <c r="B70">
        <v>55</v>
      </c>
      <c r="C70">
        <v>4.9551529624999997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1A61-9DDB-4F54-93EC-670E674492F7}">
  <dimension ref="A1:D36"/>
  <sheetViews>
    <sheetView topLeftCell="A9" workbookViewId="0">
      <selection sqref="A1:D36"/>
    </sheetView>
  </sheetViews>
  <sheetFormatPr defaultRowHeight="14.4" x14ac:dyDescent="0.3"/>
  <cols>
    <col min="2" max="2" width="16.33203125" bestFit="1" customWidth="1"/>
  </cols>
  <sheetData>
    <row r="1" spans="1:4" x14ac:dyDescent="0.3">
      <c r="A1" s="1" t="s">
        <v>28</v>
      </c>
      <c r="B1" s="1" t="s">
        <v>1</v>
      </c>
      <c r="C1" s="6" t="s">
        <v>2</v>
      </c>
      <c r="D1" s="1" t="s">
        <v>12</v>
      </c>
    </row>
    <row r="2" spans="1:4" x14ac:dyDescent="0.3">
      <c r="A2">
        <v>5</v>
      </c>
      <c r="B2" t="s">
        <v>0</v>
      </c>
      <c r="C2" s="4">
        <v>14</v>
      </c>
      <c r="D2">
        <v>0.78286109999999998</v>
      </c>
    </row>
    <row r="3" spans="1:4" x14ac:dyDescent="0.3">
      <c r="A3">
        <v>5</v>
      </c>
      <c r="B3" t="s">
        <v>13</v>
      </c>
      <c r="C3" s="4">
        <v>15</v>
      </c>
      <c r="D3">
        <v>0.76249400099999998</v>
      </c>
    </row>
    <row r="4" spans="1:4" x14ac:dyDescent="0.3">
      <c r="A4">
        <v>5</v>
      </c>
      <c r="B4" t="s">
        <v>4</v>
      </c>
      <c r="C4" s="4">
        <v>1</v>
      </c>
      <c r="D4">
        <v>0.76586159899999995</v>
      </c>
    </row>
    <row r="5" spans="1:4" x14ac:dyDescent="0.3">
      <c r="A5">
        <v>5</v>
      </c>
      <c r="B5" t="s">
        <v>14</v>
      </c>
      <c r="C5" s="4">
        <v>8</v>
      </c>
      <c r="D5">
        <v>0.79095939999999998</v>
      </c>
    </row>
    <row r="6" spans="1:4" x14ac:dyDescent="0.3">
      <c r="A6">
        <v>5</v>
      </c>
      <c r="B6" t="s">
        <v>5</v>
      </c>
      <c r="C6" s="4">
        <v>8</v>
      </c>
      <c r="D6">
        <v>0.72968270000000002</v>
      </c>
    </row>
    <row r="7" spans="1:4" x14ac:dyDescent="0.3">
      <c r="A7">
        <v>5</v>
      </c>
      <c r="B7" t="s">
        <v>15</v>
      </c>
      <c r="C7" s="4">
        <v>6</v>
      </c>
      <c r="D7">
        <v>0.79148580099999999</v>
      </c>
    </row>
    <row r="8" spans="1:4" x14ac:dyDescent="0.3">
      <c r="A8">
        <v>5</v>
      </c>
      <c r="B8" t="s">
        <v>6</v>
      </c>
      <c r="C8" s="4">
        <v>5</v>
      </c>
      <c r="D8">
        <v>0.7374463</v>
      </c>
    </row>
    <row r="9" spans="1:4" x14ac:dyDescent="0.3">
      <c r="A9">
        <v>5</v>
      </c>
      <c r="B9" t="s">
        <v>16</v>
      </c>
      <c r="C9" s="4">
        <v>1</v>
      </c>
      <c r="D9">
        <v>0.78411280000000005</v>
      </c>
    </row>
    <row r="10" spans="1:4" x14ac:dyDescent="0.3">
      <c r="C10" s="1">
        <v>48.33</v>
      </c>
      <c r="D10" s="1">
        <f>(D2+D3+D4+D5+D6+D7+D8+D9)/8</f>
        <v>0.76811296262500006</v>
      </c>
    </row>
    <row r="11" spans="1:4" x14ac:dyDescent="0.3">
      <c r="C11" s="4"/>
    </row>
    <row r="12" spans="1:4" x14ac:dyDescent="0.3">
      <c r="A12">
        <v>10</v>
      </c>
      <c r="B12" t="s">
        <v>0</v>
      </c>
      <c r="C12" s="4">
        <v>15</v>
      </c>
      <c r="D12">
        <v>4.8227276000000003</v>
      </c>
    </row>
    <row r="13" spans="1:4" x14ac:dyDescent="0.3">
      <c r="A13">
        <v>10</v>
      </c>
      <c r="B13" t="s">
        <v>13</v>
      </c>
      <c r="C13" s="4">
        <v>15</v>
      </c>
      <c r="D13">
        <v>4.3375009990000004</v>
      </c>
    </row>
    <row r="14" spans="1:4" x14ac:dyDescent="0.3">
      <c r="A14">
        <v>10</v>
      </c>
      <c r="B14" t="s">
        <v>4</v>
      </c>
      <c r="C14" s="4">
        <v>1</v>
      </c>
      <c r="D14">
        <v>4.3471251000000004</v>
      </c>
    </row>
    <row r="15" spans="1:4" x14ac:dyDescent="0.3">
      <c r="A15">
        <v>10</v>
      </c>
      <c r="B15" t="s">
        <v>14</v>
      </c>
      <c r="C15" s="4">
        <v>10</v>
      </c>
      <c r="D15">
        <v>4.3195212999999999</v>
      </c>
    </row>
    <row r="16" spans="1:4" x14ac:dyDescent="0.3">
      <c r="A16">
        <v>10</v>
      </c>
      <c r="B16" t="s">
        <v>5</v>
      </c>
      <c r="C16" s="4">
        <v>7</v>
      </c>
      <c r="D16">
        <v>4.286237699</v>
      </c>
    </row>
    <row r="17" spans="1:4" x14ac:dyDescent="0.3">
      <c r="A17">
        <v>10</v>
      </c>
      <c r="B17" t="s">
        <v>15</v>
      </c>
      <c r="C17" s="4">
        <v>7</v>
      </c>
      <c r="D17">
        <v>4.3088533</v>
      </c>
    </row>
    <row r="18" spans="1:4" x14ac:dyDescent="0.3">
      <c r="A18">
        <v>10</v>
      </c>
      <c r="B18" t="s">
        <v>6</v>
      </c>
      <c r="C18" s="4">
        <v>4</v>
      </c>
      <c r="D18">
        <v>4.3104478999999998</v>
      </c>
    </row>
    <row r="19" spans="1:4" x14ac:dyDescent="0.3">
      <c r="A19">
        <v>10</v>
      </c>
      <c r="B19" t="s">
        <v>16</v>
      </c>
      <c r="C19" s="4">
        <v>3</v>
      </c>
      <c r="D19">
        <v>4.4698098999999996</v>
      </c>
    </row>
    <row r="20" spans="1:4" x14ac:dyDescent="0.3">
      <c r="C20" s="1">
        <v>51.67</v>
      </c>
      <c r="D20" s="1">
        <f>(D12+D13+D14+D15+D16+D17+D18+D19)/8</f>
        <v>4.4002779747499998</v>
      </c>
    </row>
    <row r="21" spans="1:4" x14ac:dyDescent="0.3">
      <c r="C21" s="4"/>
    </row>
    <row r="22" spans="1:4" x14ac:dyDescent="0.3">
      <c r="A22">
        <v>15</v>
      </c>
      <c r="B22" t="s">
        <v>0</v>
      </c>
      <c r="C22" s="4">
        <v>15</v>
      </c>
      <c r="D22">
        <v>15.771651899</v>
      </c>
    </row>
    <row r="23" spans="1:4" x14ac:dyDescent="0.3">
      <c r="A23">
        <v>15</v>
      </c>
      <c r="B23" t="s">
        <v>13</v>
      </c>
      <c r="C23" s="4">
        <v>15</v>
      </c>
      <c r="D23">
        <v>14.3777043</v>
      </c>
    </row>
    <row r="24" spans="1:4" x14ac:dyDescent="0.3">
      <c r="A24">
        <v>15</v>
      </c>
      <c r="B24" t="s">
        <v>4</v>
      </c>
      <c r="C24" s="4">
        <v>1</v>
      </c>
      <c r="D24">
        <v>14.568268499</v>
      </c>
    </row>
    <row r="25" spans="1:4" x14ac:dyDescent="0.3">
      <c r="A25">
        <v>15</v>
      </c>
      <c r="B25" t="s">
        <v>14</v>
      </c>
      <c r="C25" s="4">
        <v>8</v>
      </c>
      <c r="D25">
        <v>13.9916456</v>
      </c>
    </row>
    <row r="26" spans="1:4" x14ac:dyDescent="0.3">
      <c r="A26">
        <v>15</v>
      </c>
      <c r="B26" t="s">
        <v>5</v>
      </c>
      <c r="C26" s="4">
        <v>9</v>
      </c>
      <c r="D26">
        <v>14.5487951</v>
      </c>
    </row>
    <row r="27" spans="1:4" x14ac:dyDescent="0.3">
      <c r="A27">
        <v>15</v>
      </c>
      <c r="B27" t="s">
        <v>15</v>
      </c>
      <c r="C27" s="4">
        <v>3</v>
      </c>
      <c r="D27">
        <v>14.136729999</v>
      </c>
    </row>
    <row r="28" spans="1:4" x14ac:dyDescent="0.3">
      <c r="A28">
        <v>15</v>
      </c>
      <c r="B28" t="s">
        <v>6</v>
      </c>
      <c r="C28" s="4">
        <v>3</v>
      </c>
      <c r="D28">
        <v>14.050494401</v>
      </c>
    </row>
    <row r="29" spans="1:4" x14ac:dyDescent="0.3">
      <c r="A29">
        <v>15</v>
      </c>
      <c r="B29" t="s">
        <v>16</v>
      </c>
      <c r="C29" s="4">
        <v>7</v>
      </c>
      <c r="D29">
        <v>14.4858665</v>
      </c>
    </row>
    <row r="30" spans="1:4" x14ac:dyDescent="0.3">
      <c r="C30" s="1">
        <v>50.83</v>
      </c>
      <c r="D30" s="1">
        <f>(D22+D23+D24+D25+D26+D27+D28+D29)/8</f>
        <v>14.491394537249999</v>
      </c>
    </row>
    <row r="31" spans="1:4" x14ac:dyDescent="0.3">
      <c r="C31" s="6"/>
      <c r="D31" s="1"/>
    </row>
    <row r="32" spans="1:4" x14ac:dyDescent="0.3">
      <c r="C32" s="4"/>
    </row>
    <row r="33" spans="1:3" x14ac:dyDescent="0.3">
      <c r="A33" t="s">
        <v>29</v>
      </c>
      <c r="B33" t="s">
        <v>30</v>
      </c>
      <c r="C33" s="4" t="s">
        <v>31</v>
      </c>
    </row>
    <row r="34" spans="1:3" x14ac:dyDescent="0.3">
      <c r="A34">
        <v>5</v>
      </c>
      <c r="B34">
        <v>48.33</v>
      </c>
      <c r="C34" s="4">
        <v>0.76811296262500006</v>
      </c>
    </row>
    <row r="35" spans="1:3" x14ac:dyDescent="0.3">
      <c r="A35">
        <v>10</v>
      </c>
      <c r="B35">
        <v>51.67</v>
      </c>
      <c r="C35" s="4">
        <v>4.4002779747499998</v>
      </c>
    </row>
    <row r="36" spans="1:3" x14ac:dyDescent="0.3">
      <c r="A36">
        <v>15</v>
      </c>
      <c r="B36">
        <v>50.83</v>
      </c>
      <c r="C36" s="4">
        <v>14.491394537249999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ABF3-E9BB-4EED-AF85-A0B52602BBD2}">
  <dimension ref="A1:D59"/>
  <sheetViews>
    <sheetView zoomScaleNormal="100" workbookViewId="0">
      <selection activeCell="B1" sqref="B1:D1"/>
    </sheetView>
  </sheetViews>
  <sheetFormatPr defaultRowHeight="14.4" x14ac:dyDescent="0.3"/>
  <cols>
    <col min="2" max="2" width="16.33203125" bestFit="1" customWidth="1"/>
  </cols>
  <sheetData>
    <row r="1" spans="1:4" x14ac:dyDescent="0.3">
      <c r="A1" s="1" t="s">
        <v>28</v>
      </c>
      <c r="B1" s="1" t="s">
        <v>1</v>
      </c>
      <c r="C1" s="6" t="s">
        <v>2</v>
      </c>
      <c r="D1" s="1" t="s">
        <v>12</v>
      </c>
    </row>
    <row r="2" spans="1:4" x14ac:dyDescent="0.3">
      <c r="A2">
        <v>7</v>
      </c>
      <c r="B2" t="s">
        <v>0</v>
      </c>
      <c r="C2" s="4">
        <v>14</v>
      </c>
      <c r="D2">
        <v>1.8371134</v>
      </c>
    </row>
    <row r="3" spans="1:4" x14ac:dyDescent="0.3">
      <c r="A3">
        <v>7</v>
      </c>
      <c r="B3" t="s">
        <v>13</v>
      </c>
      <c r="C3" s="4">
        <v>15</v>
      </c>
      <c r="D3">
        <v>1.6379035</v>
      </c>
    </row>
    <row r="4" spans="1:4" x14ac:dyDescent="0.3">
      <c r="A4">
        <v>7</v>
      </c>
      <c r="B4" t="s">
        <v>4</v>
      </c>
      <c r="C4" s="4">
        <v>1</v>
      </c>
      <c r="D4">
        <v>1.8163009000000001</v>
      </c>
    </row>
    <row r="5" spans="1:4" x14ac:dyDescent="0.3">
      <c r="A5">
        <v>7</v>
      </c>
      <c r="B5" t="s">
        <v>14</v>
      </c>
      <c r="C5" s="4">
        <v>7</v>
      </c>
      <c r="D5">
        <v>1.7307253</v>
      </c>
    </row>
    <row r="6" spans="1:4" x14ac:dyDescent="0.3">
      <c r="A6">
        <v>7</v>
      </c>
      <c r="B6" t="s">
        <v>5</v>
      </c>
      <c r="C6" s="4">
        <v>12</v>
      </c>
      <c r="D6">
        <v>1.9285350000000001</v>
      </c>
    </row>
    <row r="7" spans="1:4" x14ac:dyDescent="0.3">
      <c r="A7">
        <v>7</v>
      </c>
      <c r="B7" t="s">
        <v>15</v>
      </c>
      <c r="C7" s="4">
        <v>8</v>
      </c>
      <c r="D7">
        <v>1.694160699</v>
      </c>
    </row>
    <row r="8" spans="1:4" x14ac:dyDescent="0.3">
      <c r="A8">
        <v>7</v>
      </c>
      <c r="B8" t="s">
        <v>6</v>
      </c>
      <c r="C8" s="4">
        <v>9</v>
      </c>
      <c r="D8">
        <v>1.726462801</v>
      </c>
    </row>
    <row r="9" spans="1:4" x14ac:dyDescent="0.3">
      <c r="A9">
        <v>7</v>
      </c>
      <c r="B9" t="s">
        <v>16</v>
      </c>
      <c r="C9" s="4">
        <v>4</v>
      </c>
      <c r="D9">
        <v>1.6497289989999999</v>
      </c>
    </row>
    <row r="10" spans="1:4" x14ac:dyDescent="0.3">
      <c r="C10" s="1">
        <v>58.33</v>
      </c>
      <c r="D10" s="1">
        <f>(D2+D3+D4+D5+D6+D7+D8+D9)/8</f>
        <v>1.752616324875</v>
      </c>
    </row>
    <row r="11" spans="1:4" x14ac:dyDescent="0.3">
      <c r="C11" s="4"/>
    </row>
    <row r="12" spans="1:4" x14ac:dyDescent="0.3">
      <c r="A12">
        <v>8</v>
      </c>
      <c r="B12" t="s">
        <v>0</v>
      </c>
      <c r="C12" s="4">
        <v>15</v>
      </c>
      <c r="D12">
        <v>2.4095947999999998</v>
      </c>
    </row>
    <row r="13" spans="1:4" x14ac:dyDescent="0.3">
      <c r="A13">
        <v>8</v>
      </c>
      <c r="B13" t="s">
        <v>13</v>
      </c>
      <c r="C13" s="4">
        <v>15</v>
      </c>
      <c r="D13">
        <v>2.3779537990000001</v>
      </c>
    </row>
    <row r="14" spans="1:4" x14ac:dyDescent="0.3">
      <c r="A14">
        <v>8</v>
      </c>
      <c r="B14" t="s">
        <v>4</v>
      </c>
      <c r="C14" s="4">
        <v>1</v>
      </c>
      <c r="D14">
        <v>2.2844085999999999</v>
      </c>
    </row>
    <row r="15" spans="1:4" x14ac:dyDescent="0.3">
      <c r="A15">
        <v>8</v>
      </c>
      <c r="B15" t="s">
        <v>14</v>
      </c>
      <c r="C15" s="4">
        <v>9</v>
      </c>
      <c r="D15">
        <v>2.297459699</v>
      </c>
    </row>
    <row r="16" spans="1:4" x14ac:dyDescent="0.3">
      <c r="A16">
        <v>8</v>
      </c>
      <c r="B16" t="s">
        <v>5</v>
      </c>
      <c r="C16" s="4">
        <v>11</v>
      </c>
      <c r="D16">
        <v>2.4080526999999998</v>
      </c>
    </row>
    <row r="17" spans="1:4" x14ac:dyDescent="0.3">
      <c r="A17">
        <v>8</v>
      </c>
      <c r="B17" t="s">
        <v>15</v>
      </c>
      <c r="C17" s="4">
        <v>7</v>
      </c>
      <c r="D17">
        <v>2.4795973</v>
      </c>
    </row>
    <row r="18" spans="1:4" x14ac:dyDescent="0.3">
      <c r="A18">
        <v>8</v>
      </c>
      <c r="B18" t="s">
        <v>6</v>
      </c>
      <c r="C18" s="4">
        <v>9</v>
      </c>
      <c r="D18">
        <v>2.4671093000000002</v>
      </c>
    </row>
    <row r="19" spans="1:4" x14ac:dyDescent="0.3">
      <c r="A19">
        <v>8</v>
      </c>
      <c r="B19" t="s">
        <v>16</v>
      </c>
      <c r="C19" s="4">
        <v>4</v>
      </c>
      <c r="D19">
        <v>2.3912781999999999</v>
      </c>
    </row>
    <row r="20" spans="1:4" x14ac:dyDescent="0.3">
      <c r="C20" s="1">
        <v>59.17</v>
      </c>
      <c r="D20" s="1">
        <f>(D12+D13+D14+D15+D16+D17+D18+D19)/8</f>
        <v>2.3894317997499996</v>
      </c>
    </row>
    <row r="21" spans="1:4" x14ac:dyDescent="0.3">
      <c r="C21" s="4"/>
    </row>
    <row r="22" spans="1:4" x14ac:dyDescent="0.3">
      <c r="A22">
        <v>9</v>
      </c>
      <c r="B22" t="s">
        <v>0</v>
      </c>
      <c r="C22" s="4">
        <v>15</v>
      </c>
      <c r="D22">
        <v>3.445414</v>
      </c>
    </row>
    <row r="23" spans="1:4" x14ac:dyDescent="0.3">
      <c r="A23">
        <v>9</v>
      </c>
      <c r="B23" t="s">
        <v>13</v>
      </c>
      <c r="C23" s="4">
        <v>15</v>
      </c>
      <c r="D23">
        <v>3.7631904010000001</v>
      </c>
    </row>
    <row r="24" spans="1:4" x14ac:dyDescent="0.3">
      <c r="A24">
        <v>9</v>
      </c>
      <c r="B24" t="s">
        <v>4</v>
      </c>
      <c r="C24" s="4">
        <v>1</v>
      </c>
      <c r="D24">
        <v>3.1788775999999999</v>
      </c>
    </row>
    <row r="25" spans="1:4" x14ac:dyDescent="0.3">
      <c r="A25">
        <v>9</v>
      </c>
      <c r="B25" t="s">
        <v>14</v>
      </c>
      <c r="C25" s="4">
        <v>10</v>
      </c>
      <c r="D25">
        <v>3.5563693000000001</v>
      </c>
    </row>
    <row r="26" spans="1:4" x14ac:dyDescent="0.3">
      <c r="A26">
        <v>9</v>
      </c>
      <c r="B26" t="s">
        <v>5</v>
      </c>
      <c r="C26" s="4">
        <v>9</v>
      </c>
      <c r="D26">
        <v>3.2230048999999998</v>
      </c>
    </row>
    <row r="27" spans="1:4" x14ac:dyDescent="0.3">
      <c r="A27">
        <v>9</v>
      </c>
      <c r="B27" t="s">
        <v>15</v>
      </c>
      <c r="C27" s="4">
        <v>7</v>
      </c>
      <c r="D27">
        <v>3.1859579999999998</v>
      </c>
    </row>
    <row r="28" spans="1:4" x14ac:dyDescent="0.3">
      <c r="A28">
        <v>9</v>
      </c>
      <c r="B28" t="s">
        <v>6</v>
      </c>
      <c r="C28" s="4">
        <v>9</v>
      </c>
      <c r="D28">
        <v>3.1909354009999999</v>
      </c>
    </row>
    <row r="29" spans="1:4" x14ac:dyDescent="0.3">
      <c r="A29">
        <v>9</v>
      </c>
      <c r="B29" t="s">
        <v>16</v>
      </c>
      <c r="C29" s="4">
        <v>1</v>
      </c>
      <c r="D29">
        <v>3.1906327000000001</v>
      </c>
    </row>
    <row r="30" spans="1:4" x14ac:dyDescent="0.3">
      <c r="C30" s="1">
        <v>55.83</v>
      </c>
      <c r="D30" s="1">
        <f>(D22+D23+D24+D25+D26+D27+D28+D29)/8</f>
        <v>3.34179778775</v>
      </c>
    </row>
    <row r="32" spans="1:4" x14ac:dyDescent="0.3">
      <c r="A32">
        <v>10</v>
      </c>
      <c r="B32" t="s">
        <v>0</v>
      </c>
      <c r="C32" s="4">
        <v>15</v>
      </c>
      <c r="D32">
        <v>4.8227276000000003</v>
      </c>
    </row>
    <row r="33" spans="1:4" x14ac:dyDescent="0.3">
      <c r="A33">
        <v>10</v>
      </c>
      <c r="B33" t="s">
        <v>13</v>
      </c>
      <c r="C33" s="4">
        <v>15</v>
      </c>
      <c r="D33">
        <v>4.3375009990000004</v>
      </c>
    </row>
    <row r="34" spans="1:4" x14ac:dyDescent="0.3">
      <c r="A34">
        <v>10</v>
      </c>
      <c r="B34" t="s">
        <v>4</v>
      </c>
      <c r="C34" s="4">
        <v>1</v>
      </c>
      <c r="D34">
        <v>4.3471251000000004</v>
      </c>
    </row>
    <row r="35" spans="1:4" x14ac:dyDescent="0.3">
      <c r="A35">
        <v>10</v>
      </c>
      <c r="B35" t="s">
        <v>14</v>
      </c>
      <c r="C35" s="4">
        <v>10</v>
      </c>
      <c r="D35">
        <v>4.3195212999999999</v>
      </c>
    </row>
    <row r="36" spans="1:4" x14ac:dyDescent="0.3">
      <c r="A36">
        <v>10</v>
      </c>
      <c r="B36" t="s">
        <v>5</v>
      </c>
      <c r="C36" s="4">
        <v>7</v>
      </c>
      <c r="D36">
        <v>4.286237699</v>
      </c>
    </row>
    <row r="37" spans="1:4" x14ac:dyDescent="0.3">
      <c r="A37">
        <v>10</v>
      </c>
      <c r="B37" t="s">
        <v>15</v>
      </c>
      <c r="C37" s="4">
        <v>7</v>
      </c>
      <c r="D37">
        <v>4.3088533</v>
      </c>
    </row>
    <row r="38" spans="1:4" x14ac:dyDescent="0.3">
      <c r="A38">
        <v>10</v>
      </c>
      <c r="B38" t="s">
        <v>6</v>
      </c>
      <c r="C38" s="4">
        <v>4</v>
      </c>
      <c r="D38">
        <v>4.3104478999999998</v>
      </c>
    </row>
    <row r="39" spans="1:4" x14ac:dyDescent="0.3">
      <c r="A39">
        <v>10</v>
      </c>
      <c r="B39" t="s">
        <v>16</v>
      </c>
      <c r="C39" s="4">
        <v>3</v>
      </c>
      <c r="D39">
        <v>4.4698098999999996</v>
      </c>
    </row>
    <row r="40" spans="1:4" x14ac:dyDescent="0.3">
      <c r="C40" s="1">
        <v>51.67</v>
      </c>
      <c r="D40" s="1">
        <f>(D32+D33+D34+D35+D36+D37+D38+D39)/8</f>
        <v>4.4002779747499998</v>
      </c>
    </row>
    <row r="42" spans="1:4" x14ac:dyDescent="0.3">
      <c r="A42">
        <v>11</v>
      </c>
      <c r="B42" t="s">
        <v>0</v>
      </c>
      <c r="C42" s="4">
        <v>15</v>
      </c>
      <c r="D42">
        <v>5.9559774000000001</v>
      </c>
    </row>
    <row r="43" spans="1:4" x14ac:dyDescent="0.3">
      <c r="A43">
        <v>11</v>
      </c>
      <c r="B43" t="s">
        <v>13</v>
      </c>
      <c r="C43" s="4">
        <v>15</v>
      </c>
      <c r="D43">
        <v>6.1106555010000001</v>
      </c>
    </row>
    <row r="44" spans="1:4" x14ac:dyDescent="0.3">
      <c r="A44">
        <v>11</v>
      </c>
      <c r="B44" t="s">
        <v>4</v>
      </c>
      <c r="C44" s="4">
        <v>1</v>
      </c>
      <c r="D44">
        <v>6.2636779010000003</v>
      </c>
    </row>
    <row r="45" spans="1:4" x14ac:dyDescent="0.3">
      <c r="A45">
        <v>11</v>
      </c>
      <c r="B45" t="s">
        <v>14</v>
      </c>
      <c r="C45" s="4">
        <v>9</v>
      </c>
      <c r="D45">
        <v>6.2514498999999999</v>
      </c>
    </row>
    <row r="46" spans="1:4" x14ac:dyDescent="0.3">
      <c r="A46">
        <v>11</v>
      </c>
      <c r="B46" t="s">
        <v>5</v>
      </c>
      <c r="C46" s="4">
        <v>11</v>
      </c>
      <c r="D46">
        <v>6.2724818989999997</v>
      </c>
    </row>
    <row r="47" spans="1:4" x14ac:dyDescent="0.3">
      <c r="A47">
        <v>11</v>
      </c>
      <c r="B47" t="s">
        <v>15</v>
      </c>
      <c r="C47" s="4">
        <v>5</v>
      </c>
      <c r="D47" s="5">
        <v>5.6810185009999996</v>
      </c>
    </row>
    <row r="48" spans="1:4" x14ac:dyDescent="0.3">
      <c r="A48">
        <v>11</v>
      </c>
      <c r="B48" t="s">
        <v>6</v>
      </c>
      <c r="C48" s="4">
        <v>10</v>
      </c>
      <c r="D48">
        <v>5.6267139000000004</v>
      </c>
    </row>
    <row r="49" spans="1:4" x14ac:dyDescent="0.3">
      <c r="A49">
        <v>11</v>
      </c>
      <c r="B49" t="s">
        <v>16</v>
      </c>
      <c r="C49" s="4">
        <v>4</v>
      </c>
      <c r="D49">
        <v>5.6124517999999997</v>
      </c>
    </row>
    <row r="50" spans="1:4" x14ac:dyDescent="0.3">
      <c r="C50" s="1">
        <v>58.33</v>
      </c>
      <c r="D50" s="1">
        <f>(D42+D43+D44+D45+D46+D47+D48+D49)/8</f>
        <v>5.9718033502500001</v>
      </c>
    </row>
    <row r="54" spans="1:4" x14ac:dyDescent="0.3">
      <c r="A54" t="s">
        <v>29</v>
      </c>
      <c r="B54" t="s">
        <v>30</v>
      </c>
      <c r="C54" s="4" t="s">
        <v>31</v>
      </c>
    </row>
    <row r="55" spans="1:4" x14ac:dyDescent="0.3">
      <c r="A55">
        <v>7</v>
      </c>
      <c r="B55">
        <v>58.33</v>
      </c>
      <c r="C55" s="4">
        <v>1.752616324875</v>
      </c>
    </row>
    <row r="56" spans="1:4" x14ac:dyDescent="0.3">
      <c r="A56">
        <v>8</v>
      </c>
      <c r="B56">
        <v>59.17</v>
      </c>
      <c r="C56" s="4">
        <v>2.3894317997499996</v>
      </c>
    </row>
    <row r="57" spans="1:4" x14ac:dyDescent="0.3">
      <c r="A57">
        <v>9</v>
      </c>
      <c r="B57">
        <v>55.83</v>
      </c>
      <c r="C57" s="4">
        <v>3.34179778775</v>
      </c>
    </row>
    <row r="58" spans="1:4" x14ac:dyDescent="0.3">
      <c r="A58">
        <v>10</v>
      </c>
      <c r="B58">
        <v>51.67</v>
      </c>
      <c r="C58">
        <v>4.4002779747499998</v>
      </c>
    </row>
    <row r="59" spans="1:4" x14ac:dyDescent="0.3">
      <c r="A59">
        <v>11</v>
      </c>
      <c r="B59">
        <v>58.33</v>
      </c>
      <c r="C59">
        <v>5.9718033502500001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07BE-F3F9-428F-BB09-AB2687620E59}">
  <dimension ref="A1:D36"/>
  <sheetViews>
    <sheetView workbookViewId="0">
      <selection sqref="A1:D10"/>
    </sheetView>
  </sheetViews>
  <sheetFormatPr defaultRowHeight="14.4" x14ac:dyDescent="0.3"/>
  <cols>
    <col min="2" max="2" width="16.33203125" bestFit="1" customWidth="1"/>
  </cols>
  <sheetData>
    <row r="1" spans="1:4" x14ac:dyDescent="0.3">
      <c r="A1" s="1" t="s">
        <v>28</v>
      </c>
      <c r="B1" s="1" t="s">
        <v>1</v>
      </c>
      <c r="C1" s="6" t="s">
        <v>2</v>
      </c>
      <c r="D1" s="1" t="s">
        <v>12</v>
      </c>
    </row>
    <row r="2" spans="1:4" x14ac:dyDescent="0.3">
      <c r="A2">
        <v>5</v>
      </c>
      <c r="B2" t="s">
        <v>0</v>
      </c>
      <c r="C2" s="4">
        <v>14</v>
      </c>
      <c r="D2">
        <v>2.4280629999999999</v>
      </c>
    </row>
    <row r="3" spans="1:4" x14ac:dyDescent="0.3">
      <c r="A3">
        <v>5</v>
      </c>
      <c r="B3" t="s">
        <v>13</v>
      </c>
      <c r="C3" s="4">
        <v>15</v>
      </c>
      <c r="D3">
        <v>1.9391373000000001</v>
      </c>
    </row>
    <row r="4" spans="1:4" x14ac:dyDescent="0.3">
      <c r="A4">
        <v>5</v>
      </c>
      <c r="B4" t="s">
        <v>4</v>
      </c>
      <c r="C4" s="4">
        <v>2</v>
      </c>
      <c r="D4">
        <v>1.9786988999999999</v>
      </c>
    </row>
    <row r="5" spans="1:4" x14ac:dyDescent="0.3">
      <c r="A5">
        <v>5</v>
      </c>
      <c r="B5" t="s">
        <v>14</v>
      </c>
      <c r="C5" s="4">
        <v>8</v>
      </c>
      <c r="D5">
        <v>1.9488363989999999</v>
      </c>
    </row>
    <row r="6" spans="1:4" x14ac:dyDescent="0.3">
      <c r="A6">
        <v>5</v>
      </c>
      <c r="B6" t="s">
        <v>5</v>
      </c>
      <c r="C6" s="4">
        <v>9</v>
      </c>
      <c r="D6">
        <v>1.9285387000000001</v>
      </c>
    </row>
    <row r="7" spans="1:4" x14ac:dyDescent="0.3">
      <c r="A7">
        <v>5</v>
      </c>
      <c r="B7" t="s">
        <v>15</v>
      </c>
      <c r="C7" s="4">
        <v>6</v>
      </c>
      <c r="D7">
        <v>1.8549903999999999</v>
      </c>
    </row>
    <row r="8" spans="1:4" x14ac:dyDescent="0.3">
      <c r="A8">
        <v>5</v>
      </c>
      <c r="B8" t="s">
        <v>6</v>
      </c>
      <c r="C8" s="4">
        <v>9</v>
      </c>
      <c r="D8">
        <v>1.830022899</v>
      </c>
    </row>
    <row r="9" spans="1:4" x14ac:dyDescent="0.3">
      <c r="A9">
        <v>5</v>
      </c>
      <c r="B9" t="s">
        <v>16</v>
      </c>
      <c r="C9" s="4">
        <v>0</v>
      </c>
      <c r="D9">
        <v>1.852717299</v>
      </c>
    </row>
    <row r="10" spans="1:4" x14ac:dyDescent="0.3">
      <c r="C10" s="1">
        <v>52.5</v>
      </c>
      <c r="D10" s="1">
        <f>(D2+D3+D4+D5+D6+D7+D8+D9)/8</f>
        <v>1.9701256121249999</v>
      </c>
    </row>
    <row r="11" spans="1:4" x14ac:dyDescent="0.3">
      <c r="C11" s="4"/>
    </row>
    <row r="12" spans="1:4" x14ac:dyDescent="0.3">
      <c r="A12">
        <v>10</v>
      </c>
      <c r="B12" t="s">
        <v>0</v>
      </c>
      <c r="C12" s="4">
        <v>15</v>
      </c>
      <c r="D12">
        <v>6.4622919999999997</v>
      </c>
    </row>
    <row r="13" spans="1:4" x14ac:dyDescent="0.3">
      <c r="A13">
        <v>10</v>
      </c>
      <c r="B13" t="s">
        <v>13</v>
      </c>
      <c r="C13" s="4">
        <v>15</v>
      </c>
      <c r="D13">
        <v>5.7532262000000003</v>
      </c>
    </row>
    <row r="14" spans="1:4" x14ac:dyDescent="0.3">
      <c r="A14">
        <v>10</v>
      </c>
      <c r="B14" t="s">
        <v>4</v>
      </c>
      <c r="C14" s="4">
        <v>1</v>
      </c>
      <c r="D14">
        <v>5.9388078999999996</v>
      </c>
    </row>
    <row r="15" spans="1:4" x14ac:dyDescent="0.3">
      <c r="A15">
        <v>10</v>
      </c>
      <c r="B15" t="s">
        <v>14</v>
      </c>
      <c r="C15" s="4">
        <v>8</v>
      </c>
      <c r="D15">
        <v>5.697275501</v>
      </c>
    </row>
    <row r="16" spans="1:4" x14ac:dyDescent="0.3">
      <c r="A16">
        <v>10</v>
      </c>
      <c r="B16" t="s">
        <v>5</v>
      </c>
      <c r="C16" s="4">
        <v>7</v>
      </c>
      <c r="D16">
        <v>5.5372004009999998</v>
      </c>
    </row>
    <row r="17" spans="1:4" x14ac:dyDescent="0.3">
      <c r="A17">
        <v>10</v>
      </c>
      <c r="B17" t="s">
        <v>15</v>
      </c>
      <c r="C17" s="4">
        <v>6</v>
      </c>
      <c r="D17">
        <v>5.6374551999999998</v>
      </c>
    </row>
    <row r="18" spans="1:4" x14ac:dyDescent="0.3">
      <c r="A18">
        <v>10</v>
      </c>
      <c r="B18" t="s">
        <v>6</v>
      </c>
      <c r="C18" s="4">
        <v>4</v>
      </c>
      <c r="D18">
        <v>5.5123326009999998</v>
      </c>
    </row>
    <row r="19" spans="1:4" x14ac:dyDescent="0.3">
      <c r="A19">
        <v>10</v>
      </c>
      <c r="B19" t="s">
        <v>16</v>
      </c>
      <c r="C19" s="4">
        <v>2</v>
      </c>
      <c r="D19">
        <v>5.4131852</v>
      </c>
    </row>
    <row r="20" spans="1:4" x14ac:dyDescent="0.3">
      <c r="C20" s="1">
        <v>48.33</v>
      </c>
      <c r="D20" s="1">
        <f>(D12+D13+D14+D15+D16+D17+D18+D19)/8</f>
        <v>5.7439718753749993</v>
      </c>
    </row>
    <row r="21" spans="1:4" x14ac:dyDescent="0.3">
      <c r="C21" s="4"/>
    </row>
    <row r="22" spans="1:4" x14ac:dyDescent="0.3">
      <c r="A22">
        <v>15</v>
      </c>
      <c r="B22" t="s">
        <v>0</v>
      </c>
      <c r="C22" s="4">
        <v>15</v>
      </c>
      <c r="D22">
        <v>16.8115095</v>
      </c>
    </row>
    <row r="23" spans="1:4" x14ac:dyDescent="0.3">
      <c r="A23">
        <v>15</v>
      </c>
      <c r="B23" t="s">
        <v>13</v>
      </c>
      <c r="C23" s="4">
        <v>15</v>
      </c>
      <c r="D23">
        <v>15.791474300999999</v>
      </c>
    </row>
    <row r="24" spans="1:4" x14ac:dyDescent="0.3">
      <c r="A24">
        <v>15</v>
      </c>
      <c r="B24" t="s">
        <v>4</v>
      </c>
      <c r="C24" s="4">
        <v>1</v>
      </c>
      <c r="D24">
        <v>15.283100600999999</v>
      </c>
    </row>
    <row r="25" spans="1:4" x14ac:dyDescent="0.3">
      <c r="A25">
        <v>15</v>
      </c>
      <c r="B25" t="s">
        <v>14</v>
      </c>
      <c r="C25" s="4">
        <v>5</v>
      </c>
      <c r="D25">
        <v>15.3775493</v>
      </c>
    </row>
    <row r="26" spans="1:4" x14ac:dyDescent="0.3">
      <c r="A26">
        <v>15</v>
      </c>
      <c r="B26" t="s">
        <v>5</v>
      </c>
      <c r="C26" s="4">
        <v>8</v>
      </c>
      <c r="D26">
        <v>16.047914200000001</v>
      </c>
    </row>
    <row r="27" spans="1:4" x14ac:dyDescent="0.3">
      <c r="A27">
        <v>15</v>
      </c>
      <c r="B27" t="s">
        <v>15</v>
      </c>
      <c r="C27" s="4">
        <v>5</v>
      </c>
      <c r="D27">
        <v>15.944602</v>
      </c>
    </row>
    <row r="28" spans="1:4" x14ac:dyDescent="0.3">
      <c r="A28">
        <v>15</v>
      </c>
      <c r="B28" t="s">
        <v>6</v>
      </c>
      <c r="C28" s="4">
        <v>3</v>
      </c>
      <c r="D28">
        <v>15.2977238</v>
      </c>
    </row>
    <row r="29" spans="1:4" x14ac:dyDescent="0.3">
      <c r="A29">
        <v>15</v>
      </c>
      <c r="B29" t="s">
        <v>16</v>
      </c>
      <c r="C29" s="4">
        <v>2</v>
      </c>
      <c r="D29">
        <v>15.448930599000001</v>
      </c>
    </row>
    <row r="30" spans="1:4" x14ac:dyDescent="0.3">
      <c r="C30" s="1">
        <v>45</v>
      </c>
      <c r="D30" s="1">
        <f>(D22+D23+D24+D25+D26+D27+D28+D29)/8</f>
        <v>15.750350537625</v>
      </c>
    </row>
    <row r="31" spans="1:4" x14ac:dyDescent="0.3">
      <c r="C31" s="6"/>
      <c r="D31" s="1"/>
    </row>
    <row r="32" spans="1:4" x14ac:dyDescent="0.3">
      <c r="C32" s="4"/>
    </row>
    <row r="33" spans="1:3" x14ac:dyDescent="0.3">
      <c r="A33" t="s">
        <v>29</v>
      </c>
      <c r="B33" t="s">
        <v>30</v>
      </c>
      <c r="C33" s="4" t="s">
        <v>31</v>
      </c>
    </row>
    <row r="34" spans="1:3" x14ac:dyDescent="0.3">
      <c r="A34">
        <v>5</v>
      </c>
      <c r="B34">
        <v>52.5</v>
      </c>
      <c r="C34" s="4">
        <v>1.9701256121249999</v>
      </c>
    </row>
    <row r="35" spans="1:3" x14ac:dyDescent="0.3">
      <c r="A35">
        <v>10</v>
      </c>
      <c r="B35">
        <v>48.33</v>
      </c>
      <c r="C35" s="4">
        <v>5.7439718753749993</v>
      </c>
    </row>
    <row r="36" spans="1:3" x14ac:dyDescent="0.3">
      <c r="A36">
        <v>15</v>
      </c>
      <c r="B36">
        <v>45</v>
      </c>
      <c r="C36" s="4">
        <v>15.750350537625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6FAC-669F-45F5-84A9-24E5ECDB1F1D}">
  <dimension ref="A1:D80"/>
  <sheetViews>
    <sheetView topLeftCell="A24" workbookViewId="0">
      <selection activeCell="C32" sqref="C32:D40"/>
    </sheetView>
  </sheetViews>
  <sheetFormatPr defaultRowHeight="14.4" x14ac:dyDescent="0.3"/>
  <cols>
    <col min="2" max="2" width="16.33203125" bestFit="1" customWidth="1"/>
  </cols>
  <sheetData>
    <row r="1" spans="1:4" x14ac:dyDescent="0.3">
      <c r="A1" s="1" t="s">
        <v>28</v>
      </c>
      <c r="B1" s="1" t="s">
        <v>1</v>
      </c>
      <c r="C1" s="6" t="s">
        <v>2</v>
      </c>
      <c r="D1" s="1" t="s">
        <v>12</v>
      </c>
    </row>
    <row r="2" spans="1:4" x14ac:dyDescent="0.3">
      <c r="A2">
        <v>4</v>
      </c>
      <c r="B2" t="s">
        <v>0</v>
      </c>
      <c r="C2" s="4">
        <v>12</v>
      </c>
      <c r="D2">
        <v>1.9637420000000001</v>
      </c>
    </row>
    <row r="3" spans="1:4" x14ac:dyDescent="0.3">
      <c r="A3">
        <v>4</v>
      </c>
      <c r="B3" t="s">
        <v>13</v>
      </c>
      <c r="C3" s="4">
        <v>13</v>
      </c>
      <c r="D3">
        <v>1.7431125000000001</v>
      </c>
    </row>
    <row r="4" spans="1:4" x14ac:dyDescent="0.3">
      <c r="A4">
        <v>4</v>
      </c>
      <c r="B4" t="s">
        <v>4</v>
      </c>
      <c r="C4" s="4">
        <v>3</v>
      </c>
      <c r="D4">
        <v>1.7399515000000001</v>
      </c>
    </row>
    <row r="5" spans="1:4" x14ac:dyDescent="0.3">
      <c r="A5">
        <v>4</v>
      </c>
      <c r="B5" t="s">
        <v>14</v>
      </c>
      <c r="C5" s="4">
        <v>6</v>
      </c>
      <c r="D5">
        <v>1.6384700999999999</v>
      </c>
    </row>
    <row r="6" spans="1:4" x14ac:dyDescent="0.3">
      <c r="A6">
        <v>4</v>
      </c>
      <c r="B6" t="s">
        <v>5</v>
      </c>
      <c r="C6" s="4">
        <v>6</v>
      </c>
      <c r="D6">
        <v>1.7971348009999999</v>
      </c>
    </row>
    <row r="7" spans="1:4" x14ac:dyDescent="0.3">
      <c r="A7">
        <v>4</v>
      </c>
      <c r="B7" t="s">
        <v>15</v>
      </c>
      <c r="C7" s="4">
        <v>7</v>
      </c>
      <c r="D7">
        <v>1.664553199</v>
      </c>
    </row>
    <row r="8" spans="1:4" x14ac:dyDescent="0.3">
      <c r="A8">
        <v>4</v>
      </c>
      <c r="B8" t="s">
        <v>6</v>
      </c>
      <c r="C8" s="4">
        <v>12</v>
      </c>
      <c r="D8">
        <v>1.7076094989999999</v>
      </c>
    </row>
    <row r="9" spans="1:4" x14ac:dyDescent="0.3">
      <c r="A9">
        <v>4</v>
      </c>
      <c r="B9" t="s">
        <v>16</v>
      </c>
      <c r="C9" s="4">
        <v>2</v>
      </c>
      <c r="D9">
        <v>1.698923</v>
      </c>
    </row>
    <row r="10" spans="1:4" x14ac:dyDescent="0.3">
      <c r="C10" s="1">
        <v>50.83</v>
      </c>
      <c r="D10" s="1">
        <f>(D2+D3+D4+D5+D6+D7+D8+D9)/8</f>
        <v>1.7441870748750001</v>
      </c>
    </row>
    <row r="11" spans="1:4" x14ac:dyDescent="0.3">
      <c r="C11" s="4"/>
    </row>
    <row r="12" spans="1:4" x14ac:dyDescent="0.3">
      <c r="A12">
        <v>5</v>
      </c>
      <c r="B12" t="s">
        <v>0</v>
      </c>
      <c r="C12" s="4">
        <v>14</v>
      </c>
      <c r="D12">
        <v>2.4280629999999999</v>
      </c>
    </row>
    <row r="13" spans="1:4" x14ac:dyDescent="0.3">
      <c r="A13">
        <v>5</v>
      </c>
      <c r="B13" t="s">
        <v>13</v>
      </c>
      <c r="C13" s="4">
        <v>15</v>
      </c>
      <c r="D13">
        <v>1.9391373000000001</v>
      </c>
    </row>
    <row r="14" spans="1:4" x14ac:dyDescent="0.3">
      <c r="A14">
        <v>5</v>
      </c>
      <c r="B14" t="s">
        <v>4</v>
      </c>
      <c r="C14" s="4">
        <v>2</v>
      </c>
      <c r="D14">
        <v>1.9786988999999999</v>
      </c>
    </row>
    <row r="15" spans="1:4" x14ac:dyDescent="0.3">
      <c r="A15">
        <v>5</v>
      </c>
      <c r="B15" t="s">
        <v>14</v>
      </c>
      <c r="C15" s="4">
        <v>8</v>
      </c>
      <c r="D15">
        <v>1.9488363989999999</v>
      </c>
    </row>
    <row r="16" spans="1:4" x14ac:dyDescent="0.3">
      <c r="A16">
        <v>5</v>
      </c>
      <c r="B16" t="s">
        <v>5</v>
      </c>
      <c r="C16" s="4">
        <v>9</v>
      </c>
      <c r="D16">
        <v>1.9285387000000001</v>
      </c>
    </row>
    <row r="17" spans="1:4" x14ac:dyDescent="0.3">
      <c r="A17">
        <v>5</v>
      </c>
      <c r="B17" t="s">
        <v>15</v>
      </c>
      <c r="C17" s="4">
        <v>6</v>
      </c>
      <c r="D17">
        <v>1.8549903999999999</v>
      </c>
    </row>
    <row r="18" spans="1:4" x14ac:dyDescent="0.3">
      <c r="A18">
        <v>5</v>
      </c>
      <c r="B18" t="s">
        <v>6</v>
      </c>
      <c r="C18" s="4">
        <v>9</v>
      </c>
      <c r="D18">
        <v>1.830022899</v>
      </c>
    </row>
    <row r="19" spans="1:4" x14ac:dyDescent="0.3">
      <c r="A19">
        <v>5</v>
      </c>
      <c r="B19" t="s">
        <v>16</v>
      </c>
      <c r="C19" s="4">
        <v>0</v>
      </c>
      <c r="D19">
        <v>1.852717299</v>
      </c>
    </row>
    <row r="20" spans="1:4" x14ac:dyDescent="0.3">
      <c r="C20" s="1">
        <v>52.5</v>
      </c>
      <c r="D20" s="1">
        <f>(D12+D13+D14+D15+D16+D17+D18+D19)/8</f>
        <v>1.9701256121249999</v>
      </c>
    </row>
    <row r="21" spans="1:4" x14ac:dyDescent="0.3">
      <c r="C21" s="4"/>
    </row>
    <row r="22" spans="1:4" x14ac:dyDescent="0.3">
      <c r="A22">
        <v>6</v>
      </c>
      <c r="B22" t="s">
        <v>0</v>
      </c>
      <c r="C22" s="4">
        <v>14</v>
      </c>
      <c r="D22">
        <v>2.8670616</v>
      </c>
    </row>
    <row r="23" spans="1:4" x14ac:dyDescent="0.3">
      <c r="A23">
        <v>6</v>
      </c>
      <c r="B23" t="s">
        <v>13</v>
      </c>
      <c r="C23" s="4">
        <v>14</v>
      </c>
      <c r="D23">
        <v>2.6564771</v>
      </c>
    </row>
    <row r="24" spans="1:4" x14ac:dyDescent="0.3">
      <c r="A24">
        <v>6</v>
      </c>
      <c r="B24" t="s">
        <v>4</v>
      </c>
      <c r="C24" s="4">
        <v>1</v>
      </c>
      <c r="D24">
        <v>3.2447490010000002</v>
      </c>
    </row>
    <row r="25" spans="1:4" x14ac:dyDescent="0.3">
      <c r="A25">
        <v>6</v>
      </c>
      <c r="B25" t="s">
        <v>14</v>
      </c>
      <c r="C25" s="4">
        <v>7</v>
      </c>
      <c r="D25">
        <v>2.363708801</v>
      </c>
    </row>
    <row r="26" spans="1:4" x14ac:dyDescent="0.3">
      <c r="A26">
        <v>6</v>
      </c>
      <c r="B26" t="s">
        <v>5</v>
      </c>
      <c r="C26" s="4">
        <v>12</v>
      </c>
      <c r="D26">
        <v>2.3027205990000001</v>
      </c>
    </row>
    <row r="27" spans="1:4" x14ac:dyDescent="0.3">
      <c r="A27">
        <v>6</v>
      </c>
      <c r="B27" t="s">
        <v>15</v>
      </c>
      <c r="C27" s="4">
        <v>7</v>
      </c>
      <c r="D27">
        <v>2.3042373999999999</v>
      </c>
    </row>
    <row r="28" spans="1:4" x14ac:dyDescent="0.3">
      <c r="A28">
        <v>6</v>
      </c>
      <c r="B28" t="s">
        <v>6</v>
      </c>
      <c r="C28" s="4">
        <v>12</v>
      </c>
      <c r="D28">
        <v>2.1847563010000002</v>
      </c>
    </row>
    <row r="29" spans="1:4" x14ac:dyDescent="0.3">
      <c r="A29">
        <v>6</v>
      </c>
      <c r="B29" t="s">
        <v>16</v>
      </c>
      <c r="C29" s="4">
        <v>1</v>
      </c>
      <c r="D29">
        <v>2.2283216000000001</v>
      </c>
    </row>
    <row r="30" spans="1:4" x14ac:dyDescent="0.3">
      <c r="C30" s="1">
        <v>56.67</v>
      </c>
      <c r="D30" s="1">
        <f>(D22+D23+D24+D25+D26+D27+D28+D29)/8</f>
        <v>2.5190040502500004</v>
      </c>
    </row>
    <row r="32" spans="1:4" x14ac:dyDescent="0.3">
      <c r="A32">
        <v>7</v>
      </c>
      <c r="B32" t="s">
        <v>0</v>
      </c>
      <c r="C32" s="4">
        <v>14</v>
      </c>
      <c r="D32">
        <v>2.8271212000000001</v>
      </c>
    </row>
    <row r="33" spans="1:4" x14ac:dyDescent="0.3">
      <c r="A33">
        <v>7</v>
      </c>
      <c r="B33" t="s">
        <v>13</v>
      </c>
      <c r="C33" s="4">
        <v>15</v>
      </c>
      <c r="D33">
        <v>2.9670655990000001</v>
      </c>
    </row>
    <row r="34" spans="1:4" x14ac:dyDescent="0.3">
      <c r="A34">
        <v>7</v>
      </c>
      <c r="B34" t="s">
        <v>4</v>
      </c>
      <c r="C34" s="4">
        <v>1</v>
      </c>
      <c r="D34">
        <v>2.7453723000000001</v>
      </c>
    </row>
    <row r="35" spans="1:4" x14ac:dyDescent="0.3">
      <c r="A35">
        <v>7</v>
      </c>
      <c r="B35" t="s">
        <v>14</v>
      </c>
      <c r="C35" s="4">
        <v>8</v>
      </c>
      <c r="D35">
        <v>2.7972450000000002</v>
      </c>
    </row>
    <row r="36" spans="1:4" x14ac:dyDescent="0.3">
      <c r="A36">
        <v>7</v>
      </c>
      <c r="B36" t="s">
        <v>5</v>
      </c>
      <c r="C36" s="4">
        <v>11</v>
      </c>
      <c r="D36">
        <v>2.7591432999999999</v>
      </c>
    </row>
    <row r="37" spans="1:4" x14ac:dyDescent="0.3">
      <c r="A37">
        <v>7</v>
      </c>
      <c r="B37" t="s">
        <v>15</v>
      </c>
      <c r="C37" s="4">
        <v>8</v>
      </c>
      <c r="D37">
        <v>2.7340238000000001</v>
      </c>
    </row>
    <row r="38" spans="1:4" x14ac:dyDescent="0.3">
      <c r="A38">
        <v>7</v>
      </c>
      <c r="B38" t="s">
        <v>6</v>
      </c>
      <c r="C38" s="4">
        <v>12</v>
      </c>
      <c r="D38">
        <v>2.7236213</v>
      </c>
    </row>
    <row r="39" spans="1:4" x14ac:dyDescent="0.3">
      <c r="A39">
        <v>7</v>
      </c>
      <c r="B39" t="s">
        <v>16</v>
      </c>
      <c r="C39" s="4">
        <v>4</v>
      </c>
      <c r="D39">
        <v>2.704433801</v>
      </c>
    </row>
    <row r="40" spans="1:4" x14ac:dyDescent="0.3">
      <c r="C40" s="1">
        <v>60.83</v>
      </c>
      <c r="D40" s="1">
        <f>(D32+D33+D34+D35+D36+D37+D38+D39)/8</f>
        <v>2.7822532875000001</v>
      </c>
    </row>
    <row r="42" spans="1:4" x14ac:dyDescent="0.3">
      <c r="A42">
        <v>8</v>
      </c>
      <c r="B42" t="s">
        <v>0</v>
      </c>
      <c r="C42" s="4">
        <v>15</v>
      </c>
      <c r="D42">
        <v>4.231363601</v>
      </c>
    </row>
    <row r="43" spans="1:4" x14ac:dyDescent="0.3">
      <c r="A43">
        <v>8</v>
      </c>
      <c r="B43" t="s">
        <v>13</v>
      </c>
      <c r="C43" s="4">
        <v>15</v>
      </c>
      <c r="D43">
        <v>3.8927298010000002</v>
      </c>
    </row>
    <row r="44" spans="1:4" x14ac:dyDescent="0.3">
      <c r="A44">
        <v>8</v>
      </c>
      <c r="B44" t="s">
        <v>4</v>
      </c>
      <c r="C44" s="4">
        <v>1</v>
      </c>
      <c r="D44">
        <v>3.611466799</v>
      </c>
    </row>
    <row r="45" spans="1:4" x14ac:dyDescent="0.3">
      <c r="A45">
        <v>8</v>
      </c>
      <c r="B45" t="s">
        <v>14</v>
      </c>
      <c r="C45" s="4">
        <v>7</v>
      </c>
      <c r="D45">
        <v>3.6060307009999999</v>
      </c>
    </row>
    <row r="46" spans="1:4" x14ac:dyDescent="0.3">
      <c r="A46">
        <v>8</v>
      </c>
      <c r="B46" t="s">
        <v>5</v>
      </c>
      <c r="C46" s="4">
        <v>9</v>
      </c>
      <c r="D46">
        <v>3.6081704010000002</v>
      </c>
    </row>
    <row r="47" spans="1:4" x14ac:dyDescent="0.3">
      <c r="A47">
        <v>8</v>
      </c>
      <c r="B47" t="s">
        <v>15</v>
      </c>
      <c r="C47" s="4">
        <v>5</v>
      </c>
      <c r="D47">
        <v>3.567418199</v>
      </c>
    </row>
    <row r="48" spans="1:4" x14ac:dyDescent="0.3">
      <c r="A48">
        <v>8</v>
      </c>
      <c r="B48" t="s">
        <v>6</v>
      </c>
      <c r="C48" s="4">
        <v>12</v>
      </c>
      <c r="D48">
        <v>3.4381811</v>
      </c>
    </row>
    <row r="49" spans="1:4" x14ac:dyDescent="0.3">
      <c r="A49">
        <v>8</v>
      </c>
      <c r="B49" t="s">
        <v>16</v>
      </c>
      <c r="C49" s="4">
        <v>4</v>
      </c>
      <c r="D49">
        <v>3.421543099</v>
      </c>
    </row>
    <row r="50" spans="1:4" x14ac:dyDescent="0.3">
      <c r="C50" s="1">
        <v>56.67</v>
      </c>
      <c r="D50" s="1">
        <f>(D42+D43+D44+D45+D46+D47+D48+D49)/8</f>
        <v>3.672112962625</v>
      </c>
    </row>
    <row r="52" spans="1:4" x14ac:dyDescent="0.3">
      <c r="A52">
        <v>9</v>
      </c>
      <c r="B52" t="s">
        <v>0</v>
      </c>
      <c r="C52" s="4">
        <v>15</v>
      </c>
      <c r="D52">
        <v>4.7133552999999999</v>
      </c>
    </row>
    <row r="53" spans="1:4" x14ac:dyDescent="0.3">
      <c r="A53">
        <v>9</v>
      </c>
      <c r="B53" t="s">
        <v>13</v>
      </c>
      <c r="C53" s="4">
        <v>15</v>
      </c>
      <c r="D53">
        <v>4.5022416999999999</v>
      </c>
    </row>
    <row r="54" spans="1:4" x14ac:dyDescent="0.3">
      <c r="A54">
        <v>9</v>
      </c>
      <c r="B54" t="s">
        <v>4</v>
      </c>
      <c r="C54" s="4">
        <v>1</v>
      </c>
      <c r="D54">
        <v>4.3375295999999999</v>
      </c>
    </row>
    <row r="55" spans="1:4" x14ac:dyDescent="0.3">
      <c r="A55">
        <v>9</v>
      </c>
      <c r="B55" t="s">
        <v>14</v>
      </c>
      <c r="C55" s="4">
        <v>8</v>
      </c>
      <c r="D55">
        <v>4.4952183999999997</v>
      </c>
    </row>
    <row r="56" spans="1:4" x14ac:dyDescent="0.3">
      <c r="A56">
        <v>9</v>
      </c>
      <c r="B56" t="s">
        <v>5</v>
      </c>
      <c r="C56" s="4">
        <v>8</v>
      </c>
      <c r="D56">
        <v>4.2898481000000004</v>
      </c>
    </row>
    <row r="57" spans="1:4" x14ac:dyDescent="0.3">
      <c r="A57">
        <v>9</v>
      </c>
      <c r="B57" t="s">
        <v>15</v>
      </c>
      <c r="C57" s="4">
        <v>7</v>
      </c>
      <c r="D57">
        <v>4.3068233999999999</v>
      </c>
    </row>
    <row r="58" spans="1:4" x14ac:dyDescent="0.3">
      <c r="A58">
        <v>9</v>
      </c>
      <c r="B58" t="s">
        <v>6</v>
      </c>
      <c r="C58" s="4">
        <v>11</v>
      </c>
      <c r="D58">
        <v>4.6792695000000002</v>
      </c>
    </row>
    <row r="59" spans="1:4" x14ac:dyDescent="0.3">
      <c r="A59">
        <v>9</v>
      </c>
      <c r="B59" t="s">
        <v>16</v>
      </c>
      <c r="C59" s="4">
        <v>3</v>
      </c>
      <c r="D59">
        <v>4.7712415999999997</v>
      </c>
    </row>
    <row r="60" spans="1:4" x14ac:dyDescent="0.3">
      <c r="C60" s="1">
        <v>56.67</v>
      </c>
      <c r="D60" s="1">
        <f>(D52+D53+D54+D55+D56+D57+D58+D59)/8</f>
        <v>4.5119409499999996</v>
      </c>
    </row>
    <row r="73" spans="1:3" x14ac:dyDescent="0.3">
      <c r="A73" t="s">
        <v>29</v>
      </c>
    </row>
    <row r="74" spans="1:3" x14ac:dyDescent="0.3">
      <c r="B74" t="s">
        <v>30</v>
      </c>
      <c r="C74" s="4" t="s">
        <v>31</v>
      </c>
    </row>
    <row r="75" spans="1:3" x14ac:dyDescent="0.3">
      <c r="A75">
        <v>4</v>
      </c>
      <c r="B75">
        <v>50.83</v>
      </c>
      <c r="C75">
        <v>1.7441870748750001</v>
      </c>
    </row>
    <row r="76" spans="1:3" x14ac:dyDescent="0.3">
      <c r="A76">
        <v>5</v>
      </c>
      <c r="B76">
        <v>52.5</v>
      </c>
      <c r="C76">
        <v>1.9701256121249999</v>
      </c>
    </row>
    <row r="77" spans="1:3" x14ac:dyDescent="0.3">
      <c r="A77">
        <v>6</v>
      </c>
      <c r="B77">
        <v>56.67</v>
      </c>
      <c r="C77">
        <v>2.5190040502500004</v>
      </c>
    </row>
    <row r="78" spans="1:3" x14ac:dyDescent="0.3">
      <c r="A78">
        <v>7</v>
      </c>
      <c r="B78">
        <v>60.83</v>
      </c>
      <c r="C78">
        <v>2.7822532875000001</v>
      </c>
    </row>
    <row r="79" spans="1:3" x14ac:dyDescent="0.3">
      <c r="A79">
        <v>8</v>
      </c>
      <c r="B79">
        <v>56.67</v>
      </c>
      <c r="C79">
        <v>3.672112962625</v>
      </c>
    </row>
    <row r="80" spans="1:3" x14ac:dyDescent="0.3">
      <c r="A80">
        <v>9</v>
      </c>
      <c r="B80">
        <v>56.67</v>
      </c>
      <c r="C80">
        <v>4.5119409499999996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C9B3B-2CE8-41BA-AB42-FB79EAF9ECDE}">
  <dimension ref="A1:A345"/>
  <sheetViews>
    <sheetView topLeftCell="A323" workbookViewId="0">
      <selection sqref="A1:A345"/>
    </sheetView>
  </sheetViews>
  <sheetFormatPr defaultRowHeight="14.4" x14ac:dyDescent="0.3"/>
  <cols>
    <col min="1" max="1" width="12" bestFit="1" customWidth="1"/>
  </cols>
  <sheetData>
    <row r="1" spans="1:1" x14ac:dyDescent="0.3">
      <c r="A1">
        <v>0.84468774591776796</v>
      </c>
    </row>
    <row r="2" spans="1:1" x14ac:dyDescent="0.3">
      <c r="A2">
        <v>0.84486907035591796</v>
      </c>
    </row>
    <row r="3" spans="1:1" x14ac:dyDescent="0.3">
      <c r="A3">
        <v>0.84515569326921902</v>
      </c>
    </row>
    <row r="4" spans="1:1" x14ac:dyDescent="0.3">
      <c r="A4">
        <v>0.84540345022142405</v>
      </c>
    </row>
    <row r="5" spans="1:1" x14ac:dyDescent="0.3">
      <c r="A5">
        <v>0.84693767063061498</v>
      </c>
    </row>
    <row r="6" spans="1:1" x14ac:dyDescent="0.3">
      <c r="A6">
        <v>0.84890508890028504</v>
      </c>
    </row>
    <row r="7" spans="1:1" x14ac:dyDescent="0.3">
      <c r="A7">
        <v>0.84933750218916404</v>
      </c>
    </row>
    <row r="8" spans="1:1" x14ac:dyDescent="0.3">
      <c r="A8">
        <v>0.84996980620029805</v>
      </c>
    </row>
    <row r="9" spans="1:1" x14ac:dyDescent="0.3">
      <c r="A9">
        <v>0.85031023892064295</v>
      </c>
    </row>
    <row r="10" spans="1:1" x14ac:dyDescent="0.3">
      <c r="A10">
        <v>0.85045425297065402</v>
      </c>
    </row>
    <row r="11" spans="1:1" x14ac:dyDescent="0.3">
      <c r="A11">
        <v>0.85177649988223603</v>
      </c>
    </row>
    <row r="12" spans="1:1" x14ac:dyDescent="0.3">
      <c r="A12">
        <v>0.85249466804326501</v>
      </c>
    </row>
    <row r="13" spans="1:1" x14ac:dyDescent="0.3">
      <c r="A13">
        <v>0.85343993320868605</v>
      </c>
    </row>
    <row r="14" spans="1:1" x14ac:dyDescent="0.3">
      <c r="A14">
        <v>0.85399739002710495</v>
      </c>
    </row>
    <row r="15" spans="1:1" x14ac:dyDescent="0.3">
      <c r="A15">
        <v>0.85439116613961097</v>
      </c>
    </row>
    <row r="16" spans="1:1" x14ac:dyDescent="0.3">
      <c r="A16">
        <v>0.85446576972018795</v>
      </c>
    </row>
    <row r="17" spans="1:1" x14ac:dyDescent="0.3">
      <c r="A17">
        <v>0.85464890016725803</v>
      </c>
    </row>
    <row r="18" spans="1:1" x14ac:dyDescent="0.3">
      <c r="A18">
        <v>0.85493108053365696</v>
      </c>
    </row>
    <row r="19" spans="1:1" x14ac:dyDescent="0.3">
      <c r="A19">
        <v>0.85514640807485698</v>
      </c>
    </row>
    <row r="20" spans="1:1" x14ac:dyDescent="0.3">
      <c r="A20">
        <v>0.85543717955528598</v>
      </c>
    </row>
    <row r="21" spans="1:1" x14ac:dyDescent="0.3">
      <c r="A21">
        <v>0.85571227382289405</v>
      </c>
    </row>
    <row r="22" spans="1:1" x14ac:dyDescent="0.3">
      <c r="A22">
        <v>0.855982622949921</v>
      </c>
    </row>
    <row r="23" spans="1:1" x14ac:dyDescent="0.3">
      <c r="A23">
        <v>0.85609368215362602</v>
      </c>
    </row>
    <row r="24" spans="1:1" x14ac:dyDescent="0.3">
      <c r="A24">
        <v>0.85673213306248297</v>
      </c>
    </row>
    <row r="25" spans="1:1" x14ac:dyDescent="0.3">
      <c r="A25">
        <v>0.85703373514412196</v>
      </c>
    </row>
    <row r="26" spans="1:1" x14ac:dyDescent="0.3">
      <c r="A26">
        <v>0.85737281595571802</v>
      </c>
    </row>
    <row r="27" spans="1:1" x14ac:dyDescent="0.3">
      <c r="A27">
        <v>0.85821272260661297</v>
      </c>
    </row>
    <row r="28" spans="1:1" x14ac:dyDescent="0.3">
      <c r="A28">
        <v>0.85878883392231598</v>
      </c>
    </row>
    <row r="29" spans="1:1" x14ac:dyDescent="0.3">
      <c r="A29">
        <v>0.85998679525166499</v>
      </c>
    </row>
    <row r="30" spans="1:1" x14ac:dyDescent="0.3">
      <c r="A30">
        <v>0.86048572564522996</v>
      </c>
    </row>
    <row r="31" spans="1:1" x14ac:dyDescent="0.3">
      <c r="A31">
        <v>0.862474505506717</v>
      </c>
    </row>
    <row r="32" spans="1:1" x14ac:dyDescent="0.3">
      <c r="A32">
        <v>0.86289394794947305</v>
      </c>
    </row>
    <row r="33" spans="1:1" x14ac:dyDescent="0.3">
      <c r="A33">
        <v>0.86339994917032503</v>
      </c>
    </row>
    <row r="34" spans="1:1" x14ac:dyDescent="0.3">
      <c r="A34">
        <v>0.86354591383708401</v>
      </c>
    </row>
    <row r="35" spans="1:1" x14ac:dyDescent="0.3">
      <c r="A35">
        <v>0.86362268987449897</v>
      </c>
    </row>
    <row r="36" spans="1:1" x14ac:dyDescent="0.3">
      <c r="A36">
        <v>0.86368509474412503</v>
      </c>
    </row>
    <row r="37" spans="1:1" x14ac:dyDescent="0.3">
      <c r="A37">
        <v>0.86370454827024101</v>
      </c>
    </row>
    <row r="38" spans="1:1" x14ac:dyDescent="0.3">
      <c r="A38">
        <v>0.86459707484971804</v>
      </c>
    </row>
    <row r="39" spans="1:1" x14ac:dyDescent="0.3">
      <c r="A39">
        <v>0.86518503984764905</v>
      </c>
    </row>
    <row r="40" spans="1:1" x14ac:dyDescent="0.3">
      <c r="A40">
        <v>0.86568918169790599</v>
      </c>
    </row>
    <row r="41" spans="1:1" x14ac:dyDescent="0.3">
      <c r="A41">
        <v>0.86659870131733496</v>
      </c>
    </row>
    <row r="42" spans="1:1" x14ac:dyDescent="0.3">
      <c r="A42">
        <v>0.86670640580507297</v>
      </c>
    </row>
    <row r="43" spans="1:1" x14ac:dyDescent="0.3">
      <c r="A43">
        <v>0.86706875472952305</v>
      </c>
    </row>
    <row r="44" spans="1:1" x14ac:dyDescent="0.3">
      <c r="A44">
        <v>0.86721530336125996</v>
      </c>
    </row>
    <row r="45" spans="1:1" x14ac:dyDescent="0.3">
      <c r="A45">
        <v>0.867724405067408</v>
      </c>
    </row>
    <row r="46" spans="1:1" x14ac:dyDescent="0.3">
      <c r="A46">
        <v>0.86787941623751697</v>
      </c>
    </row>
    <row r="47" spans="1:1" x14ac:dyDescent="0.3">
      <c r="A47">
        <v>0.86844162616462695</v>
      </c>
    </row>
    <row r="48" spans="1:1" x14ac:dyDescent="0.3">
      <c r="A48">
        <v>0.86899868994039597</v>
      </c>
    </row>
    <row r="49" spans="1:1" x14ac:dyDescent="0.3">
      <c r="A49">
        <v>0.87000551151196703</v>
      </c>
    </row>
    <row r="50" spans="1:1" x14ac:dyDescent="0.3">
      <c r="A50">
        <v>0.87049118902931899</v>
      </c>
    </row>
    <row r="51" spans="1:1" x14ac:dyDescent="0.3">
      <c r="A51">
        <v>0.87084405883073102</v>
      </c>
    </row>
    <row r="52" spans="1:1" x14ac:dyDescent="0.3">
      <c r="A52">
        <v>0.87122755221269899</v>
      </c>
    </row>
    <row r="53" spans="1:1" x14ac:dyDescent="0.3">
      <c r="A53">
        <v>0.87126287445314199</v>
      </c>
    </row>
    <row r="54" spans="1:1" x14ac:dyDescent="0.3">
      <c r="A54">
        <v>0.87155718994548903</v>
      </c>
    </row>
    <row r="55" spans="1:1" x14ac:dyDescent="0.3">
      <c r="A55">
        <v>0.87160363765816096</v>
      </c>
    </row>
    <row r="56" spans="1:1" x14ac:dyDescent="0.3">
      <c r="A56">
        <v>0.87190526434101401</v>
      </c>
    </row>
    <row r="57" spans="1:1" x14ac:dyDescent="0.3">
      <c r="A57">
        <v>0.87239161650446395</v>
      </c>
    </row>
    <row r="58" spans="1:1" x14ac:dyDescent="0.3">
      <c r="A58">
        <v>0.87245253069129602</v>
      </c>
    </row>
    <row r="59" spans="1:1" x14ac:dyDescent="0.3">
      <c r="A59">
        <v>0.87303914377846503</v>
      </c>
    </row>
    <row r="60" spans="1:1" x14ac:dyDescent="0.3">
      <c r="A60">
        <v>0.87343994396886204</v>
      </c>
    </row>
    <row r="61" spans="1:1" x14ac:dyDescent="0.3">
      <c r="A61">
        <v>0.87407101533510101</v>
      </c>
    </row>
    <row r="62" spans="1:1" x14ac:dyDescent="0.3">
      <c r="A62">
        <v>0.87452666292701497</v>
      </c>
    </row>
    <row r="63" spans="1:1" x14ac:dyDescent="0.3">
      <c r="A63">
        <v>0.87452966406312005</v>
      </c>
    </row>
    <row r="64" spans="1:1" x14ac:dyDescent="0.3">
      <c r="A64">
        <v>0.87514920782955097</v>
      </c>
    </row>
    <row r="65" spans="1:1" x14ac:dyDescent="0.3">
      <c r="A65">
        <v>0.87531814453791501</v>
      </c>
    </row>
    <row r="66" spans="1:1" x14ac:dyDescent="0.3">
      <c r="A66">
        <v>0.87596362082823997</v>
      </c>
    </row>
    <row r="67" spans="1:1" x14ac:dyDescent="0.3">
      <c r="A67">
        <v>0.87624388040393897</v>
      </c>
    </row>
    <row r="68" spans="1:1" x14ac:dyDescent="0.3">
      <c r="A68">
        <v>0.87774319659397704</v>
      </c>
    </row>
    <row r="69" spans="1:1" x14ac:dyDescent="0.3">
      <c r="A69">
        <v>0.87799512235572497</v>
      </c>
    </row>
    <row r="70" spans="1:1" x14ac:dyDescent="0.3">
      <c r="A70">
        <v>0.87825518872502395</v>
      </c>
    </row>
    <row r="71" spans="1:1" x14ac:dyDescent="0.3">
      <c r="A71">
        <v>0.87843990207019496</v>
      </c>
    </row>
    <row r="72" spans="1:1" x14ac:dyDescent="0.3">
      <c r="A72">
        <v>0.878567220794924</v>
      </c>
    </row>
    <row r="73" spans="1:1" x14ac:dyDescent="0.3">
      <c r="A73">
        <v>0.87860374906821703</v>
      </c>
    </row>
    <row r="74" spans="1:1" x14ac:dyDescent="0.3">
      <c r="A74">
        <v>0.87866496999895305</v>
      </c>
    </row>
    <row r="75" spans="1:1" x14ac:dyDescent="0.3">
      <c r="A75">
        <v>0.879103085871354</v>
      </c>
    </row>
    <row r="76" spans="1:1" x14ac:dyDescent="0.3">
      <c r="A76">
        <v>0.87980781178297696</v>
      </c>
    </row>
    <row r="77" spans="1:1" x14ac:dyDescent="0.3">
      <c r="A77">
        <v>0.88145592656407201</v>
      </c>
    </row>
    <row r="78" spans="1:1" x14ac:dyDescent="0.3">
      <c r="A78">
        <v>0.88170915030198005</v>
      </c>
    </row>
    <row r="79" spans="1:1" x14ac:dyDescent="0.3">
      <c r="A79">
        <v>0.88203869663511003</v>
      </c>
    </row>
    <row r="80" spans="1:1" x14ac:dyDescent="0.3">
      <c r="A80">
        <v>0.88245006746945398</v>
      </c>
    </row>
    <row r="81" spans="1:1" x14ac:dyDescent="0.3">
      <c r="A81">
        <v>0.88297475670446102</v>
      </c>
    </row>
    <row r="82" spans="1:1" x14ac:dyDescent="0.3">
      <c r="A82">
        <v>0.88313210506776096</v>
      </c>
    </row>
    <row r="83" spans="1:1" x14ac:dyDescent="0.3">
      <c r="A83">
        <v>0.88334141084439199</v>
      </c>
    </row>
    <row r="84" spans="1:1" x14ac:dyDescent="0.3">
      <c r="A84">
        <v>0.88336862601005695</v>
      </c>
    </row>
    <row r="85" spans="1:1" x14ac:dyDescent="0.3">
      <c r="A85">
        <v>0.88345934392773595</v>
      </c>
    </row>
    <row r="86" spans="1:1" x14ac:dyDescent="0.3">
      <c r="A86">
        <v>0.88354337200967903</v>
      </c>
    </row>
    <row r="87" spans="1:1" x14ac:dyDescent="0.3">
      <c r="A87">
        <v>0.88363814653350903</v>
      </c>
    </row>
    <row r="88" spans="1:1" x14ac:dyDescent="0.3">
      <c r="A88">
        <v>0.883771208863953</v>
      </c>
    </row>
    <row r="89" spans="1:1" x14ac:dyDescent="0.3">
      <c r="A89">
        <v>0.88394119962949103</v>
      </c>
    </row>
    <row r="90" spans="1:1" x14ac:dyDescent="0.3">
      <c r="A90">
        <v>0.88394728440105297</v>
      </c>
    </row>
    <row r="91" spans="1:1" x14ac:dyDescent="0.3">
      <c r="A91">
        <v>0.88424917948524195</v>
      </c>
    </row>
    <row r="92" spans="1:1" x14ac:dyDescent="0.3">
      <c r="A92">
        <v>0.88432660226563697</v>
      </c>
    </row>
    <row r="93" spans="1:1" x14ac:dyDescent="0.3">
      <c r="A93">
        <v>0.88441610088871203</v>
      </c>
    </row>
    <row r="94" spans="1:1" x14ac:dyDescent="0.3">
      <c r="A94">
        <v>0.88465453022528096</v>
      </c>
    </row>
    <row r="95" spans="1:1" x14ac:dyDescent="0.3">
      <c r="A95">
        <v>0.88468049482720501</v>
      </c>
    </row>
    <row r="96" spans="1:1" x14ac:dyDescent="0.3">
      <c r="A96">
        <v>0.88472411861503297</v>
      </c>
    </row>
    <row r="97" spans="1:1" x14ac:dyDescent="0.3">
      <c r="A97">
        <v>0.885105254052032</v>
      </c>
    </row>
    <row r="98" spans="1:1" x14ac:dyDescent="0.3">
      <c r="A98">
        <v>0.88615536173521003</v>
      </c>
    </row>
    <row r="99" spans="1:1" x14ac:dyDescent="0.3">
      <c r="A99">
        <v>0.88633169060644001</v>
      </c>
    </row>
    <row r="100" spans="1:1" x14ac:dyDescent="0.3">
      <c r="A100">
        <v>0.8865467689812</v>
      </c>
    </row>
    <row r="101" spans="1:1" x14ac:dyDescent="0.3">
      <c r="A101">
        <v>0.88681459468695201</v>
      </c>
    </row>
    <row r="102" spans="1:1" x14ac:dyDescent="0.3">
      <c r="A102">
        <v>0.88691465751422704</v>
      </c>
    </row>
    <row r="103" spans="1:1" x14ac:dyDescent="0.3">
      <c r="A103">
        <v>0.88757254047460898</v>
      </c>
    </row>
    <row r="104" spans="1:1" x14ac:dyDescent="0.3">
      <c r="A104">
        <v>0.88770187635378595</v>
      </c>
    </row>
    <row r="105" spans="1:1" x14ac:dyDescent="0.3">
      <c r="A105">
        <v>0.88793121687908705</v>
      </c>
    </row>
    <row r="106" spans="1:1" x14ac:dyDescent="0.3">
      <c r="A106">
        <v>0.88799725646945005</v>
      </c>
    </row>
    <row r="107" spans="1:1" x14ac:dyDescent="0.3">
      <c r="A107">
        <v>0.88802887832502497</v>
      </c>
    </row>
    <row r="108" spans="1:1" x14ac:dyDescent="0.3">
      <c r="A108">
        <v>0.88829590534432201</v>
      </c>
    </row>
    <row r="109" spans="1:1" x14ac:dyDescent="0.3">
      <c r="A109">
        <v>0.88852950878932102</v>
      </c>
    </row>
    <row r="110" spans="1:1" x14ac:dyDescent="0.3">
      <c r="A110">
        <v>0.88907714308807995</v>
      </c>
    </row>
    <row r="111" spans="1:1" x14ac:dyDescent="0.3">
      <c r="A111">
        <v>0.88938207811927705</v>
      </c>
    </row>
    <row r="112" spans="1:1" x14ac:dyDescent="0.3">
      <c r="A112">
        <v>0.88966759405161</v>
      </c>
    </row>
    <row r="113" spans="1:1" x14ac:dyDescent="0.3">
      <c r="A113">
        <v>0.89009196120949097</v>
      </c>
    </row>
    <row r="114" spans="1:1" x14ac:dyDescent="0.3">
      <c r="A114">
        <v>0.89054756527951195</v>
      </c>
    </row>
    <row r="115" spans="1:1" x14ac:dyDescent="0.3">
      <c r="A115">
        <v>0.89057142339576401</v>
      </c>
    </row>
    <row r="116" spans="1:1" x14ac:dyDescent="0.3">
      <c r="A116">
        <v>0.89071067024052497</v>
      </c>
    </row>
    <row r="117" spans="1:1" x14ac:dyDescent="0.3">
      <c r="A117">
        <v>0.89074221991028901</v>
      </c>
    </row>
    <row r="118" spans="1:1" x14ac:dyDescent="0.3">
      <c r="A118">
        <v>0.89075645930084002</v>
      </c>
    </row>
    <row r="119" spans="1:1" x14ac:dyDescent="0.3">
      <c r="A119">
        <v>0.89119812952585398</v>
      </c>
    </row>
    <row r="120" spans="1:1" x14ac:dyDescent="0.3">
      <c r="A120">
        <v>0.89158645441887696</v>
      </c>
    </row>
    <row r="121" spans="1:1" x14ac:dyDescent="0.3">
      <c r="A121">
        <v>0.89167587425705097</v>
      </c>
    </row>
    <row r="122" spans="1:1" x14ac:dyDescent="0.3">
      <c r="A122">
        <v>0.89174757785626402</v>
      </c>
    </row>
    <row r="123" spans="1:1" x14ac:dyDescent="0.3">
      <c r="A123">
        <v>0.89190978252657405</v>
      </c>
    </row>
    <row r="124" spans="1:1" x14ac:dyDescent="0.3">
      <c r="A124">
        <v>0.89196353067118594</v>
      </c>
    </row>
    <row r="125" spans="1:1" x14ac:dyDescent="0.3">
      <c r="A125">
        <v>0.892364526035066</v>
      </c>
    </row>
    <row r="126" spans="1:1" x14ac:dyDescent="0.3">
      <c r="A126">
        <v>0.89275965591074702</v>
      </c>
    </row>
    <row r="127" spans="1:1" x14ac:dyDescent="0.3">
      <c r="A127">
        <v>0.89276360400196497</v>
      </c>
    </row>
    <row r="128" spans="1:1" x14ac:dyDescent="0.3">
      <c r="A128">
        <v>0.89295435551005697</v>
      </c>
    </row>
    <row r="129" spans="1:1" x14ac:dyDescent="0.3">
      <c r="A129">
        <v>0.89336437652289102</v>
      </c>
    </row>
    <row r="130" spans="1:1" x14ac:dyDescent="0.3">
      <c r="A130">
        <v>0.89340223163836996</v>
      </c>
    </row>
    <row r="131" spans="1:1" x14ac:dyDescent="0.3">
      <c r="A131">
        <v>0.89359036559055405</v>
      </c>
    </row>
    <row r="132" spans="1:1" x14ac:dyDescent="0.3">
      <c r="A132">
        <v>0.89366534797126496</v>
      </c>
    </row>
    <row r="133" spans="1:1" x14ac:dyDescent="0.3">
      <c r="A133">
        <v>0.89381001854051201</v>
      </c>
    </row>
    <row r="134" spans="1:1" x14ac:dyDescent="0.3">
      <c r="A134">
        <v>0.89425621097816599</v>
      </c>
    </row>
    <row r="135" spans="1:1" x14ac:dyDescent="0.3">
      <c r="A135">
        <v>0.894287483434824</v>
      </c>
    </row>
    <row r="136" spans="1:1" x14ac:dyDescent="0.3">
      <c r="A136">
        <v>0.89483368555089005</v>
      </c>
    </row>
    <row r="137" spans="1:1" x14ac:dyDescent="0.3">
      <c r="A137">
        <v>0.89531327347629697</v>
      </c>
    </row>
    <row r="138" spans="1:1" x14ac:dyDescent="0.3">
      <c r="A138">
        <v>0.89547252969898194</v>
      </c>
    </row>
    <row r="139" spans="1:1" x14ac:dyDescent="0.3">
      <c r="A139">
        <v>0.89548686682698897</v>
      </c>
    </row>
    <row r="140" spans="1:1" x14ac:dyDescent="0.3">
      <c r="A140">
        <v>0.89584471509770702</v>
      </c>
    </row>
    <row r="141" spans="1:1" x14ac:dyDescent="0.3">
      <c r="A141">
        <v>0.89593900030196305</v>
      </c>
    </row>
    <row r="142" spans="1:1" x14ac:dyDescent="0.3">
      <c r="A142">
        <v>0.89598396649263601</v>
      </c>
    </row>
    <row r="143" spans="1:1" x14ac:dyDescent="0.3">
      <c r="A143">
        <v>0.89602532094075504</v>
      </c>
    </row>
    <row r="144" spans="1:1" x14ac:dyDescent="0.3">
      <c r="A144">
        <v>0.89617761797102202</v>
      </c>
    </row>
    <row r="145" spans="1:1" x14ac:dyDescent="0.3">
      <c r="A145">
        <v>0.89631046226625699</v>
      </c>
    </row>
    <row r="146" spans="1:1" x14ac:dyDescent="0.3">
      <c r="A146">
        <v>0.89667198939172799</v>
      </c>
    </row>
    <row r="147" spans="1:1" x14ac:dyDescent="0.3">
      <c r="A147">
        <v>0.89667366459333198</v>
      </c>
    </row>
    <row r="148" spans="1:1" x14ac:dyDescent="0.3">
      <c r="A148">
        <v>0.89685839912139997</v>
      </c>
    </row>
    <row r="149" spans="1:1" x14ac:dyDescent="0.3">
      <c r="A149">
        <v>0.89713225398977303</v>
      </c>
    </row>
    <row r="150" spans="1:1" x14ac:dyDescent="0.3">
      <c r="A150">
        <v>0.89740994263694496</v>
      </c>
    </row>
    <row r="151" spans="1:1" x14ac:dyDescent="0.3">
      <c r="A151">
        <v>0.89789598012293803</v>
      </c>
    </row>
    <row r="152" spans="1:1" x14ac:dyDescent="0.3">
      <c r="A152">
        <v>0.89789990520330798</v>
      </c>
    </row>
    <row r="153" spans="1:1" x14ac:dyDescent="0.3">
      <c r="A153">
        <v>0.89792852650023003</v>
      </c>
    </row>
    <row r="154" spans="1:1" x14ac:dyDescent="0.3">
      <c r="A154">
        <v>0.89890208222510004</v>
      </c>
    </row>
    <row r="155" spans="1:1" x14ac:dyDescent="0.3">
      <c r="A155">
        <v>0.89951325055076203</v>
      </c>
    </row>
    <row r="156" spans="1:1" x14ac:dyDescent="0.3">
      <c r="A156">
        <v>0.89975224869673498</v>
      </c>
    </row>
    <row r="157" spans="1:1" x14ac:dyDescent="0.3">
      <c r="A157">
        <v>0.89982912543879201</v>
      </c>
    </row>
    <row r="158" spans="1:1" x14ac:dyDescent="0.3">
      <c r="A158">
        <v>0.89986193858568997</v>
      </c>
    </row>
    <row r="159" spans="1:1" x14ac:dyDescent="0.3">
      <c r="A159">
        <v>0.900003554069984</v>
      </c>
    </row>
    <row r="160" spans="1:1" x14ac:dyDescent="0.3">
      <c r="A160">
        <v>0.90000637555917795</v>
      </c>
    </row>
    <row r="161" spans="1:1" x14ac:dyDescent="0.3">
      <c r="A161">
        <v>0.90014357481487395</v>
      </c>
    </row>
    <row r="162" spans="1:1" x14ac:dyDescent="0.3">
      <c r="A162">
        <v>0.90016131005505096</v>
      </c>
    </row>
    <row r="163" spans="1:1" x14ac:dyDescent="0.3">
      <c r="A163">
        <v>0.90028179467062697</v>
      </c>
    </row>
    <row r="164" spans="1:1" x14ac:dyDescent="0.3">
      <c r="A164">
        <v>0.90041606235312499</v>
      </c>
    </row>
    <row r="165" spans="1:1" x14ac:dyDescent="0.3">
      <c r="A165">
        <v>0.90059636687034605</v>
      </c>
    </row>
    <row r="166" spans="1:1" x14ac:dyDescent="0.3">
      <c r="A166">
        <v>0.90087146538818297</v>
      </c>
    </row>
    <row r="167" spans="1:1" x14ac:dyDescent="0.3">
      <c r="A167">
        <v>0.90106684394932901</v>
      </c>
    </row>
    <row r="168" spans="1:1" x14ac:dyDescent="0.3">
      <c r="A168">
        <v>0.90162956092268698</v>
      </c>
    </row>
    <row r="169" spans="1:1" x14ac:dyDescent="0.3">
      <c r="A169">
        <v>0.901877368896011</v>
      </c>
    </row>
    <row r="170" spans="1:1" x14ac:dyDescent="0.3">
      <c r="A170">
        <v>0.90234006908330999</v>
      </c>
    </row>
    <row r="171" spans="1:1" x14ac:dyDescent="0.3">
      <c r="A171">
        <v>0.902657055297172</v>
      </c>
    </row>
    <row r="172" spans="1:1" x14ac:dyDescent="0.3">
      <c r="A172">
        <v>0.90283368456477198</v>
      </c>
    </row>
    <row r="173" spans="1:1" x14ac:dyDescent="0.3">
      <c r="A173">
        <v>0.90323849350748897</v>
      </c>
    </row>
    <row r="174" spans="1:1" x14ac:dyDescent="0.3">
      <c r="A174">
        <v>0.90328714396762899</v>
      </c>
    </row>
    <row r="175" spans="1:1" x14ac:dyDescent="0.3">
      <c r="A175">
        <v>0.90341875102981795</v>
      </c>
    </row>
    <row r="176" spans="1:1" x14ac:dyDescent="0.3">
      <c r="A176">
        <v>0.90414674945174001</v>
      </c>
    </row>
    <row r="177" spans="1:1" x14ac:dyDescent="0.3">
      <c r="A177">
        <v>0.904201069887134</v>
      </c>
    </row>
    <row r="178" spans="1:1" x14ac:dyDescent="0.3">
      <c r="A178">
        <v>0.90472701705466096</v>
      </c>
    </row>
    <row r="179" spans="1:1" x14ac:dyDescent="0.3">
      <c r="A179">
        <v>0.90489561262847396</v>
      </c>
    </row>
    <row r="180" spans="1:1" x14ac:dyDescent="0.3">
      <c r="A180">
        <v>0.90502257199257496</v>
      </c>
    </row>
    <row r="181" spans="1:1" x14ac:dyDescent="0.3">
      <c r="A181">
        <v>0.906057213245549</v>
      </c>
    </row>
    <row r="182" spans="1:1" x14ac:dyDescent="0.3">
      <c r="A182">
        <v>0.90608299966079198</v>
      </c>
    </row>
    <row r="183" spans="1:1" x14ac:dyDescent="0.3">
      <c r="A183">
        <v>0.90612059691867197</v>
      </c>
    </row>
    <row r="184" spans="1:1" x14ac:dyDescent="0.3">
      <c r="A184">
        <v>0.906131074400231</v>
      </c>
    </row>
    <row r="185" spans="1:1" x14ac:dyDescent="0.3">
      <c r="A185">
        <v>0.90660185278210503</v>
      </c>
    </row>
    <row r="186" spans="1:1" x14ac:dyDescent="0.3">
      <c r="A186">
        <v>0.90730599506737297</v>
      </c>
    </row>
    <row r="187" spans="1:1" x14ac:dyDescent="0.3">
      <c r="A187">
        <v>0.907455292450285</v>
      </c>
    </row>
    <row r="188" spans="1:1" x14ac:dyDescent="0.3">
      <c r="A188">
        <v>0.90784866751094595</v>
      </c>
    </row>
    <row r="189" spans="1:1" x14ac:dyDescent="0.3">
      <c r="A189">
        <v>0.90788486359187803</v>
      </c>
    </row>
    <row r="190" spans="1:1" x14ac:dyDescent="0.3">
      <c r="A190">
        <v>0.90795641481976397</v>
      </c>
    </row>
    <row r="191" spans="1:1" x14ac:dyDescent="0.3">
      <c r="A191">
        <v>0.90810224605894796</v>
      </c>
    </row>
    <row r="192" spans="1:1" x14ac:dyDescent="0.3">
      <c r="A192">
        <v>0.908379984564196</v>
      </c>
    </row>
    <row r="193" spans="1:1" x14ac:dyDescent="0.3">
      <c r="A193">
        <v>0.90850406959743102</v>
      </c>
    </row>
    <row r="194" spans="1:1" x14ac:dyDescent="0.3">
      <c r="A194">
        <v>0.90859392680030504</v>
      </c>
    </row>
    <row r="195" spans="1:1" x14ac:dyDescent="0.3">
      <c r="A195">
        <v>0.909434629726527</v>
      </c>
    </row>
    <row r="196" spans="1:1" x14ac:dyDescent="0.3">
      <c r="A196">
        <v>0.90947067840829099</v>
      </c>
    </row>
    <row r="197" spans="1:1" x14ac:dyDescent="0.3">
      <c r="A197">
        <v>0.90949189773705497</v>
      </c>
    </row>
    <row r="198" spans="1:1" x14ac:dyDescent="0.3">
      <c r="A198">
        <v>0.90950271522975701</v>
      </c>
    </row>
    <row r="199" spans="1:1" x14ac:dyDescent="0.3">
      <c r="A199">
        <v>0.91010692863058296</v>
      </c>
    </row>
    <row r="200" spans="1:1" x14ac:dyDescent="0.3">
      <c r="A200">
        <v>0.91011566428443702</v>
      </c>
    </row>
    <row r="201" spans="1:1" x14ac:dyDescent="0.3">
      <c r="A201">
        <v>0.91021276401262796</v>
      </c>
    </row>
    <row r="202" spans="1:1" x14ac:dyDescent="0.3">
      <c r="A202">
        <v>0.91033375312352305</v>
      </c>
    </row>
    <row r="203" spans="1:1" x14ac:dyDescent="0.3">
      <c r="A203">
        <v>0.91045917920211195</v>
      </c>
    </row>
    <row r="204" spans="1:1" x14ac:dyDescent="0.3">
      <c r="A204">
        <v>0.91048188537351904</v>
      </c>
    </row>
    <row r="205" spans="1:1" x14ac:dyDescent="0.3">
      <c r="A205">
        <v>0.910788502850569</v>
      </c>
    </row>
    <row r="206" spans="1:1" x14ac:dyDescent="0.3">
      <c r="A206">
        <v>0.91083980244019702</v>
      </c>
    </row>
    <row r="207" spans="1:1" x14ac:dyDescent="0.3">
      <c r="A207">
        <v>0.91085981506275004</v>
      </c>
    </row>
    <row r="208" spans="1:1" x14ac:dyDescent="0.3">
      <c r="A208">
        <v>0.91092726977148997</v>
      </c>
    </row>
    <row r="209" spans="1:1" x14ac:dyDescent="0.3">
      <c r="A209">
        <v>0.910956729559804</v>
      </c>
    </row>
    <row r="210" spans="1:1" x14ac:dyDescent="0.3">
      <c r="A210">
        <v>0.91101919861015901</v>
      </c>
    </row>
    <row r="211" spans="1:1" x14ac:dyDescent="0.3">
      <c r="A211">
        <v>0.91106252117784503</v>
      </c>
    </row>
    <row r="212" spans="1:1" x14ac:dyDescent="0.3">
      <c r="A212">
        <v>0.91108610537502799</v>
      </c>
    </row>
    <row r="213" spans="1:1" x14ac:dyDescent="0.3">
      <c r="A213">
        <v>0.91111674087737105</v>
      </c>
    </row>
    <row r="214" spans="1:1" x14ac:dyDescent="0.3">
      <c r="A214">
        <v>0.91114185758488797</v>
      </c>
    </row>
    <row r="215" spans="1:1" x14ac:dyDescent="0.3">
      <c r="A215">
        <v>0.911242176445347</v>
      </c>
    </row>
    <row r="216" spans="1:1" x14ac:dyDescent="0.3">
      <c r="A216">
        <v>0.91130923244870199</v>
      </c>
    </row>
    <row r="217" spans="1:1" x14ac:dyDescent="0.3">
      <c r="A217">
        <v>0.911643679530311</v>
      </c>
    </row>
    <row r="218" spans="1:1" x14ac:dyDescent="0.3">
      <c r="A218">
        <v>0.91172330647228705</v>
      </c>
    </row>
    <row r="219" spans="1:1" x14ac:dyDescent="0.3">
      <c r="A219">
        <v>0.91185810872262296</v>
      </c>
    </row>
    <row r="220" spans="1:1" x14ac:dyDescent="0.3">
      <c r="A220">
        <v>0.91226015436152796</v>
      </c>
    </row>
    <row r="221" spans="1:1" x14ac:dyDescent="0.3">
      <c r="A221">
        <v>0.91313881367245697</v>
      </c>
    </row>
    <row r="222" spans="1:1" x14ac:dyDescent="0.3">
      <c r="A222">
        <v>0.91329051259587901</v>
      </c>
    </row>
    <row r="223" spans="1:1" x14ac:dyDescent="0.3">
      <c r="A223">
        <v>0.91346765160193999</v>
      </c>
    </row>
    <row r="224" spans="1:1" x14ac:dyDescent="0.3">
      <c r="A224">
        <v>0.91387990911245098</v>
      </c>
    </row>
    <row r="225" spans="1:1" x14ac:dyDescent="0.3">
      <c r="A225">
        <v>0.91394107249244905</v>
      </c>
    </row>
    <row r="226" spans="1:1" x14ac:dyDescent="0.3">
      <c r="A226">
        <v>0.91402527276924805</v>
      </c>
    </row>
    <row r="227" spans="1:1" x14ac:dyDescent="0.3">
      <c r="A227">
        <v>0.91530747991185402</v>
      </c>
    </row>
    <row r="228" spans="1:1" x14ac:dyDescent="0.3">
      <c r="A228">
        <v>0.91530898630727198</v>
      </c>
    </row>
    <row r="229" spans="1:1" x14ac:dyDescent="0.3">
      <c r="A229">
        <v>0.91552708709621899</v>
      </c>
    </row>
    <row r="230" spans="1:1" x14ac:dyDescent="0.3">
      <c r="A230">
        <v>0.91563203663353998</v>
      </c>
    </row>
    <row r="231" spans="1:1" x14ac:dyDescent="0.3">
      <c r="A231">
        <v>0.915736437327338</v>
      </c>
    </row>
    <row r="232" spans="1:1" x14ac:dyDescent="0.3">
      <c r="A232">
        <v>0.91608295990087396</v>
      </c>
    </row>
    <row r="233" spans="1:1" x14ac:dyDescent="0.3">
      <c r="A233">
        <v>0.91616552678679897</v>
      </c>
    </row>
    <row r="234" spans="1:1" x14ac:dyDescent="0.3">
      <c r="A234">
        <v>0.91626414639391196</v>
      </c>
    </row>
    <row r="235" spans="1:1" x14ac:dyDescent="0.3">
      <c r="A235">
        <v>0.91628582474453801</v>
      </c>
    </row>
    <row r="236" spans="1:1" x14ac:dyDescent="0.3">
      <c r="A236">
        <v>0.91635829094812105</v>
      </c>
    </row>
    <row r="237" spans="1:1" x14ac:dyDescent="0.3">
      <c r="A237">
        <v>0.91644748573796797</v>
      </c>
    </row>
    <row r="238" spans="1:1" x14ac:dyDescent="0.3">
      <c r="A238">
        <v>0.91650901905962201</v>
      </c>
    </row>
    <row r="239" spans="1:1" x14ac:dyDescent="0.3">
      <c r="A239">
        <v>0.91666145124999199</v>
      </c>
    </row>
    <row r="240" spans="1:1" x14ac:dyDescent="0.3">
      <c r="A240">
        <v>0.91711411140889798</v>
      </c>
    </row>
    <row r="241" spans="1:1" x14ac:dyDescent="0.3">
      <c r="A241">
        <v>0.91712999748264601</v>
      </c>
    </row>
    <row r="242" spans="1:1" x14ac:dyDescent="0.3">
      <c r="A242">
        <v>0.91753009881786696</v>
      </c>
    </row>
    <row r="243" spans="1:1" x14ac:dyDescent="0.3">
      <c r="A243">
        <v>0.91766048728296801</v>
      </c>
    </row>
    <row r="244" spans="1:1" x14ac:dyDescent="0.3">
      <c r="A244">
        <v>0.91814698687130003</v>
      </c>
    </row>
    <row r="245" spans="1:1" x14ac:dyDescent="0.3">
      <c r="A245">
        <v>0.91833651539856698</v>
      </c>
    </row>
    <row r="246" spans="1:1" x14ac:dyDescent="0.3">
      <c r="A246">
        <v>0.91863332394152297</v>
      </c>
    </row>
    <row r="247" spans="1:1" x14ac:dyDescent="0.3">
      <c r="A247">
        <v>0.91899720302497401</v>
      </c>
    </row>
    <row r="248" spans="1:1" x14ac:dyDescent="0.3">
      <c r="A248">
        <v>0.91902078253335096</v>
      </c>
    </row>
    <row r="249" spans="1:1" x14ac:dyDescent="0.3">
      <c r="A249">
        <v>0.91933106823906297</v>
      </c>
    </row>
    <row r="250" spans="1:1" x14ac:dyDescent="0.3">
      <c r="A250">
        <v>0.91935382776348895</v>
      </c>
    </row>
    <row r="251" spans="1:1" x14ac:dyDescent="0.3">
      <c r="A251">
        <v>0.91943099673779805</v>
      </c>
    </row>
    <row r="252" spans="1:1" x14ac:dyDescent="0.3">
      <c r="A252">
        <v>0.91957011752196305</v>
      </c>
    </row>
    <row r="253" spans="1:1" x14ac:dyDescent="0.3">
      <c r="A253">
        <v>0.91997551388515098</v>
      </c>
    </row>
    <row r="254" spans="1:1" x14ac:dyDescent="0.3">
      <c r="A254">
        <v>0.92012509130846998</v>
      </c>
    </row>
    <row r="255" spans="1:1" x14ac:dyDescent="0.3">
      <c r="A255">
        <v>0.92013958703218002</v>
      </c>
    </row>
    <row r="256" spans="1:1" x14ac:dyDescent="0.3">
      <c r="A256">
        <v>0.92042937700490401</v>
      </c>
    </row>
    <row r="257" spans="1:1" x14ac:dyDescent="0.3">
      <c r="A257">
        <v>0.92074928767147901</v>
      </c>
    </row>
    <row r="258" spans="1:1" x14ac:dyDescent="0.3">
      <c r="A258">
        <v>0.92095306092155205</v>
      </c>
    </row>
    <row r="259" spans="1:1" x14ac:dyDescent="0.3">
      <c r="A259">
        <v>0.921496836556296</v>
      </c>
    </row>
    <row r="260" spans="1:1" x14ac:dyDescent="0.3">
      <c r="A260">
        <v>0.92155086098134598</v>
      </c>
    </row>
    <row r="261" spans="1:1" x14ac:dyDescent="0.3">
      <c r="A261">
        <v>0.92271834405896802</v>
      </c>
    </row>
    <row r="262" spans="1:1" x14ac:dyDescent="0.3">
      <c r="A262">
        <v>0.92292325915767204</v>
      </c>
    </row>
    <row r="263" spans="1:1" x14ac:dyDescent="0.3">
      <c r="A263">
        <v>0.92312537641708903</v>
      </c>
    </row>
    <row r="264" spans="1:1" x14ac:dyDescent="0.3">
      <c r="A264">
        <v>0.92326762609285395</v>
      </c>
    </row>
    <row r="265" spans="1:1" x14ac:dyDescent="0.3">
      <c r="A265">
        <v>0.92327702775043696</v>
      </c>
    </row>
    <row r="266" spans="1:1" x14ac:dyDescent="0.3">
      <c r="A266">
        <v>0.92362359863513099</v>
      </c>
    </row>
    <row r="267" spans="1:1" x14ac:dyDescent="0.3">
      <c r="A267">
        <v>0.92365078135932699</v>
      </c>
    </row>
    <row r="268" spans="1:1" x14ac:dyDescent="0.3">
      <c r="A268">
        <v>0.92373539558289597</v>
      </c>
    </row>
    <row r="269" spans="1:1" x14ac:dyDescent="0.3">
      <c r="A269">
        <v>0.92381438106071601</v>
      </c>
    </row>
    <row r="270" spans="1:1" x14ac:dyDescent="0.3">
      <c r="A270">
        <v>0.92407868710241403</v>
      </c>
    </row>
    <row r="271" spans="1:1" x14ac:dyDescent="0.3">
      <c r="A271">
        <v>0.92414749172747201</v>
      </c>
    </row>
    <row r="272" spans="1:1" x14ac:dyDescent="0.3">
      <c r="A272">
        <v>0.92430733857748704</v>
      </c>
    </row>
    <row r="273" spans="1:1" x14ac:dyDescent="0.3">
      <c r="A273">
        <v>0.924612308024225</v>
      </c>
    </row>
    <row r="274" spans="1:1" x14ac:dyDescent="0.3">
      <c r="A274">
        <v>0.92501496698345698</v>
      </c>
    </row>
    <row r="275" spans="1:1" x14ac:dyDescent="0.3">
      <c r="A275">
        <v>0.92538415921574002</v>
      </c>
    </row>
    <row r="276" spans="1:1" x14ac:dyDescent="0.3">
      <c r="A276">
        <v>0.92575123349910104</v>
      </c>
    </row>
    <row r="277" spans="1:1" x14ac:dyDescent="0.3">
      <c r="A277">
        <v>0.92595482511170502</v>
      </c>
    </row>
    <row r="278" spans="1:1" x14ac:dyDescent="0.3">
      <c r="A278">
        <v>0.92609969409821002</v>
      </c>
    </row>
    <row r="279" spans="1:1" x14ac:dyDescent="0.3">
      <c r="A279">
        <v>0.92631311821873996</v>
      </c>
    </row>
    <row r="280" spans="1:1" x14ac:dyDescent="0.3">
      <c r="A280">
        <v>0.92639312826451503</v>
      </c>
    </row>
    <row r="281" spans="1:1" x14ac:dyDescent="0.3">
      <c r="A281">
        <v>0.92647498894987002</v>
      </c>
    </row>
    <row r="282" spans="1:1" x14ac:dyDescent="0.3">
      <c r="A282">
        <v>0.92651845136382505</v>
      </c>
    </row>
    <row r="283" spans="1:1" x14ac:dyDescent="0.3">
      <c r="A283">
        <v>0.92696098532457305</v>
      </c>
    </row>
    <row r="284" spans="1:1" x14ac:dyDescent="0.3">
      <c r="A284">
        <v>0.92711519926442998</v>
      </c>
    </row>
    <row r="285" spans="1:1" x14ac:dyDescent="0.3">
      <c r="A285">
        <v>0.92777137090647999</v>
      </c>
    </row>
    <row r="286" spans="1:1" x14ac:dyDescent="0.3">
      <c r="A286">
        <v>0.92817239621463599</v>
      </c>
    </row>
    <row r="287" spans="1:1" x14ac:dyDescent="0.3">
      <c r="A287">
        <v>0.92820412267144004</v>
      </c>
    </row>
    <row r="288" spans="1:1" x14ac:dyDescent="0.3">
      <c r="A288">
        <v>0.92822687797741499</v>
      </c>
    </row>
    <row r="289" spans="1:1" x14ac:dyDescent="0.3">
      <c r="A289">
        <v>0.92833135282552703</v>
      </c>
    </row>
    <row r="290" spans="1:1" x14ac:dyDescent="0.3">
      <c r="A290">
        <v>0.92838748188376397</v>
      </c>
    </row>
    <row r="291" spans="1:1" x14ac:dyDescent="0.3">
      <c r="A291">
        <v>0.92864868402830603</v>
      </c>
    </row>
    <row r="292" spans="1:1" x14ac:dyDescent="0.3">
      <c r="A292">
        <v>0.92867521887943605</v>
      </c>
    </row>
    <row r="293" spans="1:1" x14ac:dyDescent="0.3">
      <c r="A293">
        <v>0.92870997127735799</v>
      </c>
    </row>
    <row r="294" spans="1:1" x14ac:dyDescent="0.3">
      <c r="A294">
        <v>0.92933007041911997</v>
      </c>
    </row>
    <row r="295" spans="1:1" x14ac:dyDescent="0.3">
      <c r="A295">
        <v>0.92961611572358904</v>
      </c>
    </row>
    <row r="296" spans="1:1" x14ac:dyDescent="0.3">
      <c r="A296">
        <v>0.93006684818636098</v>
      </c>
    </row>
    <row r="297" spans="1:1" x14ac:dyDescent="0.3">
      <c r="A297">
        <v>0.93045657816231198</v>
      </c>
    </row>
    <row r="298" spans="1:1" x14ac:dyDescent="0.3">
      <c r="A298">
        <v>0.93047361191948197</v>
      </c>
    </row>
    <row r="299" spans="1:1" x14ac:dyDescent="0.3">
      <c r="A299">
        <v>0.93062169599946298</v>
      </c>
    </row>
    <row r="300" spans="1:1" x14ac:dyDescent="0.3">
      <c r="A300">
        <v>0.93065140779720201</v>
      </c>
    </row>
    <row r="301" spans="1:1" x14ac:dyDescent="0.3">
      <c r="A301">
        <v>0.93079884870431495</v>
      </c>
    </row>
    <row r="302" spans="1:1" x14ac:dyDescent="0.3">
      <c r="A302">
        <v>0.93105328575761503</v>
      </c>
    </row>
    <row r="303" spans="1:1" x14ac:dyDescent="0.3">
      <c r="A303">
        <v>0.93108459465622395</v>
      </c>
    </row>
    <row r="304" spans="1:1" x14ac:dyDescent="0.3">
      <c r="A304">
        <v>0.93115137606123699</v>
      </c>
    </row>
    <row r="305" spans="1:1" x14ac:dyDescent="0.3">
      <c r="A305">
        <v>0.93123949423788399</v>
      </c>
    </row>
    <row r="306" spans="1:1" x14ac:dyDescent="0.3">
      <c r="A306">
        <v>0.93152267880555895</v>
      </c>
    </row>
    <row r="307" spans="1:1" x14ac:dyDescent="0.3">
      <c r="A307">
        <v>0.93248384296521802</v>
      </c>
    </row>
    <row r="308" spans="1:1" x14ac:dyDescent="0.3">
      <c r="A308">
        <v>0.93263308642660503</v>
      </c>
    </row>
    <row r="309" spans="1:1" x14ac:dyDescent="0.3">
      <c r="A309">
        <v>0.93315662969509605</v>
      </c>
    </row>
    <row r="310" spans="1:1" x14ac:dyDescent="0.3">
      <c r="A310">
        <v>0.93320961689452497</v>
      </c>
    </row>
    <row r="311" spans="1:1" x14ac:dyDescent="0.3">
      <c r="A311">
        <v>0.93335945028640199</v>
      </c>
    </row>
    <row r="312" spans="1:1" x14ac:dyDescent="0.3">
      <c r="A312">
        <v>0.93342926478238697</v>
      </c>
    </row>
    <row r="313" spans="1:1" x14ac:dyDescent="0.3">
      <c r="A313">
        <v>0.93347136271515196</v>
      </c>
    </row>
    <row r="314" spans="1:1" x14ac:dyDescent="0.3">
      <c r="A314">
        <v>0.93357709807246303</v>
      </c>
    </row>
    <row r="315" spans="1:1" x14ac:dyDescent="0.3">
      <c r="A315">
        <v>0.93480272459821001</v>
      </c>
    </row>
    <row r="316" spans="1:1" x14ac:dyDescent="0.3">
      <c r="A316">
        <v>0.93629177816975395</v>
      </c>
    </row>
    <row r="317" spans="1:1" x14ac:dyDescent="0.3">
      <c r="A317">
        <v>0.93645963492931195</v>
      </c>
    </row>
    <row r="318" spans="1:1" x14ac:dyDescent="0.3">
      <c r="A318">
        <v>0.93648350955803805</v>
      </c>
    </row>
    <row r="319" spans="1:1" x14ac:dyDescent="0.3">
      <c r="A319">
        <v>0.93662398992287499</v>
      </c>
    </row>
    <row r="320" spans="1:1" x14ac:dyDescent="0.3">
      <c r="A320">
        <v>0.93723311249059504</v>
      </c>
    </row>
    <row r="321" spans="1:1" x14ac:dyDescent="0.3">
      <c r="A321">
        <v>0.93793523073771901</v>
      </c>
    </row>
    <row r="322" spans="1:1" x14ac:dyDescent="0.3">
      <c r="A322">
        <v>0.938083305381607</v>
      </c>
    </row>
    <row r="323" spans="1:1" x14ac:dyDescent="0.3">
      <c r="A323">
        <v>0.93836207999104104</v>
      </c>
    </row>
    <row r="324" spans="1:1" x14ac:dyDescent="0.3">
      <c r="A324">
        <v>0.93840129339216405</v>
      </c>
    </row>
    <row r="325" spans="1:1" x14ac:dyDescent="0.3">
      <c r="A325">
        <v>0.93997283142920796</v>
      </c>
    </row>
    <row r="326" spans="1:1" x14ac:dyDescent="0.3">
      <c r="A326">
        <v>0.94004779482860801</v>
      </c>
    </row>
    <row r="327" spans="1:1" x14ac:dyDescent="0.3">
      <c r="A327">
        <v>0.94351638165941099</v>
      </c>
    </row>
    <row r="328" spans="1:1" x14ac:dyDescent="0.3">
      <c r="A328">
        <v>0.94363661652470299</v>
      </c>
    </row>
    <row r="329" spans="1:1" x14ac:dyDescent="0.3">
      <c r="A329">
        <v>0.94374901603253403</v>
      </c>
    </row>
    <row r="330" spans="1:1" x14ac:dyDescent="0.3">
      <c r="A330">
        <v>0.94487127539037796</v>
      </c>
    </row>
    <row r="331" spans="1:1" x14ac:dyDescent="0.3">
      <c r="A331">
        <v>0.94564848017919001</v>
      </c>
    </row>
    <row r="332" spans="1:1" x14ac:dyDescent="0.3">
      <c r="A332">
        <v>0.94627488268247695</v>
      </c>
    </row>
    <row r="333" spans="1:1" x14ac:dyDescent="0.3">
      <c r="A333">
        <v>0.94704288592586106</v>
      </c>
    </row>
    <row r="334" spans="1:1" x14ac:dyDescent="0.3">
      <c r="A334">
        <v>0.94879143875869298</v>
      </c>
    </row>
    <row r="335" spans="1:1" x14ac:dyDescent="0.3">
      <c r="A335">
        <v>0.95036747860409998</v>
      </c>
    </row>
    <row r="336" spans="1:1" x14ac:dyDescent="0.3">
      <c r="A336">
        <v>0.95259890646266798</v>
      </c>
    </row>
    <row r="337" spans="1:1" x14ac:dyDescent="0.3">
      <c r="A337">
        <v>0.95267615608110801</v>
      </c>
    </row>
    <row r="338" spans="1:1" x14ac:dyDescent="0.3">
      <c r="A338">
        <v>0.95290773160826703</v>
      </c>
    </row>
    <row r="339" spans="1:1" x14ac:dyDescent="0.3">
      <c r="A339">
        <v>0.953241656301417</v>
      </c>
    </row>
    <row r="340" spans="1:1" x14ac:dyDescent="0.3">
      <c r="A340">
        <v>0.95670066815988797</v>
      </c>
    </row>
    <row r="341" spans="1:1" x14ac:dyDescent="0.3">
      <c r="A341">
        <v>0.95885074310668095</v>
      </c>
    </row>
    <row r="342" spans="1:1" x14ac:dyDescent="0.3">
      <c r="A342">
        <v>0.95956239094249396</v>
      </c>
    </row>
    <row r="343" spans="1:1" x14ac:dyDescent="0.3">
      <c r="A343">
        <v>0.96287510574947399</v>
      </c>
    </row>
    <row r="344" spans="1:1" x14ac:dyDescent="0.3">
      <c r="A344">
        <v>0.96518072415637102</v>
      </c>
    </row>
    <row r="345" spans="1:1" x14ac:dyDescent="0.3">
      <c r="A345">
        <v>0.98009923116723496</v>
      </c>
    </row>
  </sheetData>
  <sortState xmlns:xlrd2="http://schemas.microsoft.com/office/spreadsheetml/2017/richdata2" ref="A1:A691">
    <sortCondition ref="A1:A69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E7A-64F7-416F-B1BE-0309964A59E3}">
  <dimension ref="A1:E5"/>
  <sheetViews>
    <sheetView workbookViewId="0">
      <selection activeCell="D1" sqref="D1:E4"/>
    </sheetView>
  </sheetViews>
  <sheetFormatPr defaultRowHeight="14.4" x14ac:dyDescent="0.3"/>
  <cols>
    <col min="1" max="1" width="11.109375" bestFit="1" customWidth="1"/>
    <col min="2" max="2" width="18.5546875" bestFit="1" customWidth="1"/>
    <col min="4" max="4" width="11.109375" bestFit="1" customWidth="1"/>
    <col min="5" max="5" width="17.33203125" bestFit="1" customWidth="1"/>
  </cols>
  <sheetData>
    <row r="1" spans="1:5" x14ac:dyDescent="0.3">
      <c r="A1" t="s">
        <v>33</v>
      </c>
      <c r="B1" t="s">
        <v>32</v>
      </c>
      <c r="D1" t="s">
        <v>33</v>
      </c>
      <c r="E1" t="s">
        <v>32</v>
      </c>
    </row>
    <row r="2" spans="1:5" x14ac:dyDescent="0.3">
      <c r="A2">
        <v>1</v>
      </c>
      <c r="B2" s="7">
        <v>1.8833333333333335</v>
      </c>
      <c r="D2">
        <v>1</v>
      </c>
      <c r="E2">
        <v>44.21</v>
      </c>
    </row>
    <row r="3" spans="1:5" x14ac:dyDescent="0.3">
      <c r="A3">
        <v>2</v>
      </c>
      <c r="B3" s="7">
        <v>1.8305555555555555</v>
      </c>
      <c r="D3">
        <v>2</v>
      </c>
      <c r="E3">
        <v>45.56</v>
      </c>
    </row>
    <row r="4" spans="1:5" x14ac:dyDescent="0.3">
      <c r="A4">
        <v>3</v>
      </c>
      <c r="B4" s="7">
        <v>1.9881944444444446</v>
      </c>
      <c r="D4">
        <v>3</v>
      </c>
      <c r="E4">
        <v>45.01</v>
      </c>
    </row>
    <row r="5" spans="1:5" x14ac:dyDescent="0.3">
      <c r="A5">
        <v>4</v>
      </c>
      <c r="B5" s="7">
        <v>1.9048611111111111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5ACC-FC0F-4D8B-830F-AF2245285520}">
  <dimension ref="A1:H19"/>
  <sheetViews>
    <sheetView workbookViewId="0">
      <selection activeCell="E26" sqref="E26"/>
    </sheetView>
  </sheetViews>
  <sheetFormatPr defaultRowHeight="14.4" x14ac:dyDescent="0.3"/>
  <cols>
    <col min="2" max="2" width="11" bestFit="1" customWidth="1"/>
    <col min="5" max="5" width="11" bestFit="1" customWidth="1"/>
    <col min="8" max="8" width="10" bestFit="1" customWidth="1"/>
  </cols>
  <sheetData>
    <row r="1" spans="1:8" x14ac:dyDescent="0.3">
      <c r="A1" s="1" t="s">
        <v>28</v>
      </c>
      <c r="B1" s="1" t="s">
        <v>12</v>
      </c>
      <c r="D1" s="1" t="s">
        <v>28</v>
      </c>
      <c r="E1" s="1" t="s">
        <v>12</v>
      </c>
      <c r="G1" s="1" t="s">
        <v>28</v>
      </c>
      <c r="H1" s="1" t="s">
        <v>12</v>
      </c>
    </row>
    <row r="2" spans="1:8" x14ac:dyDescent="0.3">
      <c r="A2">
        <v>3</v>
      </c>
      <c r="B2">
        <v>17.007114900000001</v>
      </c>
      <c r="D2">
        <v>3</v>
      </c>
      <c r="E2">
        <v>15.0725753</v>
      </c>
      <c r="G2">
        <v>3</v>
      </c>
      <c r="H2">
        <v>13.713485</v>
      </c>
    </row>
    <row r="3" spans="1:8" x14ac:dyDescent="0.3">
      <c r="A3">
        <v>4</v>
      </c>
      <c r="B3">
        <v>19.9838624</v>
      </c>
      <c r="D3">
        <v>4</v>
      </c>
      <c r="E3">
        <v>15.949997099999999</v>
      </c>
      <c r="G3">
        <v>4</v>
      </c>
      <c r="H3">
        <v>14.980522199999999</v>
      </c>
    </row>
    <row r="4" spans="1:8" x14ac:dyDescent="0.3">
      <c r="A4">
        <v>5</v>
      </c>
      <c r="B4">
        <v>14.950811</v>
      </c>
      <c r="D4">
        <v>5</v>
      </c>
      <c r="E4">
        <v>15.588065500000001</v>
      </c>
      <c r="G4">
        <v>5</v>
      </c>
      <c r="H4">
        <v>14.302992400000001</v>
      </c>
    </row>
    <row r="5" spans="1:8" x14ac:dyDescent="0.3">
      <c r="A5">
        <v>6</v>
      </c>
      <c r="B5">
        <v>18.889612100000001</v>
      </c>
      <c r="D5">
        <v>6</v>
      </c>
      <c r="E5">
        <v>13.646317700000001</v>
      </c>
      <c r="G5">
        <v>6</v>
      </c>
      <c r="H5">
        <v>16.169820999999999</v>
      </c>
    </row>
    <row r="6" spans="1:8" x14ac:dyDescent="0.3">
      <c r="A6">
        <v>7</v>
      </c>
      <c r="B6">
        <v>18.0683443</v>
      </c>
      <c r="D6">
        <v>7</v>
      </c>
      <c r="E6">
        <v>13.9659532</v>
      </c>
      <c r="G6">
        <v>7</v>
      </c>
      <c r="H6">
        <v>13.6273774</v>
      </c>
    </row>
    <row r="7" spans="1:8" x14ac:dyDescent="0.3">
      <c r="A7">
        <v>8</v>
      </c>
      <c r="B7">
        <v>19.200981599999999</v>
      </c>
      <c r="D7">
        <v>8</v>
      </c>
      <c r="E7">
        <v>14.4504188</v>
      </c>
      <c r="G7">
        <v>8</v>
      </c>
      <c r="H7">
        <v>14.803531899999999</v>
      </c>
    </row>
    <row r="8" spans="1:8" x14ac:dyDescent="0.3">
      <c r="A8">
        <v>9</v>
      </c>
      <c r="B8">
        <v>19.3936016</v>
      </c>
      <c r="D8">
        <v>9</v>
      </c>
      <c r="E8">
        <v>17.2094585</v>
      </c>
      <c r="G8">
        <v>9</v>
      </c>
      <c r="H8">
        <v>14.556957000000001</v>
      </c>
    </row>
    <row r="12" spans="1:8" x14ac:dyDescent="0.3">
      <c r="C12" s="1" t="s">
        <v>28</v>
      </c>
      <c r="D12" s="1" t="s">
        <v>12</v>
      </c>
    </row>
    <row r="13" spans="1:8" x14ac:dyDescent="0.3">
      <c r="C13">
        <v>3</v>
      </c>
      <c r="D13">
        <f>(B2+E2+H2)/3</f>
        <v>15.264391733333333</v>
      </c>
    </row>
    <row r="14" spans="1:8" x14ac:dyDescent="0.3">
      <c r="C14">
        <v>4</v>
      </c>
      <c r="D14">
        <f t="shared" ref="D14:D19" si="0">(B3+E3+H3)/3</f>
        <v>16.971460566666664</v>
      </c>
    </row>
    <row r="15" spans="1:8" x14ac:dyDescent="0.3">
      <c r="C15">
        <v>5</v>
      </c>
      <c r="D15">
        <f t="shared" si="0"/>
        <v>14.947289633333334</v>
      </c>
    </row>
    <row r="16" spans="1:8" x14ac:dyDescent="0.3">
      <c r="C16">
        <v>6</v>
      </c>
      <c r="D16">
        <f t="shared" si="0"/>
        <v>16.235250266666668</v>
      </c>
    </row>
    <row r="17" spans="3:4" x14ac:dyDescent="0.3">
      <c r="C17">
        <v>7</v>
      </c>
      <c r="D17">
        <f t="shared" si="0"/>
        <v>15.2205583</v>
      </c>
    </row>
    <row r="18" spans="3:4" x14ac:dyDescent="0.3">
      <c r="C18">
        <v>8</v>
      </c>
      <c r="D18">
        <f t="shared" si="0"/>
        <v>16.151644099999999</v>
      </c>
    </row>
    <row r="19" spans="3:4" x14ac:dyDescent="0.3">
      <c r="C19">
        <v>9</v>
      </c>
      <c r="D19">
        <f t="shared" si="0"/>
        <v>17.053339033333334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00BA-F662-433F-A32D-8A15DDBC5CE3}">
  <dimension ref="A1:O99"/>
  <sheetViews>
    <sheetView zoomScale="85" zoomScaleNormal="85" workbookViewId="0">
      <selection activeCell="O6" sqref="O6:O11"/>
    </sheetView>
  </sheetViews>
  <sheetFormatPr defaultRowHeight="14.4" x14ac:dyDescent="0.3"/>
  <cols>
    <col min="1" max="1" width="13" style="16" bestFit="1" customWidth="1"/>
    <col min="2" max="2" width="5.88671875" customWidth="1"/>
    <col min="8" max="8" width="8.88671875" style="9"/>
    <col min="11" max="15" width="12.44140625" bestFit="1" customWidth="1"/>
    <col min="16" max="16" width="10.77734375" bestFit="1" customWidth="1"/>
  </cols>
  <sheetData>
    <row r="1" spans="1:15" x14ac:dyDescent="0.3">
      <c r="A1" s="1" t="s">
        <v>121</v>
      </c>
      <c r="B1" s="19" t="s">
        <v>122</v>
      </c>
      <c r="C1" s="19"/>
      <c r="D1" s="19"/>
      <c r="E1" s="19"/>
      <c r="F1" s="19"/>
      <c r="G1" s="19"/>
    </row>
    <row r="2" spans="1:15" x14ac:dyDescent="0.3">
      <c r="A2" s="14"/>
      <c r="B2" s="15">
        <v>5</v>
      </c>
      <c r="C2" s="15">
        <v>10</v>
      </c>
      <c r="D2" s="15">
        <v>15</v>
      </c>
      <c r="E2" s="15">
        <v>20</v>
      </c>
      <c r="F2" s="15">
        <v>25</v>
      </c>
      <c r="G2" s="15">
        <v>30</v>
      </c>
    </row>
    <row r="3" spans="1:15" x14ac:dyDescent="0.3">
      <c r="A3" s="10" t="s">
        <v>34</v>
      </c>
      <c r="B3">
        <v>5</v>
      </c>
      <c r="C3">
        <v>10</v>
      </c>
      <c r="D3">
        <v>15</v>
      </c>
      <c r="E3">
        <v>20</v>
      </c>
      <c r="F3">
        <v>25</v>
      </c>
      <c r="G3">
        <v>28</v>
      </c>
    </row>
    <row r="4" spans="1:15" x14ac:dyDescent="0.3">
      <c r="A4" s="10" t="s">
        <v>35</v>
      </c>
      <c r="B4">
        <v>5</v>
      </c>
      <c r="C4">
        <v>10</v>
      </c>
      <c r="D4">
        <v>15</v>
      </c>
      <c r="E4">
        <v>19</v>
      </c>
      <c r="F4">
        <v>22</v>
      </c>
      <c r="G4">
        <v>26</v>
      </c>
    </row>
    <row r="5" spans="1:15" x14ac:dyDescent="0.3">
      <c r="A5" s="10" t="s">
        <v>36</v>
      </c>
      <c r="B5">
        <v>5</v>
      </c>
      <c r="C5">
        <v>10</v>
      </c>
      <c r="D5">
        <v>14</v>
      </c>
      <c r="E5">
        <v>18</v>
      </c>
      <c r="F5">
        <v>20</v>
      </c>
      <c r="G5">
        <v>23</v>
      </c>
      <c r="K5" s="1" t="s">
        <v>116</v>
      </c>
      <c r="L5" s="1" t="s">
        <v>117</v>
      </c>
      <c r="M5" s="1" t="s">
        <v>118</v>
      </c>
      <c r="N5" s="1" t="s">
        <v>119</v>
      </c>
      <c r="O5" s="17" t="s">
        <v>120</v>
      </c>
    </row>
    <row r="6" spans="1:15" x14ac:dyDescent="0.3">
      <c r="A6" s="10" t="s">
        <v>37</v>
      </c>
      <c r="B6">
        <v>0</v>
      </c>
      <c r="C6">
        <v>1</v>
      </c>
      <c r="D6">
        <v>1</v>
      </c>
      <c r="E6" s="8">
        <v>1</v>
      </c>
      <c r="F6">
        <v>3</v>
      </c>
      <c r="G6">
        <v>4</v>
      </c>
      <c r="J6" s="1">
        <v>5</v>
      </c>
      <c r="K6">
        <v>0.81818181818181812</v>
      </c>
      <c r="L6">
        <v>0.29523809523809524</v>
      </c>
      <c r="M6">
        <v>0.64545454545454539</v>
      </c>
      <c r="N6">
        <v>0.62857142857142856</v>
      </c>
      <c r="O6" s="18">
        <f>(K6+L6+M6+N6)/4</f>
        <v>0.59686147186147187</v>
      </c>
    </row>
    <row r="7" spans="1:15" x14ac:dyDescent="0.3">
      <c r="A7" s="10" t="s">
        <v>38</v>
      </c>
      <c r="B7">
        <v>5</v>
      </c>
      <c r="C7">
        <v>9</v>
      </c>
      <c r="D7">
        <v>13</v>
      </c>
      <c r="E7">
        <v>18</v>
      </c>
      <c r="F7">
        <v>21</v>
      </c>
      <c r="G7">
        <v>25</v>
      </c>
      <c r="J7" s="1">
        <v>10</v>
      </c>
      <c r="K7">
        <v>0.78636363636363638</v>
      </c>
      <c r="L7">
        <v>0.28095238095238095</v>
      </c>
      <c r="M7">
        <v>0.58181818181818179</v>
      </c>
      <c r="N7">
        <v>0.59523809523809523</v>
      </c>
      <c r="O7" s="18">
        <f>(K7+L7+M7+N7)/4</f>
        <v>0.56109307359307359</v>
      </c>
    </row>
    <row r="8" spans="1:15" x14ac:dyDescent="0.3">
      <c r="A8" s="10" t="s">
        <v>39</v>
      </c>
      <c r="B8">
        <v>3</v>
      </c>
      <c r="C8">
        <v>7</v>
      </c>
      <c r="D8">
        <v>9</v>
      </c>
      <c r="E8">
        <v>12</v>
      </c>
      <c r="F8">
        <v>16</v>
      </c>
      <c r="G8">
        <v>17</v>
      </c>
      <c r="J8" s="1">
        <v>15</v>
      </c>
      <c r="K8">
        <v>0.75757575757575757</v>
      </c>
      <c r="L8">
        <v>0.29523809523809524</v>
      </c>
      <c r="M8">
        <v>0.53636363636363638</v>
      </c>
      <c r="N8">
        <v>0.53650793650793649</v>
      </c>
      <c r="O8" s="18">
        <f>(K8+L8+M8+N8)/4</f>
        <v>0.53142135642135646</v>
      </c>
    </row>
    <row r="9" spans="1:15" x14ac:dyDescent="0.3">
      <c r="A9" s="10" t="s">
        <v>40</v>
      </c>
      <c r="B9">
        <v>4</v>
      </c>
      <c r="C9">
        <v>7</v>
      </c>
      <c r="D9">
        <v>11</v>
      </c>
      <c r="E9">
        <v>15</v>
      </c>
      <c r="F9">
        <v>18</v>
      </c>
      <c r="G9">
        <v>20</v>
      </c>
      <c r="J9" s="1">
        <v>20</v>
      </c>
      <c r="K9">
        <v>0.73181818181818181</v>
      </c>
      <c r="L9">
        <v>0.28095238095238095</v>
      </c>
      <c r="M9">
        <v>0.52500000000000002</v>
      </c>
      <c r="N9">
        <v>0.52380952380952384</v>
      </c>
      <c r="O9" s="18">
        <f>(K9+L9+M9+N9)/4</f>
        <v>0.5153950216450216</v>
      </c>
    </row>
    <row r="10" spans="1:15" x14ac:dyDescent="0.3">
      <c r="A10" s="10" t="s">
        <v>41</v>
      </c>
      <c r="B10">
        <v>2</v>
      </c>
      <c r="C10">
        <v>3</v>
      </c>
      <c r="D10">
        <v>6</v>
      </c>
      <c r="E10">
        <v>7</v>
      </c>
      <c r="F10">
        <v>10</v>
      </c>
      <c r="G10">
        <v>14</v>
      </c>
      <c r="J10" s="1">
        <v>25</v>
      </c>
      <c r="K10">
        <v>0.72909090909090901</v>
      </c>
      <c r="L10">
        <v>0.27238095238095239</v>
      </c>
      <c r="M10">
        <v>0.51454545454545453</v>
      </c>
      <c r="N10">
        <v>0.47818181818181821</v>
      </c>
      <c r="O10" s="18">
        <f>(K10+L10+M10+N10)/4</f>
        <v>0.49854978354978358</v>
      </c>
    </row>
    <row r="11" spans="1:15" x14ac:dyDescent="0.3">
      <c r="A11" s="10" t="s">
        <v>42</v>
      </c>
      <c r="B11">
        <v>5</v>
      </c>
      <c r="C11">
        <v>9</v>
      </c>
      <c r="D11">
        <v>13</v>
      </c>
      <c r="E11">
        <v>16</v>
      </c>
      <c r="F11">
        <v>21</v>
      </c>
      <c r="G11">
        <v>26</v>
      </c>
      <c r="J11" s="1">
        <v>30</v>
      </c>
      <c r="K11">
        <v>0.70606060606060617</v>
      </c>
      <c r="L11">
        <v>0.27142857142857141</v>
      </c>
      <c r="M11">
        <v>0.51060606060606062</v>
      </c>
      <c r="N11">
        <v>0.48095238095238096</v>
      </c>
      <c r="O11" s="18">
        <f>(K11+L11+M11+N11)/4</f>
        <v>0.49226190476190479</v>
      </c>
    </row>
    <row r="12" spans="1:15" x14ac:dyDescent="0.3">
      <c r="A12" s="10" t="s">
        <v>18</v>
      </c>
      <c r="B12">
        <v>5</v>
      </c>
      <c r="C12">
        <v>10</v>
      </c>
      <c r="D12">
        <v>15</v>
      </c>
      <c r="E12">
        <v>18</v>
      </c>
      <c r="F12">
        <v>22</v>
      </c>
      <c r="G12">
        <v>25</v>
      </c>
      <c r="O12" s="18"/>
    </row>
    <row r="13" spans="1:15" x14ac:dyDescent="0.3">
      <c r="A13" s="10" t="s">
        <v>43</v>
      </c>
      <c r="B13">
        <v>5</v>
      </c>
      <c r="C13">
        <v>10</v>
      </c>
      <c r="D13">
        <v>15</v>
      </c>
      <c r="E13">
        <v>20</v>
      </c>
      <c r="F13">
        <v>25</v>
      </c>
      <c r="G13">
        <v>30</v>
      </c>
    </row>
    <row r="14" spans="1:15" x14ac:dyDescent="0.3">
      <c r="A14" s="10" t="s">
        <v>44</v>
      </c>
      <c r="B14">
        <v>5</v>
      </c>
      <c r="C14">
        <v>10</v>
      </c>
      <c r="D14">
        <v>14</v>
      </c>
      <c r="E14">
        <v>19</v>
      </c>
      <c r="F14">
        <v>22</v>
      </c>
      <c r="G14">
        <v>26</v>
      </c>
    </row>
    <row r="15" spans="1:15" x14ac:dyDescent="0.3">
      <c r="A15" s="10" t="s">
        <v>45</v>
      </c>
      <c r="B15">
        <v>4</v>
      </c>
      <c r="C15">
        <v>6</v>
      </c>
      <c r="D15">
        <v>9</v>
      </c>
      <c r="E15">
        <v>11</v>
      </c>
      <c r="F15">
        <v>13</v>
      </c>
      <c r="G15">
        <v>14</v>
      </c>
    </row>
    <row r="16" spans="1:15" x14ac:dyDescent="0.3">
      <c r="A16" s="10" t="s">
        <v>46</v>
      </c>
      <c r="B16">
        <v>5</v>
      </c>
      <c r="C16">
        <v>10</v>
      </c>
      <c r="D16">
        <v>12</v>
      </c>
      <c r="E16">
        <v>16</v>
      </c>
      <c r="F16">
        <v>19</v>
      </c>
      <c r="G16">
        <v>22</v>
      </c>
    </row>
    <row r="17" spans="1:7" x14ac:dyDescent="0.3">
      <c r="A17" s="10" t="s">
        <v>47</v>
      </c>
      <c r="B17">
        <v>4</v>
      </c>
      <c r="C17">
        <v>6</v>
      </c>
      <c r="D17">
        <v>8</v>
      </c>
      <c r="E17">
        <v>8</v>
      </c>
      <c r="F17">
        <v>11</v>
      </c>
      <c r="G17">
        <v>13</v>
      </c>
    </row>
    <row r="18" spans="1:7" x14ac:dyDescent="0.3">
      <c r="A18" s="10" t="s">
        <v>48</v>
      </c>
      <c r="B18">
        <v>5</v>
      </c>
      <c r="C18">
        <v>9</v>
      </c>
      <c r="D18">
        <v>13</v>
      </c>
      <c r="E18">
        <v>16</v>
      </c>
      <c r="F18">
        <v>21</v>
      </c>
      <c r="G18">
        <v>24</v>
      </c>
    </row>
    <row r="19" spans="1:7" x14ac:dyDescent="0.3">
      <c r="A19" s="10" t="s">
        <v>49</v>
      </c>
      <c r="B19">
        <v>5</v>
      </c>
      <c r="C19">
        <v>10</v>
      </c>
      <c r="D19">
        <v>12</v>
      </c>
      <c r="E19">
        <v>17</v>
      </c>
      <c r="F19">
        <v>22</v>
      </c>
      <c r="G19">
        <v>25</v>
      </c>
    </row>
    <row r="20" spans="1:7" x14ac:dyDescent="0.3">
      <c r="A20" s="10" t="s">
        <v>50</v>
      </c>
      <c r="B20">
        <v>5</v>
      </c>
      <c r="C20">
        <v>10</v>
      </c>
      <c r="D20">
        <v>15</v>
      </c>
      <c r="E20">
        <v>18</v>
      </c>
      <c r="F20">
        <v>22</v>
      </c>
      <c r="G20">
        <v>26</v>
      </c>
    </row>
    <row r="21" spans="1:7" x14ac:dyDescent="0.3">
      <c r="A21" s="10" t="s">
        <v>51</v>
      </c>
      <c r="B21">
        <v>5</v>
      </c>
      <c r="C21">
        <v>10</v>
      </c>
      <c r="D21">
        <v>15</v>
      </c>
      <c r="E21">
        <v>20</v>
      </c>
      <c r="F21">
        <v>24</v>
      </c>
      <c r="G21">
        <v>27</v>
      </c>
    </row>
    <row r="22" spans="1:7" x14ac:dyDescent="0.3">
      <c r="A22" s="10" t="s">
        <v>52</v>
      </c>
      <c r="B22">
        <v>5</v>
      </c>
      <c r="C22">
        <v>10</v>
      </c>
      <c r="D22">
        <v>15</v>
      </c>
      <c r="E22">
        <v>18</v>
      </c>
      <c r="F22">
        <v>22</v>
      </c>
      <c r="G22">
        <v>25</v>
      </c>
    </row>
    <row r="23" spans="1:7" x14ac:dyDescent="0.3">
      <c r="A23" s="10" t="s">
        <v>53</v>
      </c>
      <c r="B23">
        <v>1</v>
      </c>
      <c r="C23">
        <v>3</v>
      </c>
      <c r="D23">
        <v>4</v>
      </c>
      <c r="E23">
        <v>7</v>
      </c>
      <c r="F23">
        <v>10</v>
      </c>
      <c r="G23">
        <v>11</v>
      </c>
    </row>
    <row r="24" spans="1:7" x14ac:dyDescent="0.3">
      <c r="A24" s="10" t="s">
        <v>54</v>
      </c>
      <c r="B24">
        <v>2</v>
      </c>
      <c r="C24">
        <v>3</v>
      </c>
      <c r="D24">
        <v>6</v>
      </c>
      <c r="E24">
        <v>8</v>
      </c>
      <c r="F24">
        <v>12</v>
      </c>
      <c r="G24">
        <v>15</v>
      </c>
    </row>
    <row r="25" spans="1:7" x14ac:dyDescent="0.3">
      <c r="A25" s="10"/>
      <c r="B25">
        <f>(B3+B4+B5+B6+B7+B8+B9+B10+B11+B12+B13+B14+B15+B16+B17+B18+B19+B20+B21+B22+B23+B24)/22</f>
        <v>4.0909090909090908</v>
      </c>
      <c r="C25">
        <f>(C3+C4+C5+C6+C7+C8+C9+C10+C11+C12+C13+C14+C15+C16+C17+C18+C19+C20+C21+C22+C23+C24)/22</f>
        <v>7.8636363636363633</v>
      </c>
      <c r="D25">
        <f>(D3+D4+D5+D6+D7+D8+D9+D10+D11+D12+D13+D14+D15+D16+D17+D18+D19+D20+D21+D22+D23+D24)/22</f>
        <v>11.363636363636363</v>
      </c>
      <c r="E25">
        <f>(E3+E4+E5+E6+E7+E8+E9+E10+E11+E12+E13+E14+E15+E16+E17+E18+E19+E20+E21+E22+E23+E24)/22</f>
        <v>14.636363636363637</v>
      </c>
      <c r="F25">
        <f>(F3+F4+F5+F6+F7+F8+F9+F10+F11+F12+F13+F14+F15+F16+F17+F18+F19+F20+F21+F22+F23+F24)/22</f>
        <v>18.227272727272727</v>
      </c>
      <c r="G25">
        <f>(G3+G4+G5+G6+G7+G8+G9+G10+G11+G12+G13+G14+G15+G16+G17+G18+G19+G20+G21+G22+G23+G24)/22</f>
        <v>21.181818181818183</v>
      </c>
    </row>
    <row r="26" spans="1:7" x14ac:dyDescent="0.3">
      <c r="A26" s="10"/>
      <c r="B26">
        <f>B25/5</f>
        <v>0.81818181818181812</v>
      </c>
      <c r="C26">
        <f>C25/10</f>
        <v>0.78636363636363638</v>
      </c>
      <c r="D26">
        <f>D25/15</f>
        <v>0.75757575757575757</v>
      </c>
      <c r="E26">
        <f>E25/20</f>
        <v>0.73181818181818181</v>
      </c>
      <c r="F26">
        <f>F25/25</f>
        <v>0.72909090909090901</v>
      </c>
      <c r="G26">
        <f>G25/30</f>
        <v>0.70606060606060617</v>
      </c>
    </row>
    <row r="27" spans="1:7" x14ac:dyDescent="0.3">
      <c r="A27" s="11"/>
      <c r="B27" s="12"/>
      <c r="C27" s="12"/>
      <c r="D27" s="12"/>
      <c r="E27" s="12"/>
      <c r="F27" s="12"/>
      <c r="G27" s="13"/>
    </row>
    <row r="28" spans="1:7" x14ac:dyDescent="0.3">
      <c r="A28" s="10" t="s">
        <v>55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</row>
    <row r="29" spans="1:7" x14ac:dyDescent="0.3">
      <c r="A29" s="10" t="s">
        <v>56</v>
      </c>
      <c r="B29">
        <v>0</v>
      </c>
      <c r="C29">
        <v>1</v>
      </c>
      <c r="D29">
        <v>1</v>
      </c>
      <c r="E29">
        <v>1</v>
      </c>
      <c r="F29">
        <v>2</v>
      </c>
      <c r="G29">
        <v>3</v>
      </c>
    </row>
    <row r="30" spans="1:7" x14ac:dyDescent="0.3">
      <c r="A30" s="10" t="s">
        <v>57</v>
      </c>
      <c r="B30">
        <v>2</v>
      </c>
      <c r="C30">
        <v>4</v>
      </c>
      <c r="D30">
        <v>5</v>
      </c>
      <c r="E30">
        <v>5</v>
      </c>
      <c r="F30">
        <v>8</v>
      </c>
      <c r="G30">
        <v>9</v>
      </c>
    </row>
    <row r="31" spans="1:7" x14ac:dyDescent="0.3">
      <c r="A31" s="10" t="s">
        <v>58</v>
      </c>
      <c r="B31">
        <v>1</v>
      </c>
      <c r="C31">
        <v>3</v>
      </c>
      <c r="D31">
        <v>4</v>
      </c>
      <c r="E31">
        <v>5</v>
      </c>
      <c r="F31">
        <v>6</v>
      </c>
      <c r="G31">
        <v>7</v>
      </c>
    </row>
    <row r="32" spans="1:7" x14ac:dyDescent="0.3">
      <c r="A32" s="10" t="s">
        <v>59</v>
      </c>
      <c r="B32">
        <v>1</v>
      </c>
      <c r="C32">
        <v>2</v>
      </c>
      <c r="D32">
        <v>3</v>
      </c>
      <c r="E32">
        <v>6</v>
      </c>
      <c r="F32">
        <v>6</v>
      </c>
      <c r="G32">
        <v>7</v>
      </c>
    </row>
    <row r="33" spans="1:7" x14ac:dyDescent="0.3">
      <c r="A33" s="10" t="s">
        <v>60</v>
      </c>
      <c r="B33">
        <v>0</v>
      </c>
      <c r="C33">
        <v>0</v>
      </c>
      <c r="D33">
        <v>0</v>
      </c>
      <c r="E33">
        <v>2</v>
      </c>
      <c r="F33">
        <v>3</v>
      </c>
      <c r="G33">
        <v>4</v>
      </c>
    </row>
    <row r="34" spans="1:7" x14ac:dyDescent="0.3">
      <c r="A34" s="10" t="s">
        <v>61</v>
      </c>
      <c r="B34">
        <v>4</v>
      </c>
      <c r="C34">
        <v>4</v>
      </c>
      <c r="D34">
        <v>4</v>
      </c>
      <c r="E34">
        <v>7</v>
      </c>
      <c r="F34">
        <v>9</v>
      </c>
      <c r="G34">
        <v>10</v>
      </c>
    </row>
    <row r="35" spans="1:7" x14ac:dyDescent="0.3">
      <c r="A35" s="10" t="s">
        <v>62</v>
      </c>
      <c r="B35">
        <v>1</v>
      </c>
      <c r="C35">
        <v>2</v>
      </c>
      <c r="D35">
        <v>4</v>
      </c>
      <c r="E35">
        <v>5</v>
      </c>
      <c r="F35">
        <v>5</v>
      </c>
      <c r="G35">
        <v>5</v>
      </c>
    </row>
    <row r="36" spans="1:7" x14ac:dyDescent="0.3">
      <c r="A36" s="10" t="s">
        <v>63</v>
      </c>
      <c r="B36">
        <v>0</v>
      </c>
      <c r="C36">
        <v>1</v>
      </c>
      <c r="D36">
        <v>1</v>
      </c>
      <c r="E36">
        <v>2</v>
      </c>
      <c r="F36">
        <v>3</v>
      </c>
      <c r="G36">
        <v>5</v>
      </c>
    </row>
    <row r="37" spans="1:7" x14ac:dyDescent="0.3">
      <c r="A37" s="10" t="s">
        <v>20</v>
      </c>
      <c r="B37">
        <v>0</v>
      </c>
      <c r="C37">
        <v>2</v>
      </c>
      <c r="D37">
        <v>5</v>
      </c>
      <c r="E37">
        <v>6</v>
      </c>
      <c r="F37">
        <v>8</v>
      </c>
      <c r="G37">
        <v>10</v>
      </c>
    </row>
    <row r="38" spans="1:7" x14ac:dyDescent="0.3">
      <c r="A38" s="10" t="s">
        <v>64</v>
      </c>
      <c r="B38">
        <v>2</v>
      </c>
      <c r="C38">
        <v>5</v>
      </c>
      <c r="D38">
        <v>9</v>
      </c>
      <c r="E38">
        <v>11</v>
      </c>
      <c r="F38">
        <v>12</v>
      </c>
      <c r="G38">
        <v>13</v>
      </c>
    </row>
    <row r="39" spans="1:7" x14ac:dyDescent="0.3">
      <c r="A39" s="10" t="s">
        <v>65</v>
      </c>
      <c r="B39">
        <v>3</v>
      </c>
      <c r="C39">
        <v>4</v>
      </c>
      <c r="D39">
        <v>8</v>
      </c>
      <c r="E39">
        <v>11</v>
      </c>
      <c r="F39">
        <v>13</v>
      </c>
      <c r="G39">
        <v>17</v>
      </c>
    </row>
    <row r="40" spans="1:7" x14ac:dyDescent="0.3">
      <c r="A40" s="10" t="s">
        <v>66</v>
      </c>
      <c r="B40">
        <v>1</v>
      </c>
      <c r="C40">
        <v>1</v>
      </c>
      <c r="D40">
        <v>3</v>
      </c>
      <c r="E40">
        <v>3</v>
      </c>
      <c r="F40">
        <v>4</v>
      </c>
      <c r="G40">
        <v>5</v>
      </c>
    </row>
    <row r="41" spans="1:7" x14ac:dyDescent="0.3">
      <c r="A41" s="10" t="s">
        <v>67</v>
      </c>
      <c r="B41">
        <v>1</v>
      </c>
      <c r="C41">
        <v>2</v>
      </c>
      <c r="D41">
        <v>6</v>
      </c>
      <c r="E41">
        <v>7</v>
      </c>
      <c r="F41">
        <v>8</v>
      </c>
      <c r="G41">
        <v>9</v>
      </c>
    </row>
    <row r="42" spans="1:7" x14ac:dyDescent="0.3">
      <c r="A42" s="10" t="s">
        <v>68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</row>
    <row r="43" spans="1:7" x14ac:dyDescent="0.3">
      <c r="A43" s="10" t="s">
        <v>69</v>
      </c>
      <c r="B43">
        <v>4</v>
      </c>
      <c r="C43">
        <v>5</v>
      </c>
      <c r="D43">
        <v>6</v>
      </c>
      <c r="E43">
        <v>8</v>
      </c>
      <c r="F43">
        <v>9</v>
      </c>
      <c r="G43">
        <v>9</v>
      </c>
    </row>
    <row r="44" spans="1:7" x14ac:dyDescent="0.3">
      <c r="A44" s="10" t="s">
        <v>70</v>
      </c>
      <c r="B44">
        <v>1</v>
      </c>
      <c r="C44">
        <v>2</v>
      </c>
      <c r="D44">
        <v>2</v>
      </c>
      <c r="E44">
        <v>2</v>
      </c>
      <c r="F44">
        <v>4</v>
      </c>
      <c r="G44">
        <v>5</v>
      </c>
    </row>
    <row r="45" spans="1:7" x14ac:dyDescent="0.3">
      <c r="A45" s="10" t="s">
        <v>71</v>
      </c>
      <c r="B45">
        <v>5</v>
      </c>
      <c r="C45">
        <v>10</v>
      </c>
      <c r="D45">
        <v>14</v>
      </c>
      <c r="E45">
        <v>17</v>
      </c>
      <c r="F45">
        <v>19</v>
      </c>
      <c r="G45">
        <v>23</v>
      </c>
    </row>
    <row r="46" spans="1:7" x14ac:dyDescent="0.3">
      <c r="A46" s="10" t="s">
        <v>72</v>
      </c>
      <c r="B46">
        <v>1</v>
      </c>
      <c r="C46">
        <v>3</v>
      </c>
      <c r="D46">
        <v>7</v>
      </c>
      <c r="E46">
        <v>7</v>
      </c>
      <c r="F46">
        <v>8</v>
      </c>
      <c r="G46">
        <v>11</v>
      </c>
    </row>
    <row r="47" spans="1:7" x14ac:dyDescent="0.3">
      <c r="A47" s="10" t="s">
        <v>73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</row>
    <row r="48" spans="1:7" x14ac:dyDescent="0.3">
      <c r="A48" s="10" t="s">
        <v>74</v>
      </c>
      <c r="B48">
        <v>3</v>
      </c>
      <c r="C48">
        <v>6</v>
      </c>
      <c r="D48">
        <v>9</v>
      </c>
      <c r="E48">
        <v>11</v>
      </c>
      <c r="F48">
        <v>14</v>
      </c>
      <c r="G48">
        <v>16</v>
      </c>
    </row>
    <row r="49" spans="1:7" x14ac:dyDescent="0.3">
      <c r="A49" s="10"/>
      <c r="B49">
        <f>(B28+B29+B30+B31+B32+B33+B34+B35+B36+B37+B38+B39+B40+B41+B42+B43+B44+B45+B46+B47+B48)/21</f>
        <v>1.4761904761904763</v>
      </c>
      <c r="C49">
        <f>(C28+C29+C30+C31+C32+C33+C34+C35+C36+C37+C38+C39+C40+C41+C42+C43+C44+C45+C46+C47+C48)/21</f>
        <v>2.8095238095238093</v>
      </c>
      <c r="D49">
        <f>(D28+D29+D30+D31+D32+D33+D34+D35+D36+D37+D38+D39+D40+D41+D42+D43+D44+D45+D46+D47+D48)/21</f>
        <v>4.4285714285714288</v>
      </c>
      <c r="E49">
        <f>(E28+E29+E30+E31+E32+E33+E34+E35+E36+E37+E38+E39+E40+E41+E42+E43+E44+E45+E46+E47+E48)/21</f>
        <v>5.6190476190476186</v>
      </c>
      <c r="F49">
        <f>(F28+F29+F30+F31+F32+F33+F34+F35+F36+F37+F38+F39+F40+F41+F42+F43+F44+F45+F46+F47+F48)/21</f>
        <v>6.8095238095238093</v>
      </c>
      <c r="G49">
        <f>(G28+G29+G30+G31+G32+G33+G34+G35+G36+G37+G38+G39+G40+G41+G42+G43+G44+G45+G46+G47+G48)/21</f>
        <v>8.1428571428571423</v>
      </c>
    </row>
    <row r="50" spans="1:7" x14ac:dyDescent="0.3">
      <c r="A50" s="10"/>
      <c r="B50">
        <f>B49/5</f>
        <v>0.29523809523809524</v>
      </c>
      <c r="C50">
        <f>C49/10</f>
        <v>0.28095238095238095</v>
      </c>
      <c r="D50">
        <f>D49/15</f>
        <v>0.29523809523809524</v>
      </c>
      <c r="E50">
        <f>E49/20</f>
        <v>0.28095238095238095</v>
      </c>
      <c r="F50">
        <f>F49/25</f>
        <v>0.27238095238095239</v>
      </c>
      <c r="G50">
        <f>G49/30</f>
        <v>0.27142857142857141</v>
      </c>
    </row>
    <row r="51" spans="1:7" x14ac:dyDescent="0.3">
      <c r="A51" s="11"/>
      <c r="B51" s="12"/>
      <c r="C51" s="12"/>
      <c r="D51" s="12"/>
      <c r="E51" s="12"/>
      <c r="F51" s="12"/>
      <c r="G51" s="13"/>
    </row>
    <row r="52" spans="1:7" x14ac:dyDescent="0.3">
      <c r="A52" s="10" t="s">
        <v>75</v>
      </c>
      <c r="B52">
        <v>2</v>
      </c>
      <c r="C52">
        <v>6</v>
      </c>
      <c r="D52">
        <v>10</v>
      </c>
      <c r="E52">
        <v>13</v>
      </c>
      <c r="F52">
        <v>13</v>
      </c>
      <c r="G52">
        <v>15</v>
      </c>
    </row>
    <row r="53" spans="1:7" x14ac:dyDescent="0.3">
      <c r="A53" s="10" t="s">
        <v>76</v>
      </c>
      <c r="B53">
        <v>5</v>
      </c>
      <c r="C53">
        <v>8</v>
      </c>
      <c r="D53">
        <v>10</v>
      </c>
      <c r="E53">
        <v>13</v>
      </c>
      <c r="F53">
        <v>15</v>
      </c>
      <c r="G53">
        <v>18</v>
      </c>
    </row>
    <row r="54" spans="1:7" x14ac:dyDescent="0.3">
      <c r="A54" s="10" t="s">
        <v>77</v>
      </c>
      <c r="B54">
        <v>4</v>
      </c>
      <c r="C54">
        <v>7</v>
      </c>
      <c r="D54">
        <v>9</v>
      </c>
      <c r="E54">
        <v>11</v>
      </c>
      <c r="F54">
        <v>14</v>
      </c>
      <c r="G54">
        <v>15</v>
      </c>
    </row>
    <row r="55" spans="1:7" x14ac:dyDescent="0.3">
      <c r="A55" s="10" t="s">
        <v>78</v>
      </c>
      <c r="B55">
        <v>5</v>
      </c>
      <c r="C55">
        <v>8</v>
      </c>
      <c r="D55">
        <v>10</v>
      </c>
      <c r="E55">
        <v>13</v>
      </c>
      <c r="F55">
        <v>15</v>
      </c>
      <c r="G55">
        <v>19</v>
      </c>
    </row>
    <row r="56" spans="1:7" x14ac:dyDescent="0.3">
      <c r="A56" s="10" t="s">
        <v>79</v>
      </c>
      <c r="B56">
        <v>3</v>
      </c>
      <c r="C56">
        <v>6</v>
      </c>
      <c r="D56">
        <v>9</v>
      </c>
      <c r="E56">
        <v>13</v>
      </c>
      <c r="F56">
        <v>15</v>
      </c>
      <c r="G56">
        <v>16</v>
      </c>
    </row>
    <row r="57" spans="1:7" x14ac:dyDescent="0.3">
      <c r="A57" s="10" t="s">
        <v>80</v>
      </c>
      <c r="B57">
        <v>3</v>
      </c>
      <c r="C57">
        <v>7</v>
      </c>
      <c r="D57">
        <v>8</v>
      </c>
      <c r="E57">
        <v>11</v>
      </c>
      <c r="F57">
        <v>14</v>
      </c>
      <c r="G57">
        <v>15</v>
      </c>
    </row>
    <row r="58" spans="1:7" x14ac:dyDescent="0.3">
      <c r="A58" s="10" t="s">
        <v>81</v>
      </c>
      <c r="B58">
        <v>5</v>
      </c>
      <c r="C58">
        <v>9</v>
      </c>
      <c r="D58">
        <v>14</v>
      </c>
      <c r="E58">
        <v>19</v>
      </c>
      <c r="F58">
        <v>22</v>
      </c>
      <c r="G58">
        <v>23</v>
      </c>
    </row>
    <row r="59" spans="1:7" x14ac:dyDescent="0.3">
      <c r="A59" s="10" t="s">
        <v>82</v>
      </c>
      <c r="B59">
        <v>0</v>
      </c>
      <c r="C59">
        <v>0</v>
      </c>
      <c r="D59">
        <v>1</v>
      </c>
      <c r="E59">
        <v>3</v>
      </c>
      <c r="F59">
        <v>4</v>
      </c>
      <c r="G59">
        <v>7</v>
      </c>
    </row>
    <row r="60" spans="1:7" x14ac:dyDescent="0.3">
      <c r="A60" s="10" t="s">
        <v>83</v>
      </c>
      <c r="B60">
        <v>3</v>
      </c>
      <c r="C60">
        <v>5</v>
      </c>
      <c r="D60">
        <v>6</v>
      </c>
      <c r="E60">
        <v>8</v>
      </c>
      <c r="F60">
        <v>10</v>
      </c>
      <c r="G60">
        <v>13</v>
      </c>
    </row>
    <row r="61" spans="1:7" x14ac:dyDescent="0.3">
      <c r="A61" s="10" t="s">
        <v>22</v>
      </c>
      <c r="B61">
        <v>1</v>
      </c>
      <c r="C61">
        <v>4</v>
      </c>
      <c r="D61">
        <v>8</v>
      </c>
      <c r="E61">
        <v>11</v>
      </c>
      <c r="F61">
        <v>14</v>
      </c>
      <c r="G61">
        <v>15</v>
      </c>
    </row>
    <row r="62" spans="1:7" x14ac:dyDescent="0.3">
      <c r="A62" s="10" t="s">
        <v>84</v>
      </c>
      <c r="B62">
        <v>4</v>
      </c>
      <c r="C62">
        <v>6</v>
      </c>
      <c r="D62">
        <v>9</v>
      </c>
      <c r="E62">
        <v>12</v>
      </c>
      <c r="F62">
        <v>15</v>
      </c>
      <c r="G62">
        <v>19</v>
      </c>
    </row>
    <row r="63" spans="1:7" x14ac:dyDescent="0.3">
      <c r="A63" s="10" t="s">
        <v>85</v>
      </c>
      <c r="B63">
        <v>4</v>
      </c>
      <c r="C63">
        <v>4</v>
      </c>
      <c r="D63">
        <v>5</v>
      </c>
      <c r="E63">
        <v>5</v>
      </c>
      <c r="F63">
        <v>7</v>
      </c>
      <c r="G63">
        <v>9</v>
      </c>
    </row>
    <row r="64" spans="1:7" x14ac:dyDescent="0.3">
      <c r="A64" s="10" t="s">
        <v>86</v>
      </c>
      <c r="B64">
        <v>0</v>
      </c>
      <c r="C64">
        <v>1</v>
      </c>
      <c r="D64">
        <v>2</v>
      </c>
      <c r="E64">
        <v>3</v>
      </c>
      <c r="F64">
        <v>5</v>
      </c>
      <c r="G64">
        <v>6</v>
      </c>
    </row>
    <row r="65" spans="1:7" x14ac:dyDescent="0.3">
      <c r="A65" s="10" t="s">
        <v>87</v>
      </c>
      <c r="B65">
        <v>2</v>
      </c>
      <c r="C65">
        <v>2</v>
      </c>
      <c r="D65">
        <v>3</v>
      </c>
      <c r="E65">
        <v>4</v>
      </c>
      <c r="F65">
        <v>4</v>
      </c>
      <c r="G65">
        <v>4</v>
      </c>
    </row>
    <row r="66" spans="1:7" x14ac:dyDescent="0.3">
      <c r="A66" s="10" t="s">
        <v>88</v>
      </c>
      <c r="B66">
        <v>3</v>
      </c>
      <c r="C66">
        <v>5</v>
      </c>
      <c r="D66">
        <v>8</v>
      </c>
      <c r="E66">
        <v>13</v>
      </c>
      <c r="F66">
        <v>16</v>
      </c>
      <c r="G66">
        <v>18</v>
      </c>
    </row>
    <row r="67" spans="1:7" x14ac:dyDescent="0.3">
      <c r="A67" s="10" t="s">
        <v>89</v>
      </c>
      <c r="B67">
        <v>4</v>
      </c>
      <c r="C67">
        <v>8</v>
      </c>
      <c r="D67">
        <v>10</v>
      </c>
      <c r="E67">
        <v>12</v>
      </c>
      <c r="F67">
        <v>16</v>
      </c>
      <c r="G67">
        <v>21</v>
      </c>
    </row>
    <row r="68" spans="1:7" x14ac:dyDescent="0.3">
      <c r="A68" s="10" t="s">
        <v>90</v>
      </c>
      <c r="B68">
        <v>5</v>
      </c>
      <c r="C68">
        <v>8</v>
      </c>
      <c r="D68">
        <v>12</v>
      </c>
      <c r="E68">
        <v>14</v>
      </c>
      <c r="F68">
        <v>18</v>
      </c>
      <c r="G68">
        <v>22</v>
      </c>
    </row>
    <row r="69" spans="1:7" x14ac:dyDescent="0.3">
      <c r="A69" s="10" t="s">
        <v>91</v>
      </c>
      <c r="B69">
        <v>4</v>
      </c>
      <c r="C69">
        <v>8</v>
      </c>
      <c r="D69">
        <v>8</v>
      </c>
      <c r="E69">
        <v>9</v>
      </c>
      <c r="F69">
        <v>11</v>
      </c>
      <c r="G69">
        <v>13</v>
      </c>
    </row>
    <row r="70" spans="1:7" x14ac:dyDescent="0.3">
      <c r="A70" s="10" t="s">
        <v>92</v>
      </c>
      <c r="B70">
        <v>2</v>
      </c>
      <c r="C70">
        <v>5</v>
      </c>
      <c r="D70">
        <v>6</v>
      </c>
      <c r="E70">
        <v>10</v>
      </c>
      <c r="F70">
        <v>13</v>
      </c>
      <c r="G70">
        <v>17</v>
      </c>
    </row>
    <row r="71" spans="1:7" x14ac:dyDescent="0.3">
      <c r="A71" s="10" t="s">
        <v>93</v>
      </c>
      <c r="B71">
        <v>2</v>
      </c>
      <c r="C71">
        <v>5</v>
      </c>
      <c r="D71">
        <v>5</v>
      </c>
      <c r="E71">
        <v>5</v>
      </c>
      <c r="F71">
        <v>6</v>
      </c>
      <c r="G71">
        <v>8</v>
      </c>
    </row>
    <row r="72" spans="1:7" x14ac:dyDescent="0.3">
      <c r="A72" s="10" t="s">
        <v>94</v>
      </c>
      <c r="B72">
        <v>5</v>
      </c>
      <c r="C72">
        <v>8</v>
      </c>
      <c r="D72">
        <v>12</v>
      </c>
      <c r="E72">
        <v>13</v>
      </c>
      <c r="F72">
        <v>17</v>
      </c>
      <c r="G72">
        <v>20</v>
      </c>
    </row>
    <row r="73" spans="1:7" x14ac:dyDescent="0.3">
      <c r="A73" s="10" t="s">
        <v>95</v>
      </c>
      <c r="B73">
        <v>5</v>
      </c>
      <c r="C73">
        <v>8</v>
      </c>
      <c r="D73">
        <v>12</v>
      </c>
      <c r="E73">
        <v>16</v>
      </c>
      <c r="F73">
        <v>19</v>
      </c>
      <c r="G73">
        <v>24</v>
      </c>
    </row>
    <row r="74" spans="1:7" x14ac:dyDescent="0.3">
      <c r="A74" s="10"/>
      <c r="B74">
        <f>(B52+B53+B54+B55+B56+B57+B58+B59+B60+B61+B62+B63+B64+B65+B66+B67+B68+B69+B70+B71+B72+B73)/22</f>
        <v>3.2272727272727271</v>
      </c>
      <c r="C74">
        <f>(C52+C53+C54+C55+C56+C57+C58+C59+C60+C61+C62+C63+C64+C65+C66+C67+C68+C69+C70+C71+C72+C73)/22</f>
        <v>5.8181818181818183</v>
      </c>
      <c r="D74">
        <f>(D52+D53+D54+D55+D56+D57+D58+D59+D60+D61+D62+D63+D64+D65+D66+D67+D68+D69+D70+D71+D72+D73)/22</f>
        <v>8.045454545454545</v>
      </c>
      <c r="E74">
        <f>(E52+E53+E54+E55+E56+E57+E58+E59+E60+E61+E62+E63+E64+E65+E66+E67+E68+E69+E70+E71+E72+E73)/22</f>
        <v>10.5</v>
      </c>
      <c r="F74">
        <f>(F52+F53+F54+F55+F56+F57+F58+F59+F60+F61+F62+F63+F64+F65+F66+F67+F68+F69+F70+F71+F72+F73)/22</f>
        <v>12.863636363636363</v>
      </c>
      <c r="G74">
        <f>(G52+G53+G54+G55+G56+G57+G58+G59+G60+G61+G62+G63+G64+G65+G66+G67+G68+G69+G70+G71+G72+G73)/22</f>
        <v>15.318181818181818</v>
      </c>
    </row>
    <row r="75" spans="1:7" x14ac:dyDescent="0.3">
      <c r="A75" s="10"/>
      <c r="B75">
        <f>B74/5</f>
        <v>0.64545454545454539</v>
      </c>
      <c r="C75">
        <f>C74/10</f>
        <v>0.58181818181818179</v>
      </c>
      <c r="D75">
        <f>D74/15</f>
        <v>0.53636363636363638</v>
      </c>
      <c r="E75">
        <f>E74/20</f>
        <v>0.52500000000000002</v>
      </c>
      <c r="F75">
        <f>F74/25</f>
        <v>0.51454545454545453</v>
      </c>
      <c r="G75">
        <f>G74/30</f>
        <v>0.51060606060606062</v>
      </c>
    </row>
    <row r="76" spans="1:7" x14ac:dyDescent="0.3">
      <c r="A76" s="11"/>
      <c r="B76" s="12"/>
      <c r="C76" s="12"/>
      <c r="D76" s="12"/>
      <c r="E76" s="12"/>
      <c r="F76" s="12"/>
      <c r="G76" s="13"/>
    </row>
    <row r="77" spans="1:7" x14ac:dyDescent="0.3">
      <c r="A77" s="10" t="s">
        <v>96</v>
      </c>
      <c r="B77">
        <v>4</v>
      </c>
      <c r="C77">
        <v>9</v>
      </c>
      <c r="D77">
        <v>12</v>
      </c>
      <c r="E77">
        <v>16</v>
      </c>
      <c r="F77">
        <v>18</v>
      </c>
      <c r="G77">
        <v>19</v>
      </c>
    </row>
    <row r="78" spans="1:7" x14ac:dyDescent="0.3">
      <c r="A78" s="10" t="s">
        <v>97</v>
      </c>
      <c r="B78">
        <v>3</v>
      </c>
      <c r="C78">
        <v>5</v>
      </c>
      <c r="D78">
        <v>8</v>
      </c>
      <c r="E78">
        <v>10</v>
      </c>
      <c r="F78">
        <v>13</v>
      </c>
      <c r="G78">
        <v>13</v>
      </c>
    </row>
    <row r="79" spans="1:7" x14ac:dyDescent="0.3">
      <c r="A79" s="10" t="s">
        <v>98</v>
      </c>
      <c r="B79">
        <v>4</v>
      </c>
      <c r="C79">
        <v>9</v>
      </c>
      <c r="D79">
        <v>11</v>
      </c>
      <c r="E79">
        <v>14</v>
      </c>
      <c r="F79">
        <v>14</v>
      </c>
      <c r="G79">
        <v>15</v>
      </c>
    </row>
    <row r="80" spans="1:7" x14ac:dyDescent="0.3">
      <c r="A80" s="10" t="s">
        <v>99</v>
      </c>
      <c r="B80">
        <v>0</v>
      </c>
      <c r="C80">
        <v>1</v>
      </c>
      <c r="D80">
        <v>1</v>
      </c>
      <c r="E80">
        <v>1</v>
      </c>
      <c r="F80">
        <v>2</v>
      </c>
      <c r="G80">
        <v>4</v>
      </c>
    </row>
    <row r="81" spans="1:7" x14ac:dyDescent="0.3">
      <c r="A81" s="10" t="s">
        <v>100</v>
      </c>
      <c r="B81">
        <v>3</v>
      </c>
      <c r="C81">
        <v>5</v>
      </c>
      <c r="D81">
        <v>7</v>
      </c>
      <c r="E81">
        <v>9</v>
      </c>
      <c r="F81">
        <v>12</v>
      </c>
      <c r="G81">
        <v>16</v>
      </c>
    </row>
    <row r="82" spans="1:7" x14ac:dyDescent="0.3">
      <c r="A82" s="10" t="s">
        <v>101</v>
      </c>
      <c r="B82">
        <v>3</v>
      </c>
      <c r="C82">
        <v>4</v>
      </c>
      <c r="D82">
        <v>8</v>
      </c>
      <c r="E82">
        <v>10</v>
      </c>
      <c r="F82">
        <v>13</v>
      </c>
      <c r="G82">
        <v>14</v>
      </c>
    </row>
    <row r="83" spans="1:7" x14ac:dyDescent="0.3">
      <c r="A83" s="10" t="s">
        <v>102</v>
      </c>
      <c r="B83">
        <v>3</v>
      </c>
      <c r="C83">
        <v>3</v>
      </c>
      <c r="D83">
        <v>3</v>
      </c>
      <c r="E83">
        <v>4</v>
      </c>
      <c r="F83">
        <v>6</v>
      </c>
      <c r="G83">
        <v>6</v>
      </c>
    </row>
    <row r="84" spans="1:7" x14ac:dyDescent="0.3">
      <c r="A84" s="10" t="s">
        <v>103</v>
      </c>
      <c r="B84">
        <v>4</v>
      </c>
      <c r="C84">
        <v>7</v>
      </c>
      <c r="D84">
        <v>11</v>
      </c>
      <c r="E84">
        <v>14</v>
      </c>
      <c r="F84">
        <v>15</v>
      </c>
      <c r="G84">
        <v>16</v>
      </c>
    </row>
    <row r="85" spans="1:7" x14ac:dyDescent="0.3">
      <c r="A85" s="10" t="s">
        <v>104</v>
      </c>
      <c r="B85">
        <v>0</v>
      </c>
      <c r="C85">
        <v>3</v>
      </c>
      <c r="D85">
        <v>3</v>
      </c>
      <c r="E85">
        <v>6</v>
      </c>
      <c r="F85">
        <v>6</v>
      </c>
      <c r="G85">
        <v>8</v>
      </c>
    </row>
    <row r="86" spans="1:7" x14ac:dyDescent="0.3">
      <c r="A86" s="10" t="s">
        <v>26</v>
      </c>
      <c r="B86">
        <v>1</v>
      </c>
      <c r="C86">
        <v>2</v>
      </c>
      <c r="D86">
        <v>3</v>
      </c>
      <c r="E86">
        <v>4</v>
      </c>
      <c r="F86">
        <v>5</v>
      </c>
      <c r="G86">
        <v>7</v>
      </c>
    </row>
    <row r="87" spans="1:7" x14ac:dyDescent="0.3">
      <c r="A87" s="10" t="s">
        <v>105</v>
      </c>
      <c r="B87">
        <v>4</v>
      </c>
      <c r="C87">
        <v>7</v>
      </c>
      <c r="D87">
        <v>10</v>
      </c>
      <c r="E87">
        <v>14</v>
      </c>
      <c r="F87">
        <v>18</v>
      </c>
      <c r="G87">
        <v>20</v>
      </c>
    </row>
    <row r="88" spans="1:7" x14ac:dyDescent="0.3">
      <c r="A88" s="10" t="s">
        <v>106</v>
      </c>
      <c r="B88">
        <v>5</v>
      </c>
      <c r="C88">
        <v>9</v>
      </c>
      <c r="D88">
        <v>14</v>
      </c>
      <c r="E88">
        <v>15</v>
      </c>
      <c r="F88">
        <v>16</v>
      </c>
      <c r="G88">
        <v>17</v>
      </c>
    </row>
    <row r="89" spans="1:7" x14ac:dyDescent="0.3">
      <c r="A89" s="10" t="s">
        <v>107</v>
      </c>
      <c r="B89">
        <v>3</v>
      </c>
      <c r="C89">
        <v>5</v>
      </c>
      <c r="D89">
        <v>6</v>
      </c>
      <c r="E89">
        <v>6</v>
      </c>
      <c r="F89">
        <v>7</v>
      </c>
      <c r="G89">
        <v>9</v>
      </c>
    </row>
    <row r="90" spans="1:7" x14ac:dyDescent="0.3">
      <c r="A90" s="10" t="s">
        <v>108</v>
      </c>
      <c r="B90">
        <v>5</v>
      </c>
      <c r="C90">
        <v>8</v>
      </c>
      <c r="D90">
        <v>8</v>
      </c>
      <c r="E90">
        <v>11</v>
      </c>
      <c r="F90">
        <v>13</v>
      </c>
      <c r="G90">
        <v>15</v>
      </c>
    </row>
    <row r="91" spans="1:7" x14ac:dyDescent="0.3">
      <c r="A91" s="10" t="s">
        <v>109</v>
      </c>
      <c r="B91">
        <v>4</v>
      </c>
      <c r="C91">
        <v>8</v>
      </c>
      <c r="D91">
        <v>12</v>
      </c>
      <c r="E91">
        <v>16</v>
      </c>
      <c r="F91">
        <v>21</v>
      </c>
      <c r="G91">
        <v>23</v>
      </c>
    </row>
    <row r="92" spans="1:7" x14ac:dyDescent="0.3">
      <c r="A92" s="10" t="s">
        <v>110</v>
      </c>
      <c r="B92">
        <v>1</v>
      </c>
      <c r="C92">
        <v>1</v>
      </c>
      <c r="D92">
        <v>1</v>
      </c>
      <c r="E92">
        <v>3</v>
      </c>
      <c r="F92">
        <v>3</v>
      </c>
      <c r="G92">
        <v>6</v>
      </c>
    </row>
    <row r="93" spans="1:7" x14ac:dyDescent="0.3">
      <c r="A93" s="10" t="s">
        <v>111</v>
      </c>
      <c r="B93">
        <v>3</v>
      </c>
      <c r="C93">
        <v>6</v>
      </c>
      <c r="D93">
        <v>9</v>
      </c>
      <c r="E93">
        <v>12</v>
      </c>
      <c r="F93">
        <v>16</v>
      </c>
      <c r="G93">
        <v>19</v>
      </c>
    </row>
    <row r="94" spans="1:7" x14ac:dyDescent="0.3">
      <c r="A94" s="10" t="s">
        <v>112</v>
      </c>
      <c r="B94">
        <v>4</v>
      </c>
      <c r="C94">
        <v>8</v>
      </c>
      <c r="D94">
        <v>9</v>
      </c>
      <c r="E94">
        <v>12</v>
      </c>
      <c r="F94">
        <v>13</v>
      </c>
      <c r="G94">
        <v>16</v>
      </c>
    </row>
    <row r="95" spans="1:7" x14ac:dyDescent="0.3">
      <c r="A95" s="10" t="s">
        <v>113</v>
      </c>
      <c r="B95">
        <v>3</v>
      </c>
      <c r="C95">
        <v>7</v>
      </c>
      <c r="D95">
        <v>9</v>
      </c>
      <c r="E95">
        <v>12</v>
      </c>
      <c r="F95">
        <v>16</v>
      </c>
      <c r="G95">
        <v>21</v>
      </c>
    </row>
    <row r="96" spans="1:7" x14ac:dyDescent="0.3">
      <c r="A96" s="10" t="s">
        <v>114</v>
      </c>
      <c r="B96">
        <v>4</v>
      </c>
      <c r="C96">
        <v>9</v>
      </c>
      <c r="D96">
        <v>13</v>
      </c>
      <c r="E96">
        <v>17</v>
      </c>
      <c r="F96">
        <v>20</v>
      </c>
      <c r="G96">
        <v>20</v>
      </c>
    </row>
    <row r="97" spans="1:7" x14ac:dyDescent="0.3">
      <c r="A97" s="10" t="s">
        <v>115</v>
      </c>
      <c r="B97">
        <v>5</v>
      </c>
      <c r="C97">
        <v>9</v>
      </c>
      <c r="D97">
        <v>11</v>
      </c>
      <c r="E97">
        <v>14</v>
      </c>
      <c r="F97">
        <v>16</v>
      </c>
      <c r="G97">
        <v>19</v>
      </c>
    </row>
    <row r="98" spans="1:7" x14ac:dyDescent="0.3">
      <c r="B98">
        <f>(B77+B78+B79+B80+B81+B82+B83+B84+B85+B86+B87+B88+B89+B90+B91+B92+B93+B94+B95+B96+B97)/21</f>
        <v>3.1428571428571428</v>
      </c>
      <c r="C98">
        <f>(C77+C78+C79+C80+C81+C82+C83+C84+C85+C86+C87+C88+C89+C90+C91+C92+C93+C94+C95+C96+C97)/21</f>
        <v>5.9523809523809526</v>
      </c>
      <c r="D98">
        <f>(D77+D78+D79+D80+D81+D82+D83+D84+D85+D86+D87+D88+D89+D90+D91+D92+D93+D94+D95+D96+D97)/21</f>
        <v>8.0476190476190474</v>
      </c>
      <c r="E98">
        <f>(E77+E78+E79+E80+E81+E82+E83+E84+E85+E86+E87+E88+E89+E90+E91+E92+E93+E94+E95+E96+E97)/21</f>
        <v>10.476190476190476</v>
      </c>
      <c r="F98">
        <f>(F77+F78+F79+F80+F81+F82+F83+F84+F85+F86+F87+F88+F89+F90+F91+F92+F93+F94+F95+F96+F97)/22</f>
        <v>11.954545454545455</v>
      </c>
      <c r="G98">
        <f>(G77+G78+G79+G80+G81+G82+G83+G84+G85+G86+G87+G88+G89+G90+G91+G92+G93+G94+G95+G96+G97)/21</f>
        <v>14.428571428571429</v>
      </c>
    </row>
    <row r="99" spans="1:7" x14ac:dyDescent="0.3">
      <c r="B99">
        <f>B98/5</f>
        <v>0.62857142857142856</v>
      </c>
      <c r="C99">
        <f>C98/10</f>
        <v>0.59523809523809523</v>
      </c>
      <c r="D99">
        <f>D98/15</f>
        <v>0.53650793650793649</v>
      </c>
      <c r="E99">
        <f>E98/20</f>
        <v>0.52380952380952384</v>
      </c>
      <c r="F99">
        <f>F98/25</f>
        <v>0.47818181818181821</v>
      </c>
      <c r="G99">
        <f>G98/30</f>
        <v>0.48095238095238096</v>
      </c>
    </row>
  </sheetData>
  <mergeCells count="1">
    <mergeCell ref="B1:G1"/>
  </mergeCells>
  <phoneticPr fontId="4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FEF0A-750C-4749-87F9-FFFF1D651D24}">
  <dimension ref="A1:O99"/>
  <sheetViews>
    <sheetView zoomScale="85" zoomScaleNormal="85" workbookViewId="0">
      <selection activeCell="O5" sqref="O5:O10"/>
    </sheetView>
  </sheetViews>
  <sheetFormatPr defaultRowHeight="14.4" x14ac:dyDescent="0.3"/>
  <cols>
    <col min="1" max="1" width="13" bestFit="1" customWidth="1"/>
    <col min="11" max="15" width="12.44140625" bestFit="1" customWidth="1"/>
  </cols>
  <sheetData>
    <row r="1" spans="1:15" x14ac:dyDescent="0.3">
      <c r="A1" s="1" t="s">
        <v>121</v>
      </c>
      <c r="B1" s="19" t="s">
        <v>122</v>
      </c>
      <c r="C1" s="19"/>
      <c r="D1" s="19"/>
      <c r="E1" s="19"/>
      <c r="F1" s="19"/>
      <c r="G1" s="19"/>
    </row>
    <row r="2" spans="1:15" x14ac:dyDescent="0.3">
      <c r="A2" s="14"/>
      <c r="B2" s="15">
        <v>5</v>
      </c>
      <c r="C2" s="15">
        <v>10</v>
      </c>
      <c r="D2" s="15">
        <v>15</v>
      </c>
      <c r="E2" s="15">
        <v>20</v>
      </c>
      <c r="F2" s="15">
        <v>25</v>
      </c>
      <c r="G2" s="15">
        <v>30</v>
      </c>
      <c r="H2" s="9"/>
    </row>
    <row r="3" spans="1:15" x14ac:dyDescent="0.3">
      <c r="A3" s="10" t="s">
        <v>34</v>
      </c>
      <c r="B3">
        <v>5</v>
      </c>
      <c r="C3">
        <v>10</v>
      </c>
      <c r="D3">
        <v>15</v>
      </c>
      <c r="E3">
        <v>20</v>
      </c>
      <c r="F3">
        <v>24</v>
      </c>
      <c r="G3">
        <v>28</v>
      </c>
      <c r="H3" s="9"/>
    </row>
    <row r="4" spans="1:15" x14ac:dyDescent="0.3">
      <c r="A4" s="10" t="s">
        <v>35</v>
      </c>
      <c r="B4">
        <v>5</v>
      </c>
      <c r="C4">
        <v>10</v>
      </c>
      <c r="D4">
        <v>15</v>
      </c>
      <c r="E4">
        <v>20</v>
      </c>
      <c r="F4">
        <v>24</v>
      </c>
      <c r="G4">
        <v>29</v>
      </c>
      <c r="H4" s="9"/>
      <c r="K4" s="1" t="s">
        <v>116</v>
      </c>
      <c r="L4" s="1" t="s">
        <v>117</v>
      </c>
      <c r="M4" s="1" t="s">
        <v>118</v>
      </c>
      <c r="N4" s="1" t="s">
        <v>119</v>
      </c>
      <c r="O4" s="17" t="s">
        <v>120</v>
      </c>
    </row>
    <row r="5" spans="1:15" x14ac:dyDescent="0.3">
      <c r="A5" s="10" t="s">
        <v>36</v>
      </c>
      <c r="B5">
        <v>5</v>
      </c>
      <c r="C5">
        <v>9</v>
      </c>
      <c r="D5">
        <v>13</v>
      </c>
      <c r="E5">
        <v>18</v>
      </c>
      <c r="F5">
        <v>21</v>
      </c>
      <c r="G5">
        <v>24</v>
      </c>
      <c r="H5" s="9"/>
      <c r="J5" s="1">
        <v>5</v>
      </c>
      <c r="K5">
        <v>0.98181818181818181</v>
      </c>
      <c r="L5">
        <v>0.41904761904761906</v>
      </c>
      <c r="M5">
        <v>0.6272727272727272</v>
      </c>
      <c r="N5">
        <v>0.54285714285714293</v>
      </c>
      <c r="O5" s="18">
        <f>(K5+L5+M5+N5)/4</f>
        <v>0.64274891774891763</v>
      </c>
    </row>
    <row r="6" spans="1:15" x14ac:dyDescent="0.3">
      <c r="A6" s="10" t="s">
        <v>37</v>
      </c>
      <c r="B6">
        <v>5</v>
      </c>
      <c r="C6">
        <v>10</v>
      </c>
      <c r="D6">
        <v>14</v>
      </c>
      <c r="E6" s="8">
        <v>19</v>
      </c>
      <c r="F6">
        <v>23</v>
      </c>
      <c r="G6">
        <v>28</v>
      </c>
      <c r="H6" s="9"/>
      <c r="J6" s="1">
        <v>10</v>
      </c>
      <c r="K6">
        <v>0.95</v>
      </c>
      <c r="L6">
        <v>0.39047619047619048</v>
      </c>
      <c r="M6">
        <v>0.6</v>
      </c>
      <c r="N6">
        <v>0.47619047619047616</v>
      </c>
      <c r="O6" s="18">
        <f t="shared" ref="O6:O10" si="0">(K6+L6+M6+N6)/4</f>
        <v>0.60416666666666663</v>
      </c>
    </row>
    <row r="7" spans="1:15" x14ac:dyDescent="0.3">
      <c r="A7" s="10" t="s">
        <v>38</v>
      </c>
      <c r="B7">
        <v>5</v>
      </c>
      <c r="C7">
        <v>10</v>
      </c>
      <c r="D7">
        <v>15</v>
      </c>
      <c r="E7">
        <v>19</v>
      </c>
      <c r="F7">
        <v>23</v>
      </c>
      <c r="G7">
        <v>26</v>
      </c>
      <c r="H7" s="9"/>
      <c r="J7" s="1">
        <v>15</v>
      </c>
      <c r="K7">
        <v>0.93636363636363629</v>
      </c>
      <c r="L7">
        <v>0.36825396825396822</v>
      </c>
      <c r="M7">
        <v>0.57878787878787874</v>
      </c>
      <c r="N7">
        <v>0.4285714285714286</v>
      </c>
      <c r="O7" s="18">
        <f t="shared" si="0"/>
        <v>0.57799422799422806</v>
      </c>
    </row>
    <row r="8" spans="1:15" x14ac:dyDescent="0.3">
      <c r="A8" s="10" t="s">
        <v>39</v>
      </c>
      <c r="B8">
        <v>3</v>
      </c>
      <c r="C8">
        <v>8</v>
      </c>
      <c r="D8">
        <v>12</v>
      </c>
      <c r="E8">
        <v>14</v>
      </c>
      <c r="F8">
        <v>17</v>
      </c>
      <c r="G8">
        <v>19</v>
      </c>
      <c r="H8" s="9"/>
      <c r="J8" s="1">
        <v>20</v>
      </c>
      <c r="K8">
        <v>0.91818181818181821</v>
      </c>
      <c r="L8">
        <v>0.34761904761904761</v>
      </c>
      <c r="M8">
        <v>0.54090909090909089</v>
      </c>
      <c r="N8">
        <v>0.38333333333333336</v>
      </c>
      <c r="O8" s="18">
        <f t="shared" si="0"/>
        <v>0.5475108225108225</v>
      </c>
    </row>
    <row r="9" spans="1:15" x14ac:dyDescent="0.3">
      <c r="A9" s="10" t="s">
        <v>40</v>
      </c>
      <c r="B9">
        <v>5</v>
      </c>
      <c r="C9">
        <v>9</v>
      </c>
      <c r="D9">
        <v>14</v>
      </c>
      <c r="E9">
        <v>18</v>
      </c>
      <c r="F9">
        <v>20</v>
      </c>
      <c r="G9">
        <v>23</v>
      </c>
      <c r="H9" s="9"/>
      <c r="J9" s="1">
        <v>25</v>
      </c>
      <c r="K9">
        <v>0.88363636363636355</v>
      </c>
      <c r="L9">
        <v>0.32190476190476192</v>
      </c>
      <c r="M9">
        <v>0.51636363636363636</v>
      </c>
      <c r="N9">
        <v>0.36952380952380948</v>
      </c>
      <c r="O9" s="18">
        <f t="shared" si="0"/>
        <v>0.5228571428571428</v>
      </c>
    </row>
    <row r="10" spans="1:15" x14ac:dyDescent="0.3">
      <c r="A10" s="10" t="s">
        <v>41</v>
      </c>
      <c r="B10">
        <v>5</v>
      </c>
      <c r="C10">
        <v>8</v>
      </c>
      <c r="D10">
        <v>13</v>
      </c>
      <c r="E10">
        <v>17</v>
      </c>
      <c r="F10">
        <v>19</v>
      </c>
      <c r="G10">
        <v>22</v>
      </c>
      <c r="H10" s="9"/>
      <c r="J10" s="1">
        <v>30</v>
      </c>
      <c r="K10">
        <v>0.85757575757575755</v>
      </c>
      <c r="L10">
        <v>0.31428571428571428</v>
      </c>
      <c r="M10">
        <v>0.50909090909090915</v>
      </c>
      <c r="N10">
        <v>0.3571428571428571</v>
      </c>
      <c r="O10" s="18">
        <f t="shared" si="0"/>
        <v>0.5095238095238096</v>
      </c>
    </row>
    <row r="11" spans="1:15" x14ac:dyDescent="0.3">
      <c r="A11" s="10" t="s">
        <v>42</v>
      </c>
      <c r="B11">
        <v>5</v>
      </c>
      <c r="C11">
        <v>10</v>
      </c>
      <c r="D11">
        <v>15</v>
      </c>
      <c r="E11">
        <v>19</v>
      </c>
      <c r="F11">
        <v>24</v>
      </c>
      <c r="G11">
        <v>29</v>
      </c>
      <c r="H11" s="9"/>
    </row>
    <row r="12" spans="1:15" x14ac:dyDescent="0.3">
      <c r="A12" s="10" t="s">
        <v>18</v>
      </c>
      <c r="B12">
        <v>5</v>
      </c>
      <c r="C12">
        <v>10</v>
      </c>
      <c r="D12">
        <v>15</v>
      </c>
      <c r="E12">
        <v>19</v>
      </c>
      <c r="F12">
        <v>24</v>
      </c>
      <c r="G12">
        <v>28</v>
      </c>
      <c r="H12" s="9"/>
    </row>
    <row r="13" spans="1:15" x14ac:dyDescent="0.3">
      <c r="A13" s="10" t="s">
        <v>43</v>
      </c>
      <c r="B13">
        <v>5</v>
      </c>
      <c r="C13">
        <v>10</v>
      </c>
      <c r="D13">
        <v>15</v>
      </c>
      <c r="E13">
        <v>19</v>
      </c>
      <c r="F13">
        <v>24</v>
      </c>
      <c r="G13">
        <v>29</v>
      </c>
      <c r="H13" s="9"/>
    </row>
    <row r="14" spans="1:15" x14ac:dyDescent="0.3">
      <c r="A14" s="10" t="s">
        <v>44</v>
      </c>
      <c r="B14">
        <v>5</v>
      </c>
      <c r="C14">
        <v>10</v>
      </c>
      <c r="D14">
        <v>14</v>
      </c>
      <c r="E14">
        <v>19</v>
      </c>
      <c r="F14">
        <v>24</v>
      </c>
      <c r="G14">
        <v>28</v>
      </c>
      <c r="H14" s="9"/>
    </row>
    <row r="15" spans="1:15" x14ac:dyDescent="0.3">
      <c r="A15" s="10" t="s">
        <v>45</v>
      </c>
      <c r="B15">
        <v>5</v>
      </c>
      <c r="C15">
        <v>9</v>
      </c>
      <c r="D15">
        <v>13</v>
      </c>
      <c r="E15">
        <v>17</v>
      </c>
      <c r="F15">
        <v>19</v>
      </c>
      <c r="G15">
        <v>22</v>
      </c>
      <c r="H15" s="9"/>
    </row>
    <row r="16" spans="1:15" x14ac:dyDescent="0.3">
      <c r="A16" s="10" t="s">
        <v>46</v>
      </c>
      <c r="B16">
        <v>5</v>
      </c>
      <c r="C16">
        <v>10</v>
      </c>
      <c r="D16">
        <v>14</v>
      </c>
      <c r="E16">
        <v>19</v>
      </c>
      <c r="F16">
        <v>23</v>
      </c>
      <c r="G16">
        <v>26</v>
      </c>
      <c r="H16" s="9"/>
    </row>
    <row r="17" spans="1:8" x14ac:dyDescent="0.3">
      <c r="A17" s="10" t="s">
        <v>47</v>
      </c>
      <c r="B17">
        <v>5</v>
      </c>
      <c r="C17">
        <v>8</v>
      </c>
      <c r="D17">
        <v>12</v>
      </c>
      <c r="E17">
        <v>16</v>
      </c>
      <c r="F17">
        <v>18</v>
      </c>
      <c r="G17">
        <v>19</v>
      </c>
      <c r="H17" s="9"/>
    </row>
    <row r="18" spans="1:8" x14ac:dyDescent="0.3">
      <c r="A18" s="10" t="s">
        <v>48</v>
      </c>
      <c r="B18">
        <v>5</v>
      </c>
      <c r="C18">
        <v>10</v>
      </c>
      <c r="D18">
        <v>14</v>
      </c>
      <c r="E18">
        <v>19</v>
      </c>
      <c r="F18">
        <v>24</v>
      </c>
      <c r="G18">
        <v>28</v>
      </c>
      <c r="H18" s="9"/>
    </row>
    <row r="19" spans="1:8" x14ac:dyDescent="0.3">
      <c r="A19" s="10" t="s">
        <v>49</v>
      </c>
      <c r="B19">
        <v>5</v>
      </c>
      <c r="C19">
        <v>10</v>
      </c>
      <c r="D19">
        <v>14</v>
      </c>
      <c r="E19">
        <v>19</v>
      </c>
      <c r="F19">
        <v>24</v>
      </c>
      <c r="G19">
        <v>29</v>
      </c>
      <c r="H19" s="9"/>
    </row>
    <row r="20" spans="1:8" x14ac:dyDescent="0.3">
      <c r="A20" s="10" t="s">
        <v>50</v>
      </c>
      <c r="B20">
        <v>5</v>
      </c>
      <c r="C20">
        <v>10</v>
      </c>
      <c r="D20">
        <v>15</v>
      </c>
      <c r="E20">
        <v>20</v>
      </c>
      <c r="F20">
        <v>25</v>
      </c>
      <c r="G20">
        <v>29</v>
      </c>
      <c r="H20" s="9"/>
    </row>
    <row r="21" spans="1:8" x14ac:dyDescent="0.3">
      <c r="A21" s="10" t="s">
        <v>51</v>
      </c>
      <c r="B21">
        <v>5</v>
      </c>
      <c r="C21">
        <v>10</v>
      </c>
      <c r="D21">
        <v>15</v>
      </c>
      <c r="E21">
        <v>20</v>
      </c>
      <c r="F21">
        <v>25</v>
      </c>
      <c r="G21">
        <v>29</v>
      </c>
      <c r="H21" s="9"/>
    </row>
    <row r="22" spans="1:8" x14ac:dyDescent="0.3">
      <c r="A22" s="10" t="s">
        <v>52</v>
      </c>
      <c r="B22">
        <v>5</v>
      </c>
      <c r="C22">
        <v>10</v>
      </c>
      <c r="D22">
        <v>15</v>
      </c>
      <c r="E22">
        <v>19</v>
      </c>
      <c r="F22">
        <v>22</v>
      </c>
      <c r="G22">
        <v>26</v>
      </c>
      <c r="H22" s="9"/>
    </row>
    <row r="23" spans="1:8" x14ac:dyDescent="0.3">
      <c r="A23" s="10" t="s">
        <v>53</v>
      </c>
      <c r="B23">
        <v>5</v>
      </c>
      <c r="C23">
        <v>9</v>
      </c>
      <c r="D23">
        <v>13</v>
      </c>
      <c r="E23">
        <v>17</v>
      </c>
      <c r="F23">
        <v>19</v>
      </c>
      <c r="G23">
        <v>22</v>
      </c>
      <c r="H23" s="9"/>
    </row>
    <row r="24" spans="1:8" x14ac:dyDescent="0.3">
      <c r="A24" s="10" t="s">
        <v>54</v>
      </c>
      <c r="B24">
        <v>5</v>
      </c>
      <c r="C24">
        <v>9</v>
      </c>
      <c r="D24">
        <v>14</v>
      </c>
      <c r="E24">
        <v>17</v>
      </c>
      <c r="F24">
        <v>20</v>
      </c>
      <c r="G24">
        <v>23</v>
      </c>
      <c r="H24" s="9"/>
    </row>
    <row r="25" spans="1:8" x14ac:dyDescent="0.3">
      <c r="A25" s="10"/>
      <c r="B25">
        <f>(B3+B4+B5+B6+B7+B8+B9+B10+B11+B12+B13+B14+B15+B16+B17+B18+B19+B20+B21+B22+B23+B24)/22</f>
        <v>4.9090909090909092</v>
      </c>
      <c r="C25">
        <f>(C3+C4+C5+C6+C7+C8+C9+C10+C11+C12+C13+C14+C15+C16+C17+C18+C19+C20+C21+C22+C23+C24)/22</f>
        <v>9.5</v>
      </c>
      <c r="D25">
        <f>(D3+D4+D5+D6+D7+D8+D9+D10+D11+D12+D13+D14+D15+D16+D17+D18+D19+D20+D21+D22+D23+D24)/22</f>
        <v>14.045454545454545</v>
      </c>
      <c r="E25">
        <f>(E3+E4+E5+E6+E7+E8+E9+E10+E11+E12+E13+E14+E15+E16+E17+E18+E19+E20+E21+E22+E23+E24)/22</f>
        <v>18.363636363636363</v>
      </c>
      <c r="F25">
        <f>(F3+F4+F5+F6+F7+F8+F9+F10+F11+F12+F13+F14+F15+F16+F17+F18+F19+F20+F21+F22+F23+F24)/22</f>
        <v>22.09090909090909</v>
      </c>
      <c r="G25">
        <f>(G3+G4+G5+G6+G7+G8+G9+G10+G11+G12+G13+G14+G15+G16+G17+G18+G19+G20+G21+G22+G23+G24)/22</f>
        <v>25.727272727272727</v>
      </c>
      <c r="H25" s="9"/>
    </row>
    <row r="26" spans="1:8" x14ac:dyDescent="0.3">
      <c r="A26" s="10"/>
      <c r="B26">
        <f>B25/5</f>
        <v>0.98181818181818181</v>
      </c>
      <c r="C26">
        <f>C25/10</f>
        <v>0.95</v>
      </c>
      <c r="D26">
        <f>D25/15</f>
        <v>0.93636363636363629</v>
      </c>
      <c r="E26">
        <f>E25/20</f>
        <v>0.91818181818181821</v>
      </c>
      <c r="F26">
        <f>F25/25</f>
        <v>0.88363636363636355</v>
      </c>
      <c r="G26">
        <f>G25/30</f>
        <v>0.85757575757575755</v>
      </c>
      <c r="H26" s="9"/>
    </row>
    <row r="27" spans="1:8" x14ac:dyDescent="0.3">
      <c r="A27" s="11"/>
      <c r="B27" s="12">
        <v>5</v>
      </c>
      <c r="C27" s="12">
        <v>10</v>
      </c>
      <c r="D27" s="12">
        <v>15</v>
      </c>
      <c r="E27" s="12">
        <v>20</v>
      </c>
      <c r="F27" s="12">
        <v>25</v>
      </c>
      <c r="G27" s="13">
        <v>30</v>
      </c>
      <c r="H27" s="9"/>
    </row>
    <row r="28" spans="1:8" x14ac:dyDescent="0.3">
      <c r="A28" s="10" t="s">
        <v>55</v>
      </c>
      <c r="B28">
        <v>0</v>
      </c>
      <c r="C28">
        <v>0</v>
      </c>
      <c r="D28">
        <v>1</v>
      </c>
      <c r="E28">
        <v>2</v>
      </c>
      <c r="F28">
        <v>2</v>
      </c>
      <c r="G28">
        <v>2</v>
      </c>
      <c r="H28" s="9"/>
    </row>
    <row r="29" spans="1:8" x14ac:dyDescent="0.3">
      <c r="A29" s="10" t="s">
        <v>56</v>
      </c>
      <c r="B29">
        <v>2</v>
      </c>
      <c r="C29">
        <v>4</v>
      </c>
      <c r="D29">
        <v>4</v>
      </c>
      <c r="E29">
        <v>4</v>
      </c>
      <c r="F29">
        <v>5</v>
      </c>
      <c r="G29">
        <v>6</v>
      </c>
      <c r="H29" s="9"/>
    </row>
    <row r="30" spans="1:8" x14ac:dyDescent="0.3">
      <c r="A30" s="10" t="s">
        <v>57</v>
      </c>
      <c r="B30">
        <v>2</v>
      </c>
      <c r="C30">
        <v>2</v>
      </c>
      <c r="D30">
        <v>3</v>
      </c>
      <c r="E30">
        <v>4</v>
      </c>
      <c r="F30">
        <v>6</v>
      </c>
      <c r="G30">
        <v>7</v>
      </c>
      <c r="H30" s="9"/>
    </row>
    <row r="31" spans="1:8" x14ac:dyDescent="0.3">
      <c r="A31" s="10" t="s">
        <v>58</v>
      </c>
      <c r="B31">
        <v>2</v>
      </c>
      <c r="C31">
        <v>5</v>
      </c>
      <c r="D31">
        <v>6</v>
      </c>
      <c r="E31">
        <v>7</v>
      </c>
      <c r="F31">
        <v>10</v>
      </c>
      <c r="G31">
        <v>12</v>
      </c>
      <c r="H31" s="9"/>
    </row>
    <row r="32" spans="1:8" x14ac:dyDescent="0.3">
      <c r="A32" s="10" t="s">
        <v>59</v>
      </c>
      <c r="B32">
        <v>0</v>
      </c>
      <c r="C32">
        <v>2</v>
      </c>
      <c r="D32">
        <v>3</v>
      </c>
      <c r="E32">
        <v>3</v>
      </c>
      <c r="F32">
        <v>3</v>
      </c>
      <c r="G32">
        <v>4</v>
      </c>
      <c r="H32" s="9"/>
    </row>
    <row r="33" spans="1:8" x14ac:dyDescent="0.3">
      <c r="A33" s="10" t="s">
        <v>60</v>
      </c>
      <c r="B33">
        <v>0</v>
      </c>
      <c r="C33">
        <v>1</v>
      </c>
      <c r="D33">
        <v>3</v>
      </c>
      <c r="E33">
        <v>4</v>
      </c>
      <c r="F33">
        <v>4</v>
      </c>
      <c r="G33">
        <v>4</v>
      </c>
      <c r="H33" s="9"/>
    </row>
    <row r="34" spans="1:8" x14ac:dyDescent="0.3">
      <c r="A34" s="10" t="s">
        <v>61</v>
      </c>
      <c r="B34">
        <v>0</v>
      </c>
      <c r="C34">
        <v>1</v>
      </c>
      <c r="D34">
        <v>4</v>
      </c>
      <c r="E34">
        <v>6</v>
      </c>
      <c r="F34">
        <v>6</v>
      </c>
      <c r="G34">
        <v>8</v>
      </c>
      <c r="H34" s="9"/>
    </row>
    <row r="35" spans="1:8" x14ac:dyDescent="0.3">
      <c r="A35" s="10" t="s">
        <v>62</v>
      </c>
      <c r="B35">
        <v>2</v>
      </c>
      <c r="C35">
        <v>3</v>
      </c>
      <c r="D35">
        <v>4</v>
      </c>
      <c r="E35">
        <v>5</v>
      </c>
      <c r="F35">
        <v>6</v>
      </c>
      <c r="G35">
        <v>6</v>
      </c>
      <c r="H35" s="9"/>
    </row>
    <row r="36" spans="1:8" x14ac:dyDescent="0.3">
      <c r="A36" s="10" t="s">
        <v>63</v>
      </c>
      <c r="B36">
        <v>2</v>
      </c>
      <c r="C36">
        <v>3</v>
      </c>
      <c r="D36">
        <v>3</v>
      </c>
      <c r="E36">
        <v>4</v>
      </c>
      <c r="F36">
        <v>6</v>
      </c>
      <c r="G36">
        <v>7</v>
      </c>
      <c r="H36" s="9"/>
    </row>
    <row r="37" spans="1:8" x14ac:dyDescent="0.3">
      <c r="A37" s="10" t="s">
        <v>20</v>
      </c>
      <c r="B37">
        <v>4</v>
      </c>
      <c r="C37">
        <v>7</v>
      </c>
      <c r="D37">
        <v>7</v>
      </c>
      <c r="E37">
        <v>10</v>
      </c>
      <c r="F37">
        <v>12</v>
      </c>
      <c r="G37">
        <v>15</v>
      </c>
      <c r="H37" s="9"/>
    </row>
    <row r="38" spans="1:8" x14ac:dyDescent="0.3">
      <c r="A38" s="10" t="s">
        <v>64</v>
      </c>
      <c r="B38">
        <v>3</v>
      </c>
      <c r="C38">
        <v>7</v>
      </c>
      <c r="D38">
        <v>10</v>
      </c>
      <c r="E38">
        <v>11</v>
      </c>
      <c r="F38">
        <v>12</v>
      </c>
      <c r="G38">
        <v>15</v>
      </c>
      <c r="H38" s="9"/>
    </row>
    <row r="39" spans="1:8" x14ac:dyDescent="0.3">
      <c r="A39" s="10" t="s">
        <v>65</v>
      </c>
      <c r="B39">
        <v>4</v>
      </c>
      <c r="C39">
        <v>7</v>
      </c>
      <c r="D39">
        <v>8</v>
      </c>
      <c r="E39">
        <v>10</v>
      </c>
      <c r="F39">
        <v>10</v>
      </c>
      <c r="G39">
        <v>11</v>
      </c>
      <c r="H39" s="9"/>
    </row>
    <row r="40" spans="1:8" x14ac:dyDescent="0.3">
      <c r="A40" s="10" t="s">
        <v>66</v>
      </c>
      <c r="B40">
        <v>3</v>
      </c>
      <c r="C40">
        <v>3</v>
      </c>
      <c r="D40">
        <v>5</v>
      </c>
      <c r="E40">
        <v>7</v>
      </c>
      <c r="F40">
        <v>9</v>
      </c>
      <c r="G40">
        <v>12</v>
      </c>
      <c r="H40" s="9"/>
    </row>
    <row r="41" spans="1:8" x14ac:dyDescent="0.3">
      <c r="A41" s="10" t="s">
        <v>67</v>
      </c>
      <c r="B41">
        <v>2</v>
      </c>
      <c r="C41">
        <v>3</v>
      </c>
      <c r="D41">
        <v>3</v>
      </c>
      <c r="E41">
        <v>4</v>
      </c>
      <c r="F41">
        <v>6</v>
      </c>
      <c r="G41">
        <v>6</v>
      </c>
      <c r="H41" s="9"/>
    </row>
    <row r="42" spans="1:8" x14ac:dyDescent="0.3">
      <c r="A42" s="10" t="s">
        <v>68</v>
      </c>
      <c r="B42">
        <v>0</v>
      </c>
      <c r="C42">
        <v>0</v>
      </c>
      <c r="D42">
        <v>1</v>
      </c>
      <c r="E42">
        <v>1</v>
      </c>
      <c r="F42">
        <v>1</v>
      </c>
      <c r="G42">
        <v>1</v>
      </c>
      <c r="H42" s="9"/>
    </row>
    <row r="43" spans="1:8" x14ac:dyDescent="0.3">
      <c r="A43" s="10" t="s">
        <v>69</v>
      </c>
      <c r="B43">
        <v>4</v>
      </c>
      <c r="C43">
        <v>6</v>
      </c>
      <c r="D43">
        <v>9</v>
      </c>
      <c r="E43">
        <v>10</v>
      </c>
      <c r="F43">
        <v>11</v>
      </c>
      <c r="G43">
        <v>13</v>
      </c>
      <c r="H43" s="9"/>
    </row>
    <row r="44" spans="1:8" x14ac:dyDescent="0.3">
      <c r="A44" s="10" t="s">
        <v>70</v>
      </c>
      <c r="B44">
        <v>1</v>
      </c>
      <c r="C44">
        <v>2</v>
      </c>
      <c r="D44">
        <v>2</v>
      </c>
      <c r="E44">
        <v>2</v>
      </c>
      <c r="F44">
        <v>2</v>
      </c>
      <c r="G44">
        <v>3</v>
      </c>
      <c r="H44" s="9"/>
    </row>
    <row r="45" spans="1:8" x14ac:dyDescent="0.3">
      <c r="A45" s="10" t="s">
        <v>71</v>
      </c>
      <c r="B45">
        <v>5</v>
      </c>
      <c r="C45">
        <v>10</v>
      </c>
      <c r="D45">
        <v>15</v>
      </c>
      <c r="E45">
        <v>20</v>
      </c>
      <c r="F45">
        <v>22</v>
      </c>
      <c r="G45">
        <v>26</v>
      </c>
      <c r="H45" s="9"/>
    </row>
    <row r="46" spans="1:8" x14ac:dyDescent="0.3">
      <c r="A46" s="10" t="s">
        <v>72</v>
      </c>
      <c r="B46">
        <v>3</v>
      </c>
      <c r="C46">
        <v>7</v>
      </c>
      <c r="D46">
        <v>9</v>
      </c>
      <c r="E46">
        <v>13</v>
      </c>
      <c r="F46">
        <v>15</v>
      </c>
      <c r="G46">
        <v>16</v>
      </c>
      <c r="H46" s="9"/>
    </row>
    <row r="47" spans="1:8" x14ac:dyDescent="0.3">
      <c r="A47" s="10" t="s">
        <v>73</v>
      </c>
      <c r="B47">
        <v>2</v>
      </c>
      <c r="C47">
        <v>4</v>
      </c>
      <c r="D47">
        <v>6</v>
      </c>
      <c r="E47">
        <v>6</v>
      </c>
      <c r="F47">
        <v>7</v>
      </c>
      <c r="G47">
        <v>8</v>
      </c>
      <c r="H47" s="9"/>
    </row>
    <row r="48" spans="1:8" x14ac:dyDescent="0.3">
      <c r="A48" s="10" t="s">
        <v>74</v>
      </c>
      <c r="B48">
        <v>3</v>
      </c>
      <c r="C48">
        <v>5</v>
      </c>
      <c r="D48">
        <v>10</v>
      </c>
      <c r="E48">
        <v>13</v>
      </c>
      <c r="F48">
        <v>14</v>
      </c>
      <c r="G48">
        <v>16</v>
      </c>
      <c r="H48" s="9"/>
    </row>
    <row r="49" spans="1:8" x14ac:dyDescent="0.3">
      <c r="A49" s="10"/>
      <c r="B49">
        <f>(B28+B29+B30+B31+B32+B33+B34+B35+B36+B37+B38+B39+B40+B41+B42+B43+B44+B45+B46+B47+B48)/21</f>
        <v>2.0952380952380953</v>
      </c>
      <c r="C49">
        <f>(C28+C29+C30+C31+C32+C33+C34+C35+C36+C37+C38+C39+C40+C41+C42+C43+C44+C45+C46+C47+C48)/21</f>
        <v>3.9047619047619047</v>
      </c>
      <c r="D49">
        <f>(D28+D29+D30+D31+D32+D33+D34+D35+D36+D37+D38+D39+D40+D41+D42+D43+D44+D45+D46+D47+D48)/21</f>
        <v>5.5238095238095237</v>
      </c>
      <c r="E49">
        <f>(E28+E29+E30+E31+E32+E33+E34+E35+E36+E37+E38+E39+E40+E41+E42+E43+E44+E45+E46+E47+E48)/21</f>
        <v>6.9523809523809526</v>
      </c>
      <c r="F49">
        <f>(F28+F29+F30+F31+F32+F33+F34+F35+F36+F37+F38+F39+F40+F41+F42+F43+F44+F45+F46+F47+F48)/21</f>
        <v>8.0476190476190474</v>
      </c>
      <c r="G49">
        <f>(G28+G29+G30+G31+G32+G33+G34+G35+G36+G37+G38+G39+G40+G41+G42+G43+G44+G45+G46+G47+G48)/21</f>
        <v>9.4285714285714288</v>
      </c>
      <c r="H49" s="9"/>
    </row>
    <row r="50" spans="1:8" x14ac:dyDescent="0.3">
      <c r="A50" s="10"/>
      <c r="B50">
        <f>B49/5</f>
        <v>0.41904761904761906</v>
      </c>
      <c r="C50">
        <f>C49/10</f>
        <v>0.39047619047619048</v>
      </c>
      <c r="D50">
        <f>D49/15</f>
        <v>0.36825396825396822</v>
      </c>
      <c r="E50">
        <f>E49/20</f>
        <v>0.34761904761904761</v>
      </c>
      <c r="F50">
        <f>F49/25</f>
        <v>0.32190476190476192</v>
      </c>
      <c r="G50">
        <f>G49/30</f>
        <v>0.31428571428571428</v>
      </c>
      <c r="H50" s="9"/>
    </row>
    <row r="51" spans="1:8" x14ac:dyDescent="0.3">
      <c r="A51" s="11"/>
      <c r="B51" s="12">
        <v>5</v>
      </c>
      <c r="C51" s="12">
        <v>10</v>
      </c>
      <c r="D51" s="12">
        <v>15</v>
      </c>
      <c r="E51" s="12">
        <v>20</v>
      </c>
      <c r="F51" s="12">
        <v>25</v>
      </c>
      <c r="G51" s="13">
        <v>30</v>
      </c>
      <c r="H51" s="9"/>
    </row>
    <row r="52" spans="1:8" x14ac:dyDescent="0.3">
      <c r="A52" s="10" t="s">
        <v>75</v>
      </c>
      <c r="B52">
        <v>4</v>
      </c>
      <c r="C52">
        <v>8</v>
      </c>
      <c r="D52">
        <v>11</v>
      </c>
      <c r="E52">
        <v>14</v>
      </c>
      <c r="F52">
        <v>16</v>
      </c>
      <c r="G52">
        <v>17</v>
      </c>
      <c r="H52" s="9"/>
    </row>
    <row r="53" spans="1:8" x14ac:dyDescent="0.3">
      <c r="A53" s="10" t="s">
        <v>76</v>
      </c>
      <c r="B53">
        <v>4</v>
      </c>
      <c r="C53">
        <v>8</v>
      </c>
      <c r="D53">
        <v>11</v>
      </c>
      <c r="E53">
        <v>13</v>
      </c>
      <c r="F53">
        <v>15</v>
      </c>
      <c r="G53">
        <v>20</v>
      </c>
      <c r="H53" s="9"/>
    </row>
    <row r="54" spans="1:8" x14ac:dyDescent="0.3">
      <c r="A54" s="10" t="s">
        <v>77</v>
      </c>
      <c r="B54">
        <v>5</v>
      </c>
      <c r="C54">
        <v>9</v>
      </c>
      <c r="D54">
        <v>13</v>
      </c>
      <c r="E54">
        <v>15</v>
      </c>
      <c r="F54">
        <v>17</v>
      </c>
      <c r="G54">
        <v>19</v>
      </c>
      <c r="H54" s="9"/>
    </row>
    <row r="55" spans="1:8" x14ac:dyDescent="0.3">
      <c r="A55" s="10" t="s">
        <v>78</v>
      </c>
      <c r="B55">
        <v>5</v>
      </c>
      <c r="C55">
        <v>9</v>
      </c>
      <c r="D55">
        <v>13</v>
      </c>
      <c r="E55">
        <v>15</v>
      </c>
      <c r="F55">
        <v>18</v>
      </c>
      <c r="G55">
        <v>23</v>
      </c>
      <c r="H55" s="9"/>
    </row>
    <row r="56" spans="1:8" x14ac:dyDescent="0.3">
      <c r="A56" s="10" t="s">
        <v>79</v>
      </c>
      <c r="B56">
        <v>4</v>
      </c>
      <c r="C56">
        <v>7</v>
      </c>
      <c r="D56">
        <v>9</v>
      </c>
      <c r="E56">
        <v>13</v>
      </c>
      <c r="F56">
        <v>17</v>
      </c>
      <c r="G56">
        <v>19</v>
      </c>
      <c r="H56" s="9"/>
    </row>
    <row r="57" spans="1:8" x14ac:dyDescent="0.3">
      <c r="A57" s="10" t="s">
        <v>80</v>
      </c>
      <c r="B57">
        <v>5</v>
      </c>
      <c r="C57">
        <v>10</v>
      </c>
      <c r="D57">
        <v>14</v>
      </c>
      <c r="E57">
        <v>16</v>
      </c>
      <c r="F57">
        <v>18</v>
      </c>
      <c r="G57">
        <v>23</v>
      </c>
      <c r="H57" s="9"/>
    </row>
    <row r="58" spans="1:8" x14ac:dyDescent="0.3">
      <c r="A58" s="10" t="s">
        <v>81</v>
      </c>
      <c r="B58">
        <v>5</v>
      </c>
      <c r="C58">
        <v>10</v>
      </c>
      <c r="D58">
        <v>14</v>
      </c>
      <c r="E58">
        <v>16</v>
      </c>
      <c r="F58">
        <v>17</v>
      </c>
      <c r="G58">
        <v>19</v>
      </c>
      <c r="H58" s="9"/>
    </row>
    <row r="59" spans="1:8" x14ac:dyDescent="0.3">
      <c r="A59" s="10" t="s">
        <v>82</v>
      </c>
      <c r="B59">
        <v>0</v>
      </c>
      <c r="C59">
        <v>0</v>
      </c>
      <c r="D59">
        <v>0</v>
      </c>
      <c r="E59">
        <v>3</v>
      </c>
      <c r="F59">
        <v>3</v>
      </c>
      <c r="G59">
        <v>4</v>
      </c>
      <c r="H59" s="9"/>
    </row>
    <row r="60" spans="1:8" x14ac:dyDescent="0.3">
      <c r="A60" s="10" t="s">
        <v>83</v>
      </c>
      <c r="B60">
        <v>2</v>
      </c>
      <c r="C60">
        <v>5</v>
      </c>
      <c r="D60">
        <v>7</v>
      </c>
      <c r="E60">
        <v>9</v>
      </c>
      <c r="F60">
        <v>10</v>
      </c>
      <c r="G60">
        <v>13</v>
      </c>
      <c r="H60" s="9"/>
    </row>
    <row r="61" spans="1:8" x14ac:dyDescent="0.3">
      <c r="A61" s="10" t="s">
        <v>22</v>
      </c>
      <c r="B61">
        <v>3</v>
      </c>
      <c r="C61">
        <v>4</v>
      </c>
      <c r="D61">
        <v>6</v>
      </c>
      <c r="E61">
        <v>8</v>
      </c>
      <c r="F61">
        <v>11</v>
      </c>
      <c r="G61">
        <v>13</v>
      </c>
      <c r="H61" s="9"/>
    </row>
    <row r="62" spans="1:8" x14ac:dyDescent="0.3">
      <c r="A62" s="10" t="s">
        <v>84</v>
      </c>
      <c r="B62">
        <v>5</v>
      </c>
      <c r="C62">
        <v>9</v>
      </c>
      <c r="D62">
        <v>12</v>
      </c>
      <c r="E62">
        <v>13</v>
      </c>
      <c r="F62">
        <v>18</v>
      </c>
      <c r="G62">
        <v>22</v>
      </c>
      <c r="H62" s="9"/>
    </row>
    <row r="63" spans="1:8" x14ac:dyDescent="0.3">
      <c r="A63" s="10" t="s">
        <v>85</v>
      </c>
      <c r="B63">
        <v>2</v>
      </c>
      <c r="C63">
        <v>3</v>
      </c>
      <c r="D63">
        <v>6</v>
      </c>
      <c r="E63">
        <v>8</v>
      </c>
      <c r="F63">
        <v>10</v>
      </c>
      <c r="G63">
        <v>11</v>
      </c>
      <c r="H63" s="9"/>
    </row>
    <row r="64" spans="1:8" x14ac:dyDescent="0.3">
      <c r="A64" s="10" t="s">
        <v>86</v>
      </c>
      <c r="B64">
        <v>0</v>
      </c>
      <c r="C64">
        <v>3</v>
      </c>
      <c r="D64">
        <v>3</v>
      </c>
      <c r="E64">
        <v>4</v>
      </c>
      <c r="F64">
        <v>4</v>
      </c>
      <c r="G64">
        <v>5</v>
      </c>
      <c r="H64" s="9"/>
    </row>
    <row r="65" spans="1:8" x14ac:dyDescent="0.3">
      <c r="A65" s="10" t="s">
        <v>87</v>
      </c>
      <c r="B65">
        <v>0</v>
      </c>
      <c r="C65">
        <v>0</v>
      </c>
      <c r="D65">
        <v>1</v>
      </c>
      <c r="E65">
        <v>1</v>
      </c>
      <c r="F65">
        <v>2</v>
      </c>
      <c r="G65">
        <v>3</v>
      </c>
      <c r="H65" s="9"/>
    </row>
    <row r="66" spans="1:8" x14ac:dyDescent="0.3">
      <c r="A66" s="10" t="s">
        <v>88</v>
      </c>
      <c r="B66">
        <v>3</v>
      </c>
      <c r="C66">
        <v>7</v>
      </c>
      <c r="D66">
        <v>11</v>
      </c>
      <c r="E66">
        <v>14</v>
      </c>
      <c r="F66">
        <v>17</v>
      </c>
      <c r="G66">
        <v>19</v>
      </c>
      <c r="H66" s="9"/>
    </row>
    <row r="67" spans="1:8" x14ac:dyDescent="0.3">
      <c r="A67" s="10" t="s">
        <v>89</v>
      </c>
      <c r="B67">
        <v>4</v>
      </c>
      <c r="C67">
        <v>4</v>
      </c>
      <c r="D67">
        <v>8</v>
      </c>
      <c r="E67">
        <v>9</v>
      </c>
      <c r="F67">
        <v>10</v>
      </c>
      <c r="G67">
        <v>14</v>
      </c>
      <c r="H67" s="9"/>
    </row>
    <row r="68" spans="1:8" x14ac:dyDescent="0.3">
      <c r="A68" s="10" t="s">
        <v>90</v>
      </c>
      <c r="B68">
        <v>4</v>
      </c>
      <c r="C68">
        <v>9</v>
      </c>
      <c r="D68">
        <v>11</v>
      </c>
      <c r="E68">
        <v>15</v>
      </c>
      <c r="F68">
        <v>19</v>
      </c>
      <c r="G68">
        <v>21</v>
      </c>
      <c r="H68" s="9"/>
    </row>
    <row r="69" spans="1:8" x14ac:dyDescent="0.3">
      <c r="A69" s="10" t="s">
        <v>91</v>
      </c>
      <c r="B69">
        <v>1</v>
      </c>
      <c r="C69">
        <v>3</v>
      </c>
      <c r="D69">
        <v>5</v>
      </c>
      <c r="E69">
        <v>5</v>
      </c>
      <c r="F69">
        <v>5</v>
      </c>
      <c r="G69">
        <v>6</v>
      </c>
      <c r="H69" s="9"/>
    </row>
    <row r="70" spans="1:8" x14ac:dyDescent="0.3">
      <c r="A70" s="10" t="s">
        <v>92</v>
      </c>
      <c r="B70">
        <v>3</v>
      </c>
      <c r="C70">
        <v>7</v>
      </c>
      <c r="D70">
        <v>9</v>
      </c>
      <c r="E70">
        <v>12</v>
      </c>
      <c r="F70">
        <v>16</v>
      </c>
      <c r="G70">
        <v>18</v>
      </c>
      <c r="H70" s="9"/>
    </row>
    <row r="71" spans="1:8" x14ac:dyDescent="0.3">
      <c r="A71" s="10" t="s">
        <v>93</v>
      </c>
      <c r="B71">
        <v>1</v>
      </c>
      <c r="C71">
        <v>2</v>
      </c>
      <c r="D71">
        <v>4</v>
      </c>
      <c r="E71">
        <v>5</v>
      </c>
      <c r="F71">
        <v>5</v>
      </c>
      <c r="G71">
        <v>6</v>
      </c>
      <c r="H71" s="9"/>
    </row>
    <row r="72" spans="1:8" x14ac:dyDescent="0.3">
      <c r="A72" s="10" t="s">
        <v>94</v>
      </c>
      <c r="B72">
        <v>4</v>
      </c>
      <c r="C72">
        <v>6</v>
      </c>
      <c r="D72">
        <v>10</v>
      </c>
      <c r="E72">
        <v>12</v>
      </c>
      <c r="F72">
        <v>15</v>
      </c>
      <c r="G72">
        <v>16</v>
      </c>
      <c r="H72" s="9"/>
    </row>
    <row r="73" spans="1:8" x14ac:dyDescent="0.3">
      <c r="A73" s="10" t="s">
        <v>95</v>
      </c>
      <c r="B73">
        <v>5</v>
      </c>
      <c r="C73">
        <v>9</v>
      </c>
      <c r="D73">
        <v>13</v>
      </c>
      <c r="E73">
        <v>18</v>
      </c>
      <c r="F73">
        <v>21</v>
      </c>
      <c r="G73">
        <v>25</v>
      </c>
      <c r="H73" s="9"/>
    </row>
    <row r="74" spans="1:8" x14ac:dyDescent="0.3">
      <c r="A74" s="10"/>
      <c r="B74">
        <f>(B52+B53+B54+B55+B56+B57+B58+B59+B60+B61+B62+B63+B64+B65+B66+B67+B68+B69+B70+B71+B72+B73)/22</f>
        <v>3.1363636363636362</v>
      </c>
      <c r="C74">
        <f>(C52+C53+C54+C55+C56+C57+C58+C59+C60+C61+C62+C63+C64+C65+C66+C67+C68+C69+C70+C71+C72+C73)/22</f>
        <v>6</v>
      </c>
      <c r="D74">
        <f>(D52+D53+D54+D55+D56+D57+D58+D59+D60+D61+D62+D63+D64+D65+D66+D67+D68+D69+D70+D71+D72+D73)/22</f>
        <v>8.6818181818181817</v>
      </c>
      <c r="E74">
        <f>(E52+E53+E54+E55+E56+E57+E58+E59+E60+E61+E62+E63+E64+E65+E66+E67+E68+E69+E70+E71+E72+E73)/22</f>
        <v>10.818181818181818</v>
      </c>
      <c r="F74">
        <f>(F52+F53+F54+F55+F56+F57+F58+F59+F60+F61+F62+F63+F64+F65+F66+F67+F68+F69+F70+F71+F72+F73)/22</f>
        <v>12.909090909090908</v>
      </c>
      <c r="G74">
        <f>(G52+G53+G54+G55+G56+G57+G58+G59+G60+G61+G62+G63+G64+G65+G66+G67+G68+G69+G70+G71+G72+G73)/22</f>
        <v>15.272727272727273</v>
      </c>
      <c r="H74" s="9"/>
    </row>
    <row r="75" spans="1:8" x14ac:dyDescent="0.3">
      <c r="A75" s="10"/>
      <c r="B75">
        <f>B74/5</f>
        <v>0.6272727272727272</v>
      </c>
      <c r="C75">
        <f>C74/10</f>
        <v>0.6</v>
      </c>
      <c r="D75">
        <f>D74/15</f>
        <v>0.57878787878787874</v>
      </c>
      <c r="E75">
        <f>E74/20</f>
        <v>0.54090909090909089</v>
      </c>
      <c r="F75">
        <f>F74/25</f>
        <v>0.51636363636363636</v>
      </c>
      <c r="G75">
        <f>G74/30</f>
        <v>0.50909090909090915</v>
      </c>
      <c r="H75" s="9"/>
    </row>
    <row r="76" spans="1:8" x14ac:dyDescent="0.3">
      <c r="A76" s="11"/>
      <c r="B76" s="12">
        <v>5</v>
      </c>
      <c r="C76" s="12">
        <v>10</v>
      </c>
      <c r="D76" s="12">
        <v>15</v>
      </c>
      <c r="E76" s="12">
        <v>20</v>
      </c>
      <c r="F76" s="12">
        <v>25</v>
      </c>
      <c r="G76" s="13">
        <v>30</v>
      </c>
      <c r="H76" s="9"/>
    </row>
    <row r="77" spans="1:8" x14ac:dyDescent="0.3">
      <c r="A77" s="10" t="s">
        <v>96</v>
      </c>
      <c r="B77">
        <v>4</v>
      </c>
      <c r="C77">
        <v>9</v>
      </c>
      <c r="D77">
        <v>13</v>
      </c>
      <c r="E77">
        <v>13</v>
      </c>
      <c r="F77">
        <v>13</v>
      </c>
      <c r="G77">
        <v>13</v>
      </c>
      <c r="H77" s="9"/>
    </row>
    <row r="78" spans="1:8" x14ac:dyDescent="0.3">
      <c r="A78" s="10" t="s">
        <v>97</v>
      </c>
      <c r="B78">
        <v>2</v>
      </c>
      <c r="C78">
        <v>4</v>
      </c>
      <c r="D78">
        <v>4</v>
      </c>
      <c r="E78">
        <v>4</v>
      </c>
      <c r="F78">
        <v>6</v>
      </c>
      <c r="G78">
        <v>9</v>
      </c>
      <c r="H78" s="9"/>
    </row>
    <row r="79" spans="1:8" x14ac:dyDescent="0.3">
      <c r="A79" s="10" t="s">
        <v>98</v>
      </c>
      <c r="B79">
        <v>5</v>
      </c>
      <c r="C79">
        <v>6</v>
      </c>
      <c r="D79">
        <v>7</v>
      </c>
      <c r="E79">
        <v>7</v>
      </c>
      <c r="F79">
        <v>8</v>
      </c>
      <c r="G79">
        <v>8</v>
      </c>
      <c r="H79" s="9"/>
    </row>
    <row r="80" spans="1:8" x14ac:dyDescent="0.3">
      <c r="A80" s="10" t="s">
        <v>99</v>
      </c>
      <c r="B80">
        <v>0</v>
      </c>
      <c r="C80">
        <v>0</v>
      </c>
      <c r="D80">
        <v>0</v>
      </c>
      <c r="E80">
        <v>1</v>
      </c>
      <c r="F80">
        <v>2</v>
      </c>
      <c r="G80">
        <v>3</v>
      </c>
      <c r="H80" s="9"/>
    </row>
    <row r="81" spans="1:8" x14ac:dyDescent="0.3">
      <c r="A81" s="10" t="s">
        <v>100</v>
      </c>
      <c r="B81">
        <v>2</v>
      </c>
      <c r="C81">
        <v>6</v>
      </c>
      <c r="D81">
        <v>7</v>
      </c>
      <c r="E81">
        <v>9</v>
      </c>
      <c r="F81">
        <v>13</v>
      </c>
      <c r="G81">
        <v>14</v>
      </c>
      <c r="H81" s="9"/>
    </row>
    <row r="82" spans="1:8" x14ac:dyDescent="0.3">
      <c r="A82" s="10" t="s">
        <v>101</v>
      </c>
      <c r="B82">
        <v>2</v>
      </c>
      <c r="C82">
        <v>4</v>
      </c>
      <c r="D82">
        <v>5</v>
      </c>
      <c r="E82">
        <v>6</v>
      </c>
      <c r="F82">
        <v>8</v>
      </c>
      <c r="G82">
        <v>9</v>
      </c>
      <c r="H82" s="9"/>
    </row>
    <row r="83" spans="1:8" x14ac:dyDescent="0.3">
      <c r="A83" s="10" t="s">
        <v>102</v>
      </c>
      <c r="B83">
        <v>3</v>
      </c>
      <c r="C83">
        <v>4</v>
      </c>
      <c r="D83">
        <v>4</v>
      </c>
      <c r="E83">
        <v>4</v>
      </c>
      <c r="F83">
        <v>4</v>
      </c>
      <c r="G83">
        <v>5</v>
      </c>
      <c r="H83" s="9"/>
    </row>
    <row r="84" spans="1:8" x14ac:dyDescent="0.3">
      <c r="A84" s="10" t="s">
        <v>103</v>
      </c>
      <c r="B84">
        <v>2</v>
      </c>
      <c r="C84">
        <v>4</v>
      </c>
      <c r="D84">
        <v>7</v>
      </c>
      <c r="E84">
        <v>8</v>
      </c>
      <c r="F84">
        <v>10</v>
      </c>
      <c r="G84">
        <v>12</v>
      </c>
      <c r="H84" s="9"/>
    </row>
    <row r="85" spans="1:8" x14ac:dyDescent="0.3">
      <c r="A85" s="10" t="s">
        <v>104</v>
      </c>
      <c r="B85">
        <v>0</v>
      </c>
      <c r="C85">
        <v>0</v>
      </c>
      <c r="D85">
        <v>1</v>
      </c>
      <c r="E85">
        <v>2</v>
      </c>
      <c r="F85">
        <v>2</v>
      </c>
      <c r="G85">
        <v>5</v>
      </c>
      <c r="H85" s="9"/>
    </row>
    <row r="86" spans="1:8" x14ac:dyDescent="0.3">
      <c r="A86" s="10" t="s">
        <v>26</v>
      </c>
      <c r="B86">
        <v>2</v>
      </c>
      <c r="C86">
        <v>2</v>
      </c>
      <c r="D86">
        <v>5</v>
      </c>
      <c r="E86">
        <v>6</v>
      </c>
      <c r="F86">
        <v>8</v>
      </c>
      <c r="G86">
        <v>8</v>
      </c>
      <c r="H86" s="9"/>
    </row>
    <row r="87" spans="1:8" x14ac:dyDescent="0.3">
      <c r="A87" s="10" t="s">
        <v>105</v>
      </c>
      <c r="B87">
        <v>4</v>
      </c>
      <c r="C87">
        <v>9</v>
      </c>
      <c r="D87">
        <v>12</v>
      </c>
      <c r="E87">
        <v>15</v>
      </c>
      <c r="F87">
        <v>16</v>
      </c>
      <c r="G87">
        <v>20</v>
      </c>
      <c r="H87" s="9"/>
    </row>
    <row r="88" spans="1:8" x14ac:dyDescent="0.3">
      <c r="A88" s="10" t="s">
        <v>106</v>
      </c>
      <c r="B88">
        <v>5</v>
      </c>
      <c r="C88">
        <v>8</v>
      </c>
      <c r="D88">
        <v>8</v>
      </c>
      <c r="E88">
        <v>9</v>
      </c>
      <c r="F88">
        <v>11</v>
      </c>
      <c r="G88">
        <v>14</v>
      </c>
      <c r="H88" s="9"/>
    </row>
    <row r="89" spans="1:8" x14ac:dyDescent="0.3">
      <c r="A89" s="10" t="s">
        <v>107</v>
      </c>
      <c r="B89">
        <v>2</v>
      </c>
      <c r="C89">
        <v>4</v>
      </c>
      <c r="D89">
        <v>6</v>
      </c>
      <c r="E89">
        <v>7</v>
      </c>
      <c r="F89">
        <v>7</v>
      </c>
      <c r="G89">
        <v>8</v>
      </c>
      <c r="H89" s="9"/>
    </row>
    <row r="90" spans="1:8" x14ac:dyDescent="0.3">
      <c r="A90" s="10" t="s">
        <v>108</v>
      </c>
      <c r="B90">
        <v>3</v>
      </c>
      <c r="C90">
        <v>3</v>
      </c>
      <c r="D90">
        <v>4</v>
      </c>
      <c r="E90">
        <v>4</v>
      </c>
      <c r="F90">
        <v>5</v>
      </c>
      <c r="G90">
        <v>6</v>
      </c>
      <c r="H90" s="9"/>
    </row>
    <row r="91" spans="1:8" x14ac:dyDescent="0.3">
      <c r="A91" s="10" t="s">
        <v>109</v>
      </c>
      <c r="B91">
        <v>4</v>
      </c>
      <c r="C91">
        <v>7</v>
      </c>
      <c r="D91">
        <v>11</v>
      </c>
      <c r="E91">
        <v>14</v>
      </c>
      <c r="F91">
        <v>15</v>
      </c>
      <c r="G91">
        <v>16</v>
      </c>
      <c r="H91" s="9"/>
    </row>
    <row r="92" spans="1:8" x14ac:dyDescent="0.3">
      <c r="A92" s="10" t="s">
        <v>110</v>
      </c>
      <c r="B92">
        <v>0</v>
      </c>
      <c r="C92">
        <v>0</v>
      </c>
      <c r="D92">
        <v>2</v>
      </c>
      <c r="E92">
        <v>3</v>
      </c>
      <c r="F92">
        <v>3</v>
      </c>
      <c r="G92">
        <v>4</v>
      </c>
      <c r="H92" s="9"/>
    </row>
    <row r="93" spans="1:8" x14ac:dyDescent="0.3">
      <c r="A93" s="10" t="s">
        <v>111</v>
      </c>
      <c r="B93">
        <v>2</v>
      </c>
      <c r="C93">
        <v>3</v>
      </c>
      <c r="D93">
        <v>4</v>
      </c>
      <c r="E93">
        <v>6</v>
      </c>
      <c r="F93">
        <v>8</v>
      </c>
      <c r="G93">
        <v>9</v>
      </c>
      <c r="H93" s="9"/>
    </row>
    <row r="94" spans="1:8" x14ac:dyDescent="0.3">
      <c r="A94" s="10" t="s">
        <v>112</v>
      </c>
      <c r="B94">
        <v>4</v>
      </c>
      <c r="C94">
        <v>6</v>
      </c>
      <c r="D94">
        <v>6</v>
      </c>
      <c r="E94">
        <v>8</v>
      </c>
      <c r="F94">
        <v>11</v>
      </c>
      <c r="G94">
        <v>14</v>
      </c>
      <c r="H94" s="9"/>
    </row>
    <row r="95" spans="1:8" x14ac:dyDescent="0.3">
      <c r="A95" s="10" t="s">
        <v>113</v>
      </c>
      <c r="B95">
        <v>3</v>
      </c>
      <c r="C95">
        <v>6</v>
      </c>
      <c r="D95">
        <v>8</v>
      </c>
      <c r="E95">
        <v>11</v>
      </c>
      <c r="F95">
        <v>15</v>
      </c>
      <c r="G95">
        <v>17</v>
      </c>
      <c r="H95" s="9"/>
    </row>
    <row r="96" spans="1:8" x14ac:dyDescent="0.3">
      <c r="A96" s="10" t="s">
        <v>114</v>
      </c>
      <c r="B96">
        <v>4</v>
      </c>
      <c r="C96">
        <v>6</v>
      </c>
      <c r="D96">
        <v>9</v>
      </c>
      <c r="E96">
        <v>12</v>
      </c>
      <c r="F96">
        <v>15</v>
      </c>
      <c r="G96">
        <v>16</v>
      </c>
      <c r="H96" s="9"/>
    </row>
    <row r="97" spans="1:8" x14ac:dyDescent="0.3">
      <c r="A97" s="10" t="s">
        <v>115</v>
      </c>
      <c r="B97">
        <v>4</v>
      </c>
      <c r="C97">
        <v>9</v>
      </c>
      <c r="D97">
        <v>12</v>
      </c>
      <c r="E97">
        <v>12</v>
      </c>
      <c r="F97">
        <v>14</v>
      </c>
      <c r="G97">
        <v>15</v>
      </c>
      <c r="H97" s="9"/>
    </row>
    <row r="98" spans="1:8" x14ac:dyDescent="0.3">
      <c r="A98" s="16"/>
      <c r="B98">
        <f>(B77+B78+B79+B80+B81+B82+B83+B84+B85+B86+B87+B88+B89+B90+B91+B92+B93+B94+B95+B96+B97)/21</f>
        <v>2.7142857142857144</v>
      </c>
      <c r="C98">
        <f>(C77+C78+C79+C80+C81+C82+C83+C84+C85+C86+C87+C88+C89+C90+C91+C92+C93+C94+C95+C96+C97)/21</f>
        <v>4.7619047619047619</v>
      </c>
      <c r="D98">
        <f>(D77+D78+D79+D80+D81+D82+D83+D84+D85+D86+D87+D88+D89+D90+D91+D92+D93+D94+D95+D96+D97)/21</f>
        <v>6.4285714285714288</v>
      </c>
      <c r="E98">
        <f>(E77+E78+E79+E80+E81+E82+E83+E84+E85+E86+E87+E88+E89+E90+E91+E92+E93+E94+E95+E96+E97)/21</f>
        <v>7.666666666666667</v>
      </c>
      <c r="F98">
        <f>(F77+F78+F79+F80+F81+F82+F83+F84+F85+F86+F87+F88+F89+F90+F91+F92+F93+F94+F95+F96+F97)/21</f>
        <v>9.2380952380952372</v>
      </c>
      <c r="G98">
        <f>(G77+G78+G79+G80+G81+G82+G83+G84+G85+G86+G87+G88+G89+G90+G91+G92+G93+G94+G95+G96+G97)/21</f>
        <v>10.714285714285714</v>
      </c>
      <c r="H98" s="9"/>
    </row>
    <row r="99" spans="1:8" x14ac:dyDescent="0.3">
      <c r="A99" s="16"/>
      <c r="B99">
        <f>B98/5</f>
        <v>0.54285714285714293</v>
      </c>
      <c r="C99">
        <f>C98/10</f>
        <v>0.47619047619047616</v>
      </c>
      <c r="D99">
        <f>D98/15</f>
        <v>0.4285714285714286</v>
      </c>
      <c r="E99">
        <f>E98/20</f>
        <v>0.38333333333333336</v>
      </c>
      <c r="F99">
        <f>F98/25</f>
        <v>0.36952380952380948</v>
      </c>
      <c r="G99">
        <f>G98/30</f>
        <v>0.3571428571428571</v>
      </c>
      <c r="H99" s="9"/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EC5C-A89E-409E-8EC5-6429DE5CD883}">
  <dimension ref="A1:K10"/>
  <sheetViews>
    <sheetView workbookViewId="0">
      <selection activeCell="K29" sqref="K29"/>
    </sheetView>
  </sheetViews>
  <sheetFormatPr defaultRowHeight="14.4" x14ac:dyDescent="0.3"/>
  <cols>
    <col min="11" max="11" width="45.5546875" bestFit="1" customWidth="1"/>
  </cols>
  <sheetData>
    <row r="1" spans="1:11" x14ac:dyDescent="0.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26</v>
      </c>
    </row>
    <row r="2" spans="1:11" x14ac:dyDescent="0.3">
      <c r="A2">
        <v>5</v>
      </c>
      <c r="B2">
        <v>1</v>
      </c>
      <c r="C2">
        <v>1</v>
      </c>
      <c r="D2">
        <v>0</v>
      </c>
      <c r="E2">
        <v>0</v>
      </c>
      <c r="F2">
        <v>0.4</v>
      </c>
      <c r="G2">
        <v>0.2</v>
      </c>
      <c r="H2">
        <v>0.8</v>
      </c>
      <c r="I2">
        <v>0.2</v>
      </c>
      <c r="K2">
        <v>0.45</v>
      </c>
    </row>
    <row r="3" spans="1:11" x14ac:dyDescent="0.3">
      <c r="A3">
        <v>10</v>
      </c>
      <c r="B3">
        <v>1</v>
      </c>
      <c r="C3">
        <v>1</v>
      </c>
      <c r="D3">
        <v>0.1</v>
      </c>
      <c r="E3">
        <v>0.2</v>
      </c>
      <c r="F3">
        <v>0.6</v>
      </c>
      <c r="G3">
        <v>0.4</v>
      </c>
      <c r="H3">
        <v>0.9</v>
      </c>
      <c r="I3">
        <v>0.2</v>
      </c>
      <c r="K3">
        <v>0.53</v>
      </c>
    </row>
    <row r="4" spans="1:11" x14ac:dyDescent="0.3">
      <c r="A4">
        <v>15</v>
      </c>
      <c r="B4">
        <v>1</v>
      </c>
      <c r="C4">
        <v>1</v>
      </c>
      <c r="D4">
        <v>7.0000000000000007E-2</v>
      </c>
      <c r="E4">
        <v>0.4</v>
      </c>
      <c r="F4">
        <v>0.67</v>
      </c>
      <c r="G4">
        <v>0.53</v>
      </c>
      <c r="H4">
        <v>0.87</v>
      </c>
      <c r="I4">
        <v>0.2</v>
      </c>
      <c r="K4">
        <v>0.59</v>
      </c>
    </row>
    <row r="5" spans="1:11" x14ac:dyDescent="0.3">
      <c r="A5">
        <v>20</v>
      </c>
      <c r="B5">
        <v>1</v>
      </c>
      <c r="C5">
        <v>0.9</v>
      </c>
      <c r="D5">
        <v>0.05</v>
      </c>
      <c r="E5">
        <v>0.35</v>
      </c>
      <c r="F5">
        <v>0.65</v>
      </c>
      <c r="G5">
        <v>0.55000000000000004</v>
      </c>
      <c r="H5">
        <v>0.85</v>
      </c>
      <c r="I5">
        <v>0.2</v>
      </c>
      <c r="K5">
        <v>0.56999999999999995</v>
      </c>
    </row>
    <row r="6" spans="1:11" x14ac:dyDescent="0.3">
      <c r="A6">
        <v>25</v>
      </c>
      <c r="B6">
        <v>1</v>
      </c>
      <c r="C6">
        <v>0.88</v>
      </c>
      <c r="D6">
        <v>0.04</v>
      </c>
      <c r="E6">
        <v>0.36</v>
      </c>
      <c r="F6">
        <v>0.52</v>
      </c>
      <c r="G6">
        <v>0.56000000000000005</v>
      </c>
      <c r="H6">
        <v>0.76</v>
      </c>
      <c r="I6">
        <v>0.2</v>
      </c>
      <c r="K6">
        <v>0.54</v>
      </c>
    </row>
    <row r="7" spans="1:11" x14ac:dyDescent="0.3">
      <c r="A7">
        <v>30</v>
      </c>
      <c r="B7">
        <v>0.9</v>
      </c>
      <c r="C7">
        <v>0.83</v>
      </c>
      <c r="D7">
        <v>0.03</v>
      </c>
      <c r="E7">
        <v>0.37</v>
      </c>
      <c r="F7">
        <v>0.5</v>
      </c>
      <c r="G7">
        <v>0.5</v>
      </c>
      <c r="H7">
        <v>0.67</v>
      </c>
      <c r="I7">
        <v>0.23</v>
      </c>
      <c r="K7">
        <v>0.5</v>
      </c>
    </row>
    <row r="9" spans="1:11" x14ac:dyDescent="0.3">
      <c r="K9" t="s">
        <v>24</v>
      </c>
    </row>
    <row r="10" spans="1:11" x14ac:dyDescent="0.3">
      <c r="K10" t="s">
        <v>25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7F7E-8D59-4CE0-A577-151F8335EDC4}">
  <dimension ref="A1:O99"/>
  <sheetViews>
    <sheetView topLeftCell="A67" zoomScale="85" zoomScaleNormal="85" workbookViewId="0">
      <selection sqref="A1:G99"/>
    </sheetView>
  </sheetViews>
  <sheetFormatPr defaultRowHeight="14.4" x14ac:dyDescent="0.3"/>
  <cols>
    <col min="1" max="1" width="13" bestFit="1" customWidth="1"/>
    <col min="11" max="14" width="12.44140625" bestFit="1" customWidth="1"/>
    <col min="15" max="15" width="12.44140625" style="18" bestFit="1" customWidth="1"/>
  </cols>
  <sheetData>
    <row r="1" spans="1:15" x14ac:dyDescent="0.3">
      <c r="A1" s="1" t="s">
        <v>121</v>
      </c>
      <c r="B1" s="19" t="s">
        <v>122</v>
      </c>
      <c r="C1" s="19"/>
      <c r="D1" s="19"/>
      <c r="E1" s="19"/>
      <c r="F1" s="19"/>
      <c r="G1" s="19"/>
    </row>
    <row r="2" spans="1:15" x14ac:dyDescent="0.3">
      <c r="A2" s="14"/>
      <c r="B2" s="15">
        <v>5</v>
      </c>
      <c r="C2" s="15">
        <v>10</v>
      </c>
      <c r="D2" s="15">
        <v>15</v>
      </c>
      <c r="E2" s="15">
        <v>20</v>
      </c>
      <c r="F2" s="15">
        <v>25</v>
      </c>
      <c r="G2" s="15">
        <v>30</v>
      </c>
      <c r="H2" s="9"/>
    </row>
    <row r="3" spans="1:15" x14ac:dyDescent="0.3">
      <c r="A3" s="10" t="s">
        <v>34</v>
      </c>
      <c r="B3">
        <v>5</v>
      </c>
      <c r="C3">
        <v>10</v>
      </c>
      <c r="D3">
        <v>15</v>
      </c>
      <c r="E3">
        <v>20</v>
      </c>
      <c r="F3">
        <v>24</v>
      </c>
      <c r="G3">
        <v>29</v>
      </c>
      <c r="H3" s="9"/>
    </row>
    <row r="4" spans="1:15" x14ac:dyDescent="0.3">
      <c r="A4" s="10" t="s">
        <v>35</v>
      </c>
      <c r="B4">
        <v>5</v>
      </c>
      <c r="C4">
        <v>10</v>
      </c>
      <c r="D4">
        <v>15</v>
      </c>
      <c r="E4">
        <v>20</v>
      </c>
      <c r="F4">
        <v>24</v>
      </c>
      <c r="G4">
        <v>26</v>
      </c>
      <c r="H4" s="9"/>
    </row>
    <row r="5" spans="1:15" x14ac:dyDescent="0.3">
      <c r="A5" s="10" t="s">
        <v>36</v>
      </c>
      <c r="B5">
        <v>5</v>
      </c>
      <c r="C5">
        <v>9</v>
      </c>
      <c r="D5">
        <v>13</v>
      </c>
      <c r="E5">
        <v>18</v>
      </c>
      <c r="F5">
        <v>21</v>
      </c>
      <c r="G5">
        <v>25</v>
      </c>
      <c r="H5" s="9"/>
      <c r="K5" s="1" t="s">
        <v>116</v>
      </c>
      <c r="L5" s="1" t="s">
        <v>117</v>
      </c>
      <c r="M5" s="1" t="s">
        <v>118</v>
      </c>
      <c r="N5" s="1" t="s">
        <v>119</v>
      </c>
      <c r="O5" s="17" t="s">
        <v>120</v>
      </c>
    </row>
    <row r="6" spans="1:15" x14ac:dyDescent="0.3">
      <c r="A6" s="10" t="s">
        <v>37</v>
      </c>
      <c r="B6">
        <v>5</v>
      </c>
      <c r="C6">
        <v>10</v>
      </c>
      <c r="D6">
        <v>15</v>
      </c>
      <c r="E6" s="8">
        <v>20</v>
      </c>
      <c r="F6">
        <v>23</v>
      </c>
      <c r="G6">
        <v>26</v>
      </c>
      <c r="H6" s="9"/>
      <c r="J6" s="1">
        <v>5</v>
      </c>
      <c r="K6">
        <v>0.97272727272727266</v>
      </c>
      <c r="L6">
        <v>0.42857142857142855</v>
      </c>
      <c r="M6">
        <v>0.63636363636363635</v>
      </c>
      <c r="N6">
        <v>0.49523809523809526</v>
      </c>
      <c r="O6" s="18">
        <f>(K6+L6+M6+N6)/4</f>
        <v>0.63322510822510825</v>
      </c>
    </row>
    <row r="7" spans="1:15" x14ac:dyDescent="0.3">
      <c r="A7" s="10" t="s">
        <v>38</v>
      </c>
      <c r="B7">
        <v>5</v>
      </c>
      <c r="C7">
        <v>10</v>
      </c>
      <c r="D7">
        <v>15</v>
      </c>
      <c r="E7">
        <v>20</v>
      </c>
      <c r="F7">
        <v>23</v>
      </c>
      <c r="G7">
        <v>27</v>
      </c>
      <c r="H7" s="9"/>
      <c r="J7" s="1">
        <v>10</v>
      </c>
      <c r="K7">
        <v>0.94545454545454555</v>
      </c>
      <c r="L7">
        <v>0.40952380952380951</v>
      </c>
      <c r="M7">
        <v>0.6272727272727272</v>
      </c>
      <c r="N7">
        <v>0.45238095238095238</v>
      </c>
      <c r="O7" s="18">
        <f t="shared" ref="O7:O11" si="0">(K7+L7+M7+N7)/4</f>
        <v>0.60865800865800868</v>
      </c>
    </row>
    <row r="8" spans="1:15" x14ac:dyDescent="0.3">
      <c r="A8" s="10" t="s">
        <v>39</v>
      </c>
      <c r="B8">
        <v>3</v>
      </c>
      <c r="C8">
        <v>8</v>
      </c>
      <c r="D8">
        <v>11</v>
      </c>
      <c r="E8">
        <v>13</v>
      </c>
      <c r="F8">
        <v>17</v>
      </c>
      <c r="G8">
        <v>20</v>
      </c>
      <c r="H8" s="9"/>
      <c r="J8" s="1">
        <v>15</v>
      </c>
      <c r="K8">
        <v>0.9303030303030303</v>
      </c>
      <c r="L8">
        <v>0.38095238095238099</v>
      </c>
      <c r="M8">
        <v>0.5757575757575758</v>
      </c>
      <c r="N8">
        <v>0.41587301587301589</v>
      </c>
      <c r="O8" s="18">
        <f t="shared" si="0"/>
        <v>0.57572150072150075</v>
      </c>
    </row>
    <row r="9" spans="1:15" x14ac:dyDescent="0.3">
      <c r="A9" s="10" t="s">
        <v>40</v>
      </c>
      <c r="B9">
        <v>5</v>
      </c>
      <c r="C9">
        <v>10</v>
      </c>
      <c r="D9">
        <v>13</v>
      </c>
      <c r="E9">
        <v>15</v>
      </c>
      <c r="F9">
        <v>19</v>
      </c>
      <c r="G9">
        <v>21</v>
      </c>
      <c r="H9" s="9"/>
      <c r="J9" s="1">
        <v>20</v>
      </c>
      <c r="K9">
        <v>0.9</v>
      </c>
      <c r="L9">
        <v>0.35476190476190472</v>
      </c>
      <c r="M9">
        <v>0.54772727272727273</v>
      </c>
      <c r="N9">
        <v>0.37619047619047619</v>
      </c>
      <c r="O9" s="18">
        <f t="shared" si="0"/>
        <v>0.54466991341991344</v>
      </c>
    </row>
    <row r="10" spans="1:15" x14ac:dyDescent="0.3">
      <c r="A10" s="10" t="s">
        <v>41</v>
      </c>
      <c r="B10">
        <v>4</v>
      </c>
      <c r="C10">
        <v>7</v>
      </c>
      <c r="D10">
        <v>12</v>
      </c>
      <c r="E10">
        <v>14</v>
      </c>
      <c r="F10">
        <v>17</v>
      </c>
      <c r="G10">
        <v>19</v>
      </c>
      <c r="H10" s="9"/>
      <c r="J10" s="1">
        <v>25</v>
      </c>
      <c r="K10">
        <v>0.86545454545454548</v>
      </c>
      <c r="L10">
        <v>0.33904761904761904</v>
      </c>
      <c r="M10">
        <v>0.53818181818181821</v>
      </c>
      <c r="N10">
        <v>0.36952380952380948</v>
      </c>
      <c r="O10" s="18">
        <f t="shared" si="0"/>
        <v>0.52805194805194799</v>
      </c>
    </row>
    <row r="11" spans="1:15" x14ac:dyDescent="0.3">
      <c r="A11" s="10" t="s">
        <v>42</v>
      </c>
      <c r="B11">
        <v>5</v>
      </c>
      <c r="C11">
        <v>10</v>
      </c>
      <c r="D11">
        <v>15</v>
      </c>
      <c r="E11">
        <v>19</v>
      </c>
      <c r="F11">
        <v>24</v>
      </c>
      <c r="G11">
        <v>28</v>
      </c>
      <c r="H11" s="9"/>
      <c r="J11" s="1">
        <v>30</v>
      </c>
      <c r="K11">
        <v>0.84242424242424241</v>
      </c>
      <c r="L11">
        <v>0.33015873015873015</v>
      </c>
      <c r="M11">
        <v>0.52878787878787881</v>
      </c>
      <c r="N11">
        <v>0.35238095238095235</v>
      </c>
      <c r="O11" s="18">
        <f t="shared" si="0"/>
        <v>0.51343795093795097</v>
      </c>
    </row>
    <row r="12" spans="1:15" x14ac:dyDescent="0.3">
      <c r="A12" s="10" t="s">
        <v>18</v>
      </c>
      <c r="B12">
        <v>5</v>
      </c>
      <c r="C12">
        <v>10</v>
      </c>
      <c r="D12">
        <v>15</v>
      </c>
      <c r="E12">
        <v>19</v>
      </c>
      <c r="F12">
        <v>24</v>
      </c>
      <c r="G12">
        <v>28</v>
      </c>
      <c r="H12" s="9"/>
    </row>
    <row r="13" spans="1:15" x14ac:dyDescent="0.3">
      <c r="A13" s="10" t="s">
        <v>43</v>
      </c>
      <c r="B13">
        <v>5</v>
      </c>
      <c r="C13">
        <v>10</v>
      </c>
      <c r="D13">
        <v>15</v>
      </c>
      <c r="E13">
        <v>20</v>
      </c>
      <c r="F13">
        <v>24</v>
      </c>
      <c r="G13">
        <v>29</v>
      </c>
      <c r="H13" s="9"/>
    </row>
    <row r="14" spans="1:15" x14ac:dyDescent="0.3">
      <c r="A14" s="10" t="s">
        <v>44</v>
      </c>
      <c r="B14">
        <v>5</v>
      </c>
      <c r="C14">
        <v>9</v>
      </c>
      <c r="D14">
        <v>14</v>
      </c>
      <c r="E14">
        <v>19</v>
      </c>
      <c r="F14">
        <v>24</v>
      </c>
      <c r="G14">
        <v>28</v>
      </c>
      <c r="H14" s="9"/>
    </row>
    <row r="15" spans="1:15" x14ac:dyDescent="0.3">
      <c r="A15" s="10" t="s">
        <v>45</v>
      </c>
      <c r="B15">
        <v>5</v>
      </c>
      <c r="C15">
        <v>9</v>
      </c>
      <c r="D15">
        <v>13</v>
      </c>
      <c r="E15">
        <v>16</v>
      </c>
      <c r="F15">
        <v>19</v>
      </c>
      <c r="G15">
        <v>23</v>
      </c>
      <c r="H15" s="9"/>
    </row>
    <row r="16" spans="1:15" x14ac:dyDescent="0.3">
      <c r="A16" s="10" t="s">
        <v>46</v>
      </c>
      <c r="B16">
        <v>5</v>
      </c>
      <c r="C16">
        <v>10</v>
      </c>
      <c r="D16">
        <v>14</v>
      </c>
      <c r="E16">
        <v>17</v>
      </c>
      <c r="F16">
        <v>22</v>
      </c>
      <c r="G16">
        <v>27</v>
      </c>
      <c r="H16" s="9"/>
    </row>
    <row r="17" spans="1:8" x14ac:dyDescent="0.3">
      <c r="A17" s="10" t="s">
        <v>47</v>
      </c>
      <c r="B17">
        <v>5</v>
      </c>
      <c r="C17">
        <v>8</v>
      </c>
      <c r="D17">
        <v>12</v>
      </c>
      <c r="E17">
        <v>15</v>
      </c>
      <c r="F17">
        <v>17</v>
      </c>
      <c r="G17">
        <v>19</v>
      </c>
      <c r="H17" s="9"/>
    </row>
    <row r="18" spans="1:8" x14ac:dyDescent="0.3">
      <c r="A18" s="10" t="s">
        <v>48</v>
      </c>
      <c r="B18">
        <v>5</v>
      </c>
      <c r="C18">
        <v>10</v>
      </c>
      <c r="D18">
        <v>14</v>
      </c>
      <c r="E18">
        <v>19</v>
      </c>
      <c r="F18">
        <v>23</v>
      </c>
      <c r="G18">
        <v>27</v>
      </c>
      <c r="H18" s="9"/>
    </row>
    <row r="19" spans="1:8" x14ac:dyDescent="0.3">
      <c r="A19" s="10" t="s">
        <v>49</v>
      </c>
      <c r="B19">
        <v>5</v>
      </c>
      <c r="C19">
        <v>10</v>
      </c>
      <c r="D19">
        <v>14</v>
      </c>
      <c r="E19">
        <v>19</v>
      </c>
      <c r="F19">
        <v>24</v>
      </c>
      <c r="G19">
        <v>29</v>
      </c>
      <c r="H19" s="9"/>
    </row>
    <row r="20" spans="1:8" x14ac:dyDescent="0.3">
      <c r="A20" s="10" t="s">
        <v>50</v>
      </c>
      <c r="B20">
        <v>5</v>
      </c>
      <c r="C20">
        <v>10</v>
      </c>
      <c r="D20">
        <v>15</v>
      </c>
      <c r="E20">
        <v>20</v>
      </c>
      <c r="F20">
        <v>24</v>
      </c>
      <c r="G20">
        <v>29</v>
      </c>
      <c r="H20" s="9"/>
    </row>
    <row r="21" spans="1:8" x14ac:dyDescent="0.3">
      <c r="A21" s="10" t="s">
        <v>51</v>
      </c>
      <c r="B21">
        <v>5</v>
      </c>
      <c r="C21">
        <v>10</v>
      </c>
      <c r="D21">
        <v>15</v>
      </c>
      <c r="E21">
        <v>20</v>
      </c>
      <c r="F21">
        <v>24</v>
      </c>
      <c r="G21">
        <v>28</v>
      </c>
      <c r="H21" s="9"/>
    </row>
    <row r="22" spans="1:8" x14ac:dyDescent="0.3">
      <c r="A22" s="10" t="s">
        <v>52</v>
      </c>
      <c r="B22">
        <v>5</v>
      </c>
      <c r="C22">
        <v>10</v>
      </c>
      <c r="D22">
        <v>15</v>
      </c>
      <c r="E22">
        <v>19</v>
      </c>
      <c r="F22">
        <v>22</v>
      </c>
      <c r="G22">
        <v>25</v>
      </c>
      <c r="H22" s="9"/>
    </row>
    <row r="23" spans="1:8" x14ac:dyDescent="0.3">
      <c r="A23" s="10" t="s">
        <v>53</v>
      </c>
      <c r="B23">
        <v>5</v>
      </c>
      <c r="C23">
        <v>9</v>
      </c>
      <c r="D23">
        <v>13</v>
      </c>
      <c r="E23">
        <v>16</v>
      </c>
      <c r="F23">
        <v>18</v>
      </c>
      <c r="G23">
        <v>21</v>
      </c>
      <c r="H23" s="9"/>
    </row>
    <row r="24" spans="1:8" x14ac:dyDescent="0.3">
      <c r="A24" s="10" t="s">
        <v>54</v>
      </c>
      <c r="B24">
        <v>5</v>
      </c>
      <c r="C24">
        <v>9</v>
      </c>
      <c r="D24">
        <v>14</v>
      </c>
      <c r="E24">
        <v>18</v>
      </c>
      <c r="F24">
        <v>19</v>
      </c>
      <c r="G24">
        <v>22</v>
      </c>
      <c r="H24" s="9"/>
    </row>
    <row r="25" spans="1:8" x14ac:dyDescent="0.3">
      <c r="A25" s="10"/>
      <c r="B25">
        <f>(B3+B4+B5+B6+B7+B8+B9+B10+B11+B12+B13+B14+B15+B16+B17+B18+B19+B20+B21+B22+B23+B24)/22</f>
        <v>4.8636363636363633</v>
      </c>
      <c r="C25">
        <f>(C3+C4+C5+C6+C7+C8+C9+C10+C11+C12+C13+C14+C15+C16+C17+C18+C19+C20+C21+C22+C23+C24)/22</f>
        <v>9.454545454545455</v>
      </c>
      <c r="D25">
        <f>(D3+D4+D5+D6+D7+D8+D9+D10+D11+D12+D13+D14+D15+D16+D17+D18+D19+D20+D21+D22+D23+D24)/22</f>
        <v>13.954545454545455</v>
      </c>
      <c r="E25">
        <f>(E3+E4+E5+E6+E7+E8+E9+E10+E11+E12+E13+E14+E15+E16+E17+E18+E19+E20+E21+E22+E23+E24)/22</f>
        <v>18</v>
      </c>
      <c r="F25">
        <f>(F3+F4+F5+F6+F7+F8+F9+F10+F11+F12+F13+F14+F15+F16+F17+F18+F19+F20+F21+F22+F23+F24)/22</f>
        <v>21.636363636363637</v>
      </c>
      <c r="G25">
        <f>(G3+G4+G5+G6+G7+G8+G9+G10+G11+G12+G13+G14+G15+G16+G17+G18+G19+G20+G21+G22+G23+G24)/22</f>
        <v>25.272727272727273</v>
      </c>
      <c r="H25" s="9"/>
    </row>
    <row r="26" spans="1:8" x14ac:dyDescent="0.3">
      <c r="A26" s="10"/>
      <c r="B26">
        <f>B25/5</f>
        <v>0.97272727272727266</v>
      </c>
      <c r="C26">
        <f>C25/10</f>
        <v>0.94545454545454555</v>
      </c>
      <c r="D26">
        <f>D25/15</f>
        <v>0.9303030303030303</v>
      </c>
      <c r="E26">
        <f>E25/20</f>
        <v>0.9</v>
      </c>
      <c r="F26">
        <f>F25/25</f>
        <v>0.86545454545454548</v>
      </c>
      <c r="G26">
        <f>G25/30</f>
        <v>0.84242424242424241</v>
      </c>
      <c r="H26" s="9"/>
    </row>
    <row r="27" spans="1:8" x14ac:dyDescent="0.3">
      <c r="A27" s="11"/>
      <c r="B27" s="12">
        <v>5</v>
      </c>
      <c r="C27" s="12">
        <v>10</v>
      </c>
      <c r="D27" s="12">
        <v>15</v>
      </c>
      <c r="E27" s="12">
        <v>20</v>
      </c>
      <c r="F27" s="12">
        <v>25</v>
      </c>
      <c r="G27" s="13">
        <v>30</v>
      </c>
      <c r="H27" s="9"/>
    </row>
    <row r="28" spans="1:8" x14ac:dyDescent="0.3">
      <c r="A28" s="10" t="s">
        <v>55</v>
      </c>
      <c r="B28">
        <v>0</v>
      </c>
      <c r="C28">
        <v>1</v>
      </c>
      <c r="D28">
        <v>1</v>
      </c>
      <c r="E28">
        <v>3</v>
      </c>
      <c r="F28">
        <v>3</v>
      </c>
      <c r="G28">
        <v>3</v>
      </c>
      <c r="H28" s="9"/>
    </row>
    <row r="29" spans="1:8" x14ac:dyDescent="0.3">
      <c r="A29" s="10" t="s">
        <v>56</v>
      </c>
      <c r="B29">
        <v>2</v>
      </c>
      <c r="C29">
        <v>4</v>
      </c>
      <c r="D29">
        <v>6</v>
      </c>
      <c r="E29">
        <v>7</v>
      </c>
      <c r="F29">
        <v>7</v>
      </c>
      <c r="G29">
        <v>7</v>
      </c>
      <c r="H29" s="9"/>
    </row>
    <row r="30" spans="1:8" x14ac:dyDescent="0.3">
      <c r="A30" s="10" t="s">
        <v>57</v>
      </c>
      <c r="B30">
        <v>1</v>
      </c>
      <c r="C30">
        <v>2</v>
      </c>
      <c r="D30">
        <v>3</v>
      </c>
      <c r="E30">
        <v>4</v>
      </c>
      <c r="F30">
        <v>7</v>
      </c>
      <c r="G30">
        <v>7</v>
      </c>
      <c r="H30" s="9"/>
    </row>
    <row r="31" spans="1:8" x14ac:dyDescent="0.3">
      <c r="A31" s="10" t="s">
        <v>58</v>
      </c>
      <c r="B31">
        <v>2</v>
      </c>
      <c r="C31">
        <v>5</v>
      </c>
      <c r="D31">
        <v>6</v>
      </c>
      <c r="E31">
        <v>8</v>
      </c>
      <c r="F31">
        <v>11</v>
      </c>
      <c r="G31">
        <v>14</v>
      </c>
      <c r="H31" s="9"/>
    </row>
    <row r="32" spans="1:8" x14ac:dyDescent="0.3">
      <c r="A32" s="10" t="s">
        <v>59</v>
      </c>
      <c r="B32">
        <v>1</v>
      </c>
      <c r="C32">
        <v>2</v>
      </c>
      <c r="D32">
        <v>3</v>
      </c>
      <c r="E32">
        <v>4</v>
      </c>
      <c r="F32">
        <v>4</v>
      </c>
      <c r="G32">
        <v>4</v>
      </c>
      <c r="H32" s="9"/>
    </row>
    <row r="33" spans="1:8" x14ac:dyDescent="0.3">
      <c r="A33" s="10" t="s">
        <v>60</v>
      </c>
      <c r="B33">
        <v>0</v>
      </c>
      <c r="C33">
        <v>2</v>
      </c>
      <c r="D33">
        <v>4</v>
      </c>
      <c r="E33">
        <v>4</v>
      </c>
      <c r="F33">
        <v>4</v>
      </c>
      <c r="G33">
        <v>5</v>
      </c>
      <c r="H33" s="9"/>
    </row>
    <row r="34" spans="1:8" x14ac:dyDescent="0.3">
      <c r="A34" s="10" t="s">
        <v>61</v>
      </c>
      <c r="B34">
        <v>0</v>
      </c>
      <c r="C34">
        <v>2</v>
      </c>
      <c r="D34">
        <v>5</v>
      </c>
      <c r="E34">
        <v>6</v>
      </c>
      <c r="F34">
        <v>6</v>
      </c>
      <c r="G34">
        <v>6</v>
      </c>
      <c r="H34" s="9"/>
    </row>
    <row r="35" spans="1:8" x14ac:dyDescent="0.3">
      <c r="A35" s="10" t="s">
        <v>62</v>
      </c>
      <c r="B35">
        <v>2</v>
      </c>
      <c r="C35">
        <v>3</v>
      </c>
      <c r="D35">
        <v>4</v>
      </c>
      <c r="E35">
        <v>5</v>
      </c>
      <c r="F35">
        <v>5</v>
      </c>
      <c r="G35">
        <v>6</v>
      </c>
      <c r="H35" s="9"/>
    </row>
    <row r="36" spans="1:8" x14ac:dyDescent="0.3">
      <c r="A36" s="10" t="s">
        <v>63</v>
      </c>
      <c r="B36">
        <v>3</v>
      </c>
      <c r="C36">
        <v>3</v>
      </c>
      <c r="D36">
        <v>4</v>
      </c>
      <c r="E36">
        <v>5</v>
      </c>
      <c r="F36">
        <v>7</v>
      </c>
      <c r="G36">
        <v>7</v>
      </c>
      <c r="H36" s="9"/>
    </row>
    <row r="37" spans="1:8" x14ac:dyDescent="0.3">
      <c r="A37" s="10" t="s">
        <v>20</v>
      </c>
      <c r="B37">
        <v>3</v>
      </c>
      <c r="C37">
        <v>6</v>
      </c>
      <c r="D37">
        <v>9</v>
      </c>
      <c r="E37">
        <v>11</v>
      </c>
      <c r="F37">
        <v>13</v>
      </c>
      <c r="G37">
        <v>15</v>
      </c>
      <c r="H37" s="9"/>
    </row>
    <row r="38" spans="1:8" x14ac:dyDescent="0.3">
      <c r="A38" s="10" t="s">
        <v>64</v>
      </c>
      <c r="B38">
        <v>5</v>
      </c>
      <c r="C38">
        <v>7</v>
      </c>
      <c r="D38">
        <v>9</v>
      </c>
      <c r="E38">
        <v>10</v>
      </c>
      <c r="F38">
        <v>13</v>
      </c>
      <c r="G38">
        <v>16</v>
      </c>
      <c r="H38" s="9"/>
    </row>
    <row r="39" spans="1:8" x14ac:dyDescent="0.3">
      <c r="A39" s="10" t="s">
        <v>65</v>
      </c>
      <c r="B39">
        <v>3</v>
      </c>
      <c r="C39">
        <v>6</v>
      </c>
      <c r="D39">
        <v>8</v>
      </c>
      <c r="E39">
        <v>9</v>
      </c>
      <c r="F39">
        <v>9</v>
      </c>
      <c r="G39">
        <v>10</v>
      </c>
      <c r="H39" s="9"/>
    </row>
    <row r="40" spans="1:8" x14ac:dyDescent="0.3">
      <c r="A40" s="10" t="s">
        <v>66</v>
      </c>
      <c r="B40">
        <v>2</v>
      </c>
      <c r="C40">
        <v>4</v>
      </c>
      <c r="D40">
        <v>5</v>
      </c>
      <c r="E40">
        <v>6</v>
      </c>
      <c r="F40">
        <v>9</v>
      </c>
      <c r="G40">
        <v>12</v>
      </c>
      <c r="H40" s="9"/>
    </row>
    <row r="41" spans="1:8" x14ac:dyDescent="0.3">
      <c r="A41" s="10" t="s">
        <v>67</v>
      </c>
      <c r="B41">
        <v>1</v>
      </c>
      <c r="C41">
        <v>3</v>
      </c>
      <c r="D41">
        <v>4</v>
      </c>
      <c r="E41">
        <v>4</v>
      </c>
      <c r="F41">
        <v>4</v>
      </c>
      <c r="G41">
        <v>4</v>
      </c>
      <c r="H41" s="9"/>
    </row>
    <row r="42" spans="1:8" x14ac:dyDescent="0.3">
      <c r="A42" s="10" t="s">
        <v>68</v>
      </c>
      <c r="B42">
        <v>1</v>
      </c>
      <c r="C42">
        <v>1</v>
      </c>
      <c r="D42">
        <v>1</v>
      </c>
      <c r="E42">
        <v>1</v>
      </c>
      <c r="F42">
        <v>1</v>
      </c>
      <c r="G42">
        <v>2</v>
      </c>
      <c r="H42" s="9"/>
    </row>
    <row r="43" spans="1:8" x14ac:dyDescent="0.3">
      <c r="A43" s="10" t="s">
        <v>69</v>
      </c>
      <c r="B43">
        <v>4</v>
      </c>
      <c r="C43">
        <v>6</v>
      </c>
      <c r="D43">
        <v>8</v>
      </c>
      <c r="E43">
        <v>8</v>
      </c>
      <c r="F43">
        <v>11</v>
      </c>
      <c r="G43">
        <v>13</v>
      </c>
      <c r="H43" s="9"/>
    </row>
    <row r="44" spans="1:8" x14ac:dyDescent="0.3">
      <c r="A44" s="10" t="s">
        <v>70</v>
      </c>
      <c r="B44">
        <v>1</v>
      </c>
      <c r="C44">
        <v>2</v>
      </c>
      <c r="D44">
        <v>2</v>
      </c>
      <c r="E44">
        <v>2</v>
      </c>
      <c r="F44">
        <v>3</v>
      </c>
      <c r="G44">
        <v>5</v>
      </c>
      <c r="H44" s="9"/>
    </row>
    <row r="45" spans="1:8" x14ac:dyDescent="0.3">
      <c r="A45" s="10" t="s">
        <v>71</v>
      </c>
      <c r="B45">
        <v>5</v>
      </c>
      <c r="C45">
        <v>10</v>
      </c>
      <c r="D45">
        <v>15</v>
      </c>
      <c r="E45">
        <v>20</v>
      </c>
      <c r="F45">
        <v>23</v>
      </c>
      <c r="G45">
        <v>26</v>
      </c>
      <c r="H45" s="9"/>
    </row>
    <row r="46" spans="1:8" x14ac:dyDescent="0.3">
      <c r="A46" s="10" t="s">
        <v>72</v>
      </c>
      <c r="B46">
        <v>3</v>
      </c>
      <c r="C46">
        <v>6</v>
      </c>
      <c r="D46">
        <v>8</v>
      </c>
      <c r="E46">
        <v>11</v>
      </c>
      <c r="F46">
        <v>15</v>
      </c>
      <c r="G46">
        <v>18</v>
      </c>
      <c r="H46" s="9"/>
    </row>
    <row r="47" spans="1:8" x14ac:dyDescent="0.3">
      <c r="A47" s="10" t="s">
        <v>73</v>
      </c>
      <c r="B47">
        <v>2</v>
      </c>
      <c r="C47">
        <v>4</v>
      </c>
      <c r="D47">
        <v>5</v>
      </c>
      <c r="E47">
        <v>7</v>
      </c>
      <c r="F47">
        <v>7</v>
      </c>
      <c r="G47">
        <v>9</v>
      </c>
      <c r="H47" s="9"/>
    </row>
    <row r="48" spans="1:8" x14ac:dyDescent="0.3">
      <c r="A48" s="10" t="s">
        <v>74</v>
      </c>
      <c r="B48">
        <v>4</v>
      </c>
      <c r="C48">
        <v>7</v>
      </c>
      <c r="D48">
        <v>10</v>
      </c>
      <c r="E48">
        <v>14</v>
      </c>
      <c r="F48">
        <v>16</v>
      </c>
      <c r="G48">
        <v>19</v>
      </c>
      <c r="H48" s="9"/>
    </row>
    <row r="49" spans="1:8" x14ac:dyDescent="0.3">
      <c r="A49" s="10"/>
      <c r="B49">
        <f>(B28+B29+B30+B31+B32+B33+B34+B35+B36+B37+B38+B39+B40+B41+B42+B43+B44+B45+B46+B47+B48)/21</f>
        <v>2.1428571428571428</v>
      </c>
      <c r="C49">
        <f>(C28+C29+C30+C31+C32+C33+C34+C35+C36+C37+C38+C39+C40+C41+C42+C43+C44+C45+C46+C47+C48)/21</f>
        <v>4.0952380952380949</v>
      </c>
      <c r="D49">
        <f>(D28+D29+D30+D31+D32+D33+D34+D35+D36+D37+D38+D39+D40+D41+D42+D43+D44+D45+D46+D47+D48)/21</f>
        <v>5.7142857142857144</v>
      </c>
      <c r="E49">
        <f>(E28+E29+E30+E31+E32+E33+E34+E35+E36+E37+E38+E39+E40+E41+E42+E43+E44+E45+E46+E47+E48)/21</f>
        <v>7.0952380952380949</v>
      </c>
      <c r="F49">
        <f>(F28+F29+F30+F31+F32+F33+F34+F35+F36+F37+F38+F39+F40+F41+F42+F43+F44+F45+F46+F47+F48)/21</f>
        <v>8.4761904761904763</v>
      </c>
      <c r="G49">
        <f>(G28+G29+G30+G31+G32+G33+G34+G35+G36+G37+G38+G39+G40+G41+G42+G43+G44+G45+G46+G47+G48)/21</f>
        <v>9.9047619047619051</v>
      </c>
      <c r="H49" s="9"/>
    </row>
    <row r="50" spans="1:8" x14ac:dyDescent="0.3">
      <c r="A50" s="10"/>
      <c r="B50">
        <f>B49/5</f>
        <v>0.42857142857142855</v>
      </c>
      <c r="C50">
        <f>C49/10</f>
        <v>0.40952380952380951</v>
      </c>
      <c r="D50">
        <f>D49/15</f>
        <v>0.38095238095238099</v>
      </c>
      <c r="E50">
        <f>E49/20</f>
        <v>0.35476190476190472</v>
      </c>
      <c r="F50">
        <f>F49/25</f>
        <v>0.33904761904761904</v>
      </c>
      <c r="G50">
        <f>G49/30</f>
        <v>0.33015873015873015</v>
      </c>
      <c r="H50" s="9"/>
    </row>
    <row r="51" spans="1:8" x14ac:dyDescent="0.3">
      <c r="A51" s="11"/>
      <c r="B51" s="12">
        <v>5</v>
      </c>
      <c r="C51" s="12">
        <v>10</v>
      </c>
      <c r="D51" s="12">
        <v>15</v>
      </c>
      <c r="E51" s="12">
        <v>20</v>
      </c>
      <c r="F51" s="12">
        <v>25</v>
      </c>
      <c r="G51" s="13">
        <v>30</v>
      </c>
      <c r="H51" s="9"/>
    </row>
    <row r="52" spans="1:8" x14ac:dyDescent="0.3">
      <c r="A52" s="10" t="s">
        <v>75</v>
      </c>
      <c r="B52">
        <v>4</v>
      </c>
      <c r="C52">
        <v>8</v>
      </c>
      <c r="D52">
        <v>11</v>
      </c>
      <c r="E52">
        <v>13</v>
      </c>
      <c r="F52">
        <v>15</v>
      </c>
      <c r="G52">
        <v>18</v>
      </c>
      <c r="H52" s="9"/>
    </row>
    <row r="53" spans="1:8" x14ac:dyDescent="0.3">
      <c r="A53" s="10" t="s">
        <v>76</v>
      </c>
      <c r="B53">
        <v>4</v>
      </c>
      <c r="C53">
        <v>8</v>
      </c>
      <c r="D53">
        <v>11</v>
      </c>
      <c r="E53">
        <v>14</v>
      </c>
      <c r="F53">
        <v>18</v>
      </c>
      <c r="G53">
        <v>21</v>
      </c>
      <c r="H53" s="9"/>
    </row>
    <row r="54" spans="1:8" x14ac:dyDescent="0.3">
      <c r="A54" s="10" t="s">
        <v>77</v>
      </c>
      <c r="B54">
        <v>5</v>
      </c>
      <c r="C54">
        <v>9</v>
      </c>
      <c r="D54">
        <v>13</v>
      </c>
      <c r="E54">
        <v>15</v>
      </c>
      <c r="F54">
        <v>18</v>
      </c>
      <c r="G54">
        <v>20</v>
      </c>
      <c r="H54" s="9"/>
    </row>
    <row r="55" spans="1:8" x14ac:dyDescent="0.3">
      <c r="A55" s="10" t="s">
        <v>78</v>
      </c>
      <c r="B55">
        <v>5</v>
      </c>
      <c r="C55">
        <v>8</v>
      </c>
      <c r="D55">
        <v>12</v>
      </c>
      <c r="E55">
        <v>14</v>
      </c>
      <c r="F55">
        <v>18</v>
      </c>
      <c r="G55">
        <v>23</v>
      </c>
      <c r="H55" s="9"/>
    </row>
    <row r="56" spans="1:8" x14ac:dyDescent="0.3">
      <c r="A56" s="10" t="s">
        <v>79</v>
      </c>
      <c r="B56">
        <v>4</v>
      </c>
      <c r="C56">
        <v>7</v>
      </c>
      <c r="D56">
        <v>9</v>
      </c>
      <c r="E56">
        <v>13</v>
      </c>
      <c r="F56">
        <v>16</v>
      </c>
      <c r="G56">
        <v>18</v>
      </c>
      <c r="H56" s="9"/>
    </row>
    <row r="57" spans="1:8" x14ac:dyDescent="0.3">
      <c r="A57" s="10" t="s">
        <v>80</v>
      </c>
      <c r="B57">
        <v>5</v>
      </c>
      <c r="C57">
        <v>10</v>
      </c>
      <c r="D57">
        <v>11</v>
      </c>
      <c r="E57">
        <v>15</v>
      </c>
      <c r="F57">
        <v>18</v>
      </c>
      <c r="G57">
        <v>21</v>
      </c>
      <c r="H57" s="9"/>
    </row>
    <row r="58" spans="1:8" x14ac:dyDescent="0.3">
      <c r="A58" s="10" t="s">
        <v>81</v>
      </c>
      <c r="B58">
        <v>5</v>
      </c>
      <c r="C58">
        <v>10</v>
      </c>
      <c r="D58">
        <v>12</v>
      </c>
      <c r="E58">
        <v>16</v>
      </c>
      <c r="F58">
        <v>18</v>
      </c>
      <c r="G58">
        <v>20</v>
      </c>
      <c r="H58" s="9"/>
    </row>
    <row r="59" spans="1:8" x14ac:dyDescent="0.3">
      <c r="A59" s="10" t="s">
        <v>82</v>
      </c>
      <c r="B59">
        <v>0</v>
      </c>
      <c r="C59">
        <v>1</v>
      </c>
      <c r="D59">
        <v>3</v>
      </c>
      <c r="E59">
        <v>5</v>
      </c>
      <c r="F59">
        <v>7</v>
      </c>
      <c r="G59">
        <v>8</v>
      </c>
      <c r="H59" s="9"/>
    </row>
    <row r="60" spans="1:8" x14ac:dyDescent="0.3">
      <c r="A60" s="10" t="s">
        <v>83</v>
      </c>
      <c r="B60">
        <v>2</v>
      </c>
      <c r="C60">
        <v>5</v>
      </c>
      <c r="D60">
        <v>8</v>
      </c>
      <c r="E60">
        <v>10</v>
      </c>
      <c r="F60">
        <v>11</v>
      </c>
      <c r="G60">
        <v>14</v>
      </c>
      <c r="H60" s="9"/>
    </row>
    <row r="61" spans="1:8" x14ac:dyDescent="0.3">
      <c r="A61" s="10" t="s">
        <v>22</v>
      </c>
      <c r="B61">
        <v>2</v>
      </c>
      <c r="C61">
        <v>5</v>
      </c>
      <c r="D61">
        <v>7</v>
      </c>
      <c r="E61">
        <v>9</v>
      </c>
      <c r="F61">
        <v>11</v>
      </c>
      <c r="G61">
        <v>13</v>
      </c>
      <c r="H61" s="9"/>
    </row>
    <row r="62" spans="1:8" x14ac:dyDescent="0.3">
      <c r="A62" s="10" t="s">
        <v>84</v>
      </c>
      <c r="B62">
        <v>4</v>
      </c>
      <c r="C62">
        <v>9</v>
      </c>
      <c r="D62">
        <v>12</v>
      </c>
      <c r="E62">
        <v>14</v>
      </c>
      <c r="F62">
        <v>19</v>
      </c>
      <c r="G62">
        <v>23</v>
      </c>
      <c r="H62" s="9"/>
    </row>
    <row r="63" spans="1:8" x14ac:dyDescent="0.3">
      <c r="A63" s="10" t="s">
        <v>85</v>
      </c>
      <c r="B63">
        <v>3</v>
      </c>
      <c r="C63">
        <v>7</v>
      </c>
      <c r="D63">
        <v>8</v>
      </c>
      <c r="E63">
        <v>9</v>
      </c>
      <c r="F63">
        <v>11</v>
      </c>
      <c r="G63">
        <v>13</v>
      </c>
      <c r="H63" s="9"/>
    </row>
    <row r="64" spans="1:8" x14ac:dyDescent="0.3">
      <c r="A64" s="10" t="s">
        <v>86</v>
      </c>
      <c r="B64">
        <v>1</v>
      </c>
      <c r="C64">
        <v>3</v>
      </c>
      <c r="D64">
        <v>4</v>
      </c>
      <c r="E64">
        <v>4</v>
      </c>
      <c r="F64">
        <v>6</v>
      </c>
      <c r="G64">
        <v>6</v>
      </c>
      <c r="H64" s="9"/>
    </row>
    <row r="65" spans="1:8" x14ac:dyDescent="0.3">
      <c r="A65" s="10" t="s">
        <v>87</v>
      </c>
      <c r="B65">
        <v>0</v>
      </c>
      <c r="C65">
        <v>0</v>
      </c>
      <c r="D65">
        <v>0</v>
      </c>
      <c r="E65">
        <v>0</v>
      </c>
      <c r="F65">
        <v>2</v>
      </c>
      <c r="G65">
        <v>3</v>
      </c>
      <c r="H65" s="9"/>
    </row>
    <row r="66" spans="1:8" x14ac:dyDescent="0.3">
      <c r="A66" s="10" t="s">
        <v>88</v>
      </c>
      <c r="B66">
        <v>3</v>
      </c>
      <c r="C66">
        <v>8</v>
      </c>
      <c r="D66">
        <v>10</v>
      </c>
      <c r="E66">
        <v>13</v>
      </c>
      <c r="F66">
        <v>18</v>
      </c>
      <c r="G66">
        <v>19</v>
      </c>
      <c r="H66" s="9"/>
    </row>
    <row r="67" spans="1:8" x14ac:dyDescent="0.3">
      <c r="A67" s="10" t="s">
        <v>89</v>
      </c>
      <c r="B67">
        <v>4</v>
      </c>
      <c r="C67">
        <v>4</v>
      </c>
      <c r="D67">
        <v>7</v>
      </c>
      <c r="E67">
        <v>9</v>
      </c>
      <c r="F67">
        <v>11</v>
      </c>
      <c r="G67">
        <v>15</v>
      </c>
      <c r="H67" s="9"/>
    </row>
    <row r="68" spans="1:8" x14ac:dyDescent="0.3">
      <c r="A68" s="10" t="s">
        <v>90</v>
      </c>
      <c r="B68">
        <v>4</v>
      </c>
      <c r="C68">
        <v>8</v>
      </c>
      <c r="D68">
        <v>11</v>
      </c>
      <c r="E68">
        <v>16</v>
      </c>
      <c r="F68">
        <v>19</v>
      </c>
      <c r="G68">
        <v>21</v>
      </c>
      <c r="H68" s="9"/>
    </row>
    <row r="69" spans="1:8" x14ac:dyDescent="0.3">
      <c r="A69" s="10" t="s">
        <v>91</v>
      </c>
      <c r="B69">
        <v>1</v>
      </c>
      <c r="C69">
        <v>3</v>
      </c>
      <c r="D69">
        <v>4</v>
      </c>
      <c r="E69">
        <v>5</v>
      </c>
      <c r="F69">
        <v>6</v>
      </c>
      <c r="G69">
        <v>7</v>
      </c>
      <c r="H69" s="9"/>
    </row>
    <row r="70" spans="1:8" x14ac:dyDescent="0.3">
      <c r="A70" s="10" t="s">
        <v>92</v>
      </c>
      <c r="B70">
        <v>3</v>
      </c>
      <c r="C70">
        <v>6</v>
      </c>
      <c r="D70">
        <v>8</v>
      </c>
      <c r="E70">
        <v>12</v>
      </c>
      <c r="F70">
        <v>14</v>
      </c>
      <c r="G70">
        <v>17</v>
      </c>
      <c r="H70" s="9"/>
    </row>
    <row r="71" spans="1:8" x14ac:dyDescent="0.3">
      <c r="A71" s="10" t="s">
        <v>93</v>
      </c>
      <c r="B71">
        <v>2</v>
      </c>
      <c r="C71">
        <v>3</v>
      </c>
      <c r="D71">
        <v>5</v>
      </c>
      <c r="E71">
        <v>6</v>
      </c>
      <c r="F71">
        <v>6</v>
      </c>
      <c r="G71">
        <v>8</v>
      </c>
      <c r="H71" s="9"/>
    </row>
    <row r="72" spans="1:8" x14ac:dyDescent="0.3">
      <c r="A72" s="10" t="s">
        <v>94</v>
      </c>
      <c r="B72">
        <v>4</v>
      </c>
      <c r="C72">
        <v>7</v>
      </c>
      <c r="D72">
        <v>10</v>
      </c>
      <c r="E72">
        <v>11</v>
      </c>
      <c r="F72">
        <v>13</v>
      </c>
      <c r="G72">
        <v>16</v>
      </c>
      <c r="H72" s="9"/>
    </row>
    <row r="73" spans="1:8" x14ac:dyDescent="0.3">
      <c r="A73" s="10" t="s">
        <v>95</v>
      </c>
      <c r="B73">
        <v>5</v>
      </c>
      <c r="C73">
        <v>9</v>
      </c>
      <c r="D73">
        <v>14</v>
      </c>
      <c r="E73">
        <v>18</v>
      </c>
      <c r="F73">
        <v>21</v>
      </c>
      <c r="G73">
        <v>25</v>
      </c>
      <c r="H73" s="9"/>
    </row>
    <row r="74" spans="1:8" x14ac:dyDescent="0.3">
      <c r="A74" s="10"/>
      <c r="B74">
        <f>(B52+B53+B54+B55+B56+B57+B58+B59+B60+B61+B62+B63+B64+B65+B66+B67+B68+B69+B70+B71+B72+B73)/22</f>
        <v>3.1818181818181817</v>
      </c>
      <c r="C74">
        <f>(C52+C53+C54+C55+C56+C57+C58+C59+C60+C61+C62+C63+C64+C65+C66+C67+C68+C69+C70+C71+C72+C73)/22</f>
        <v>6.2727272727272725</v>
      </c>
      <c r="D74">
        <f>(D52+D53+D54+D55+D56+D57+D58+D59+D60+D61+D62+D63+D64+D65+D66+D67+D68+D69+D70+D71+D72+D73)/22</f>
        <v>8.6363636363636367</v>
      </c>
      <c r="E74">
        <f>(E52+E53+E54+E55+E56+E57+E58+E59+E60+E61+E62+E63+E64+E65+E66+E67+E68+E69+E70+E71+E72+E73)/22</f>
        <v>10.954545454545455</v>
      </c>
      <c r="F74">
        <f>(F52+F53+F54+F55+F56+F57+F58+F59+F60+F61+F62+F63+F64+F65+F66+F67+F68+F69+F70+F71+F72+F73)/22</f>
        <v>13.454545454545455</v>
      </c>
      <c r="G74">
        <f>(G52+G53+G54+G55+G56+G57+G58+G59+G60+G61+G62+G63+G64+G65+G66+G67+G68+G69+G70+G71+G72+G73)/22</f>
        <v>15.863636363636363</v>
      </c>
      <c r="H74" s="9"/>
    </row>
    <row r="75" spans="1:8" x14ac:dyDescent="0.3">
      <c r="A75" s="10"/>
      <c r="B75">
        <f>B74/5</f>
        <v>0.63636363636363635</v>
      </c>
      <c r="C75">
        <f>C74/10</f>
        <v>0.6272727272727272</v>
      </c>
      <c r="D75">
        <f>D74/15</f>
        <v>0.5757575757575758</v>
      </c>
      <c r="E75">
        <f>E74/20</f>
        <v>0.54772727272727273</v>
      </c>
      <c r="F75">
        <f>F74/25</f>
        <v>0.53818181818181821</v>
      </c>
      <c r="G75">
        <f>G74/30</f>
        <v>0.52878787878787881</v>
      </c>
      <c r="H75" s="9"/>
    </row>
    <row r="76" spans="1:8" x14ac:dyDescent="0.3">
      <c r="A76" s="11"/>
      <c r="B76" s="12">
        <v>5</v>
      </c>
      <c r="C76" s="12">
        <v>10</v>
      </c>
      <c r="D76" s="12">
        <v>15</v>
      </c>
      <c r="E76" s="12">
        <v>20</v>
      </c>
      <c r="F76" s="12">
        <v>25</v>
      </c>
      <c r="G76" s="13">
        <v>30</v>
      </c>
      <c r="H76" s="9"/>
    </row>
    <row r="77" spans="1:8" x14ac:dyDescent="0.3">
      <c r="A77" s="10" t="s">
        <v>96</v>
      </c>
      <c r="B77">
        <v>4</v>
      </c>
      <c r="C77">
        <v>9</v>
      </c>
      <c r="D77">
        <v>10</v>
      </c>
      <c r="E77">
        <v>10</v>
      </c>
      <c r="F77">
        <v>12</v>
      </c>
      <c r="G77">
        <v>13</v>
      </c>
      <c r="H77" s="9"/>
    </row>
    <row r="78" spans="1:8" x14ac:dyDescent="0.3">
      <c r="A78" s="10" t="s">
        <v>97</v>
      </c>
      <c r="B78">
        <v>1</v>
      </c>
      <c r="C78">
        <v>2</v>
      </c>
      <c r="D78">
        <v>2</v>
      </c>
      <c r="E78">
        <v>3</v>
      </c>
      <c r="F78">
        <v>4</v>
      </c>
      <c r="G78">
        <v>5</v>
      </c>
      <c r="H78" s="9"/>
    </row>
    <row r="79" spans="1:8" x14ac:dyDescent="0.3">
      <c r="A79" s="10" t="s">
        <v>98</v>
      </c>
      <c r="B79">
        <v>4</v>
      </c>
      <c r="C79">
        <v>6</v>
      </c>
      <c r="D79">
        <v>6</v>
      </c>
      <c r="E79">
        <v>6</v>
      </c>
      <c r="F79">
        <v>7</v>
      </c>
      <c r="G79">
        <v>8</v>
      </c>
      <c r="H79" s="9"/>
    </row>
    <row r="80" spans="1:8" x14ac:dyDescent="0.3">
      <c r="A80" s="10" t="s">
        <v>99</v>
      </c>
      <c r="B80">
        <v>0</v>
      </c>
      <c r="C80">
        <v>0</v>
      </c>
      <c r="D80">
        <v>1</v>
      </c>
      <c r="E80">
        <v>1</v>
      </c>
      <c r="F80">
        <v>3</v>
      </c>
      <c r="G80">
        <v>3</v>
      </c>
      <c r="H80" s="9"/>
    </row>
    <row r="81" spans="1:8" x14ac:dyDescent="0.3">
      <c r="A81" s="10" t="s">
        <v>100</v>
      </c>
      <c r="B81">
        <v>3</v>
      </c>
      <c r="C81">
        <v>6</v>
      </c>
      <c r="D81">
        <v>8</v>
      </c>
      <c r="E81">
        <v>10</v>
      </c>
      <c r="F81">
        <v>11</v>
      </c>
      <c r="G81">
        <v>13</v>
      </c>
      <c r="H81" s="9"/>
    </row>
    <row r="82" spans="1:8" x14ac:dyDescent="0.3">
      <c r="A82" s="10" t="s">
        <v>101</v>
      </c>
      <c r="B82">
        <v>1</v>
      </c>
      <c r="C82">
        <v>3</v>
      </c>
      <c r="D82">
        <v>3</v>
      </c>
      <c r="E82">
        <v>5</v>
      </c>
      <c r="F82">
        <v>7</v>
      </c>
      <c r="G82">
        <v>8</v>
      </c>
      <c r="H82" s="9"/>
    </row>
    <row r="83" spans="1:8" x14ac:dyDescent="0.3">
      <c r="A83" s="10" t="s">
        <v>102</v>
      </c>
      <c r="B83">
        <v>3</v>
      </c>
      <c r="C83">
        <v>3</v>
      </c>
      <c r="D83">
        <v>4</v>
      </c>
      <c r="E83">
        <v>4</v>
      </c>
      <c r="F83">
        <v>5</v>
      </c>
      <c r="G83">
        <v>6</v>
      </c>
      <c r="H83" s="9"/>
    </row>
    <row r="84" spans="1:8" x14ac:dyDescent="0.3">
      <c r="A84" s="10" t="s">
        <v>103</v>
      </c>
      <c r="B84">
        <v>2</v>
      </c>
      <c r="C84">
        <v>5</v>
      </c>
      <c r="D84">
        <v>8</v>
      </c>
      <c r="E84">
        <v>10</v>
      </c>
      <c r="F84">
        <v>12</v>
      </c>
      <c r="G84">
        <v>14</v>
      </c>
      <c r="H84" s="9"/>
    </row>
    <row r="85" spans="1:8" x14ac:dyDescent="0.3">
      <c r="A85" s="10" t="s">
        <v>104</v>
      </c>
      <c r="B85">
        <v>0</v>
      </c>
      <c r="C85">
        <v>0</v>
      </c>
      <c r="D85">
        <v>2</v>
      </c>
      <c r="E85">
        <v>2</v>
      </c>
      <c r="F85">
        <v>3</v>
      </c>
      <c r="G85">
        <v>3</v>
      </c>
      <c r="H85" s="9"/>
    </row>
    <row r="86" spans="1:8" x14ac:dyDescent="0.3">
      <c r="A86" s="10" t="s">
        <v>26</v>
      </c>
      <c r="B86">
        <v>2</v>
      </c>
      <c r="C86">
        <v>2</v>
      </c>
      <c r="D86">
        <v>4</v>
      </c>
      <c r="E86">
        <v>5</v>
      </c>
      <c r="F86">
        <v>6</v>
      </c>
      <c r="G86">
        <v>7</v>
      </c>
      <c r="H86" s="9"/>
    </row>
    <row r="87" spans="1:8" x14ac:dyDescent="0.3">
      <c r="A87" s="10" t="s">
        <v>105</v>
      </c>
      <c r="B87">
        <v>4</v>
      </c>
      <c r="C87">
        <v>8</v>
      </c>
      <c r="D87">
        <v>12</v>
      </c>
      <c r="E87">
        <v>16</v>
      </c>
      <c r="F87">
        <v>19</v>
      </c>
      <c r="G87">
        <v>20</v>
      </c>
      <c r="H87" s="9"/>
    </row>
    <row r="88" spans="1:8" x14ac:dyDescent="0.3">
      <c r="A88" s="10" t="s">
        <v>106</v>
      </c>
      <c r="B88">
        <v>3</v>
      </c>
      <c r="C88">
        <v>6</v>
      </c>
      <c r="D88">
        <v>6</v>
      </c>
      <c r="E88">
        <v>8</v>
      </c>
      <c r="F88">
        <v>10</v>
      </c>
      <c r="G88">
        <v>13</v>
      </c>
      <c r="H88" s="9"/>
    </row>
    <row r="89" spans="1:8" x14ac:dyDescent="0.3">
      <c r="A89" s="10" t="s">
        <v>107</v>
      </c>
      <c r="B89">
        <v>2</v>
      </c>
      <c r="C89">
        <v>2</v>
      </c>
      <c r="D89">
        <v>3</v>
      </c>
      <c r="E89">
        <v>5</v>
      </c>
      <c r="F89">
        <v>7</v>
      </c>
      <c r="G89">
        <v>7</v>
      </c>
      <c r="H89" s="9"/>
    </row>
    <row r="90" spans="1:8" x14ac:dyDescent="0.3">
      <c r="A90" s="10" t="s">
        <v>108</v>
      </c>
      <c r="B90">
        <v>3</v>
      </c>
      <c r="C90">
        <v>3</v>
      </c>
      <c r="D90">
        <v>5</v>
      </c>
      <c r="E90">
        <v>5</v>
      </c>
      <c r="F90">
        <v>5</v>
      </c>
      <c r="G90">
        <v>6</v>
      </c>
      <c r="H90" s="9"/>
    </row>
    <row r="91" spans="1:8" x14ac:dyDescent="0.3">
      <c r="A91" s="10" t="s">
        <v>109</v>
      </c>
      <c r="B91">
        <v>4</v>
      </c>
      <c r="C91">
        <v>8</v>
      </c>
      <c r="D91">
        <v>12</v>
      </c>
      <c r="E91">
        <v>13</v>
      </c>
      <c r="F91">
        <v>15</v>
      </c>
      <c r="G91">
        <v>16</v>
      </c>
      <c r="H91" s="9"/>
    </row>
    <row r="92" spans="1:8" x14ac:dyDescent="0.3">
      <c r="A92" s="10" t="s">
        <v>110</v>
      </c>
      <c r="B92">
        <v>0</v>
      </c>
      <c r="C92">
        <v>1</v>
      </c>
      <c r="D92">
        <v>3</v>
      </c>
      <c r="E92">
        <v>3</v>
      </c>
      <c r="F92">
        <v>4</v>
      </c>
      <c r="G92">
        <v>5</v>
      </c>
      <c r="H92" s="9"/>
    </row>
    <row r="93" spans="1:8" x14ac:dyDescent="0.3">
      <c r="A93" s="10" t="s">
        <v>111</v>
      </c>
      <c r="B93">
        <v>2</v>
      </c>
      <c r="C93">
        <v>3</v>
      </c>
      <c r="D93">
        <v>4</v>
      </c>
      <c r="E93">
        <v>5</v>
      </c>
      <c r="F93">
        <v>6</v>
      </c>
      <c r="G93">
        <v>9</v>
      </c>
      <c r="H93" s="9"/>
    </row>
    <row r="94" spans="1:8" x14ac:dyDescent="0.3">
      <c r="A94" s="10" t="s">
        <v>112</v>
      </c>
      <c r="B94">
        <v>3</v>
      </c>
      <c r="C94">
        <v>7</v>
      </c>
      <c r="D94">
        <v>7</v>
      </c>
      <c r="E94">
        <v>9</v>
      </c>
      <c r="F94">
        <v>13</v>
      </c>
      <c r="G94">
        <v>14</v>
      </c>
      <c r="H94" s="9"/>
    </row>
    <row r="95" spans="1:8" x14ac:dyDescent="0.3">
      <c r="A95" s="10" t="s">
        <v>113</v>
      </c>
      <c r="B95">
        <v>3</v>
      </c>
      <c r="C95">
        <v>5</v>
      </c>
      <c r="D95">
        <v>8</v>
      </c>
      <c r="E95">
        <v>12</v>
      </c>
      <c r="F95">
        <v>14</v>
      </c>
      <c r="G95">
        <v>18</v>
      </c>
      <c r="H95" s="9"/>
    </row>
    <row r="96" spans="1:8" x14ac:dyDescent="0.3">
      <c r="A96" s="10" t="s">
        <v>114</v>
      </c>
      <c r="B96">
        <v>4</v>
      </c>
      <c r="C96">
        <v>7</v>
      </c>
      <c r="D96">
        <v>11</v>
      </c>
      <c r="E96">
        <v>14</v>
      </c>
      <c r="F96">
        <v>17</v>
      </c>
      <c r="G96">
        <v>18</v>
      </c>
      <c r="H96" s="9"/>
    </row>
    <row r="97" spans="1:8" x14ac:dyDescent="0.3">
      <c r="A97" s="10" t="s">
        <v>115</v>
      </c>
      <c r="B97">
        <v>4</v>
      </c>
      <c r="C97">
        <v>9</v>
      </c>
      <c r="D97">
        <v>12</v>
      </c>
      <c r="E97">
        <v>12</v>
      </c>
      <c r="F97">
        <v>14</v>
      </c>
      <c r="G97">
        <v>16</v>
      </c>
      <c r="H97" s="9"/>
    </row>
    <row r="98" spans="1:8" x14ac:dyDescent="0.3">
      <c r="A98" s="16"/>
      <c r="B98">
        <f>(B77+B78+B79+B80+B81+B82+B83+B84+B85+B86+B87+B88+B89+B90+B91+B92+B93+B94+B95+B96+B97)/21</f>
        <v>2.4761904761904763</v>
      </c>
      <c r="C98">
        <f>(C77+C78+C79+C80+C81+C82+C83+C84+C85+C86+C87+C88+C89+C90+C91+C92+C93+C94+C95+C96+C97)/21</f>
        <v>4.5238095238095237</v>
      </c>
      <c r="D98">
        <f>(D77+D78+D79+D80+D81+D82+D83+D84+D85+D86+D87+D88+D89+D90+D91+D92+D93+D94+D95+D96+D97)/21</f>
        <v>6.2380952380952381</v>
      </c>
      <c r="E98">
        <f>(E77+E78+E79+E80+E81+E82+E83+E84+E85+E86+E87+E88+E89+E90+E91+E92+E93+E94+E95+E96+E97)/21</f>
        <v>7.5238095238095237</v>
      </c>
      <c r="F98">
        <f>(F77+F78+F79+F80+F81+F82+F83+F84+F85+F86+F87+F88+F89+F90+F91+F92+F93+F94+F95+F96+F97)/21</f>
        <v>9.2380952380952372</v>
      </c>
      <c r="G98">
        <f>(G77+G78+G79+G80+G81+G82+G83+G84+G85+G86+G87+G88+G89+G90+G91+G92+G93+G94+G95+G96+G97)/21</f>
        <v>10.571428571428571</v>
      </c>
      <c r="H98" s="9"/>
    </row>
    <row r="99" spans="1:8" x14ac:dyDescent="0.3">
      <c r="B99">
        <f>B98/5</f>
        <v>0.49523809523809526</v>
      </c>
      <c r="C99">
        <f>C98/10</f>
        <v>0.45238095238095238</v>
      </c>
      <c r="D99">
        <f>D98/15</f>
        <v>0.41587301587301589</v>
      </c>
      <c r="E99">
        <f>E98/20</f>
        <v>0.37619047619047619</v>
      </c>
      <c r="F99">
        <f>F98/25</f>
        <v>0.36952380952380948</v>
      </c>
      <c r="G99">
        <f>G98/30</f>
        <v>0.35238095238095235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A7A0-42DE-4FDE-BF1B-18A96169271D}">
  <dimension ref="A1:O99"/>
  <sheetViews>
    <sheetView zoomScale="85" zoomScaleNormal="85" workbookViewId="0">
      <selection activeCell="O6" sqref="O6:O11"/>
    </sheetView>
  </sheetViews>
  <sheetFormatPr defaultRowHeight="14.4" x14ac:dyDescent="0.3"/>
  <cols>
    <col min="1" max="1" width="13" bestFit="1" customWidth="1"/>
    <col min="11" max="14" width="12.44140625" bestFit="1" customWidth="1"/>
    <col min="15" max="15" width="12.44140625" style="18" bestFit="1" customWidth="1"/>
  </cols>
  <sheetData>
    <row r="1" spans="1:15" x14ac:dyDescent="0.3">
      <c r="A1" s="1" t="s">
        <v>121</v>
      </c>
      <c r="B1" s="19" t="s">
        <v>122</v>
      </c>
      <c r="C1" s="19"/>
      <c r="D1" s="19"/>
      <c r="E1" s="19"/>
      <c r="F1" s="19"/>
      <c r="G1" s="19"/>
    </row>
    <row r="2" spans="1:15" x14ac:dyDescent="0.3">
      <c r="A2" s="14"/>
      <c r="B2" s="15">
        <v>5</v>
      </c>
      <c r="C2" s="15">
        <v>10</v>
      </c>
      <c r="D2" s="15">
        <v>15</v>
      </c>
      <c r="E2" s="15">
        <v>20</v>
      </c>
      <c r="F2" s="15">
        <v>25</v>
      </c>
      <c r="G2" s="15">
        <v>30</v>
      </c>
      <c r="H2" s="9"/>
    </row>
    <row r="3" spans="1:15" x14ac:dyDescent="0.3">
      <c r="A3" s="10" t="s">
        <v>34</v>
      </c>
      <c r="B3">
        <v>5</v>
      </c>
      <c r="C3">
        <v>10</v>
      </c>
      <c r="D3">
        <v>14</v>
      </c>
      <c r="E3">
        <v>19</v>
      </c>
      <c r="F3">
        <v>24</v>
      </c>
      <c r="G3">
        <v>28</v>
      </c>
      <c r="H3" s="9"/>
    </row>
    <row r="4" spans="1:15" x14ac:dyDescent="0.3">
      <c r="A4" s="10" t="s">
        <v>35</v>
      </c>
      <c r="B4">
        <v>5</v>
      </c>
      <c r="C4">
        <v>10</v>
      </c>
      <c r="D4">
        <v>15</v>
      </c>
      <c r="E4">
        <v>19</v>
      </c>
      <c r="F4">
        <v>24</v>
      </c>
      <c r="G4">
        <v>28</v>
      </c>
      <c r="H4" s="9"/>
    </row>
    <row r="5" spans="1:15" x14ac:dyDescent="0.3">
      <c r="A5" s="10" t="s">
        <v>36</v>
      </c>
      <c r="B5">
        <v>5</v>
      </c>
      <c r="C5">
        <v>10</v>
      </c>
      <c r="D5">
        <v>14</v>
      </c>
      <c r="E5">
        <v>18</v>
      </c>
      <c r="F5">
        <v>21</v>
      </c>
      <c r="G5">
        <v>24</v>
      </c>
      <c r="H5" s="9"/>
      <c r="K5" s="1" t="s">
        <v>116</v>
      </c>
      <c r="L5" s="1" t="s">
        <v>117</v>
      </c>
      <c r="M5" s="1" t="s">
        <v>118</v>
      </c>
      <c r="N5" s="1" t="s">
        <v>119</v>
      </c>
      <c r="O5" s="17" t="s">
        <v>120</v>
      </c>
    </row>
    <row r="6" spans="1:15" x14ac:dyDescent="0.3">
      <c r="A6" s="10" t="s">
        <v>37</v>
      </c>
      <c r="B6">
        <v>4</v>
      </c>
      <c r="C6">
        <v>9</v>
      </c>
      <c r="D6">
        <v>14</v>
      </c>
      <c r="E6" s="8">
        <v>18</v>
      </c>
      <c r="F6">
        <v>21</v>
      </c>
      <c r="G6">
        <v>26</v>
      </c>
      <c r="H6" s="9"/>
      <c r="J6" s="1">
        <v>5</v>
      </c>
      <c r="K6">
        <v>0.93636363636363629</v>
      </c>
      <c r="L6">
        <v>0.44761904761904764</v>
      </c>
      <c r="M6">
        <v>0.67272727272727273</v>
      </c>
      <c r="N6">
        <v>0.55238095238095242</v>
      </c>
      <c r="O6" s="18">
        <f>(K6+L6+M6+N6)/4</f>
        <v>0.65227272727272734</v>
      </c>
    </row>
    <row r="7" spans="1:15" x14ac:dyDescent="0.3">
      <c r="A7" s="10" t="s">
        <v>38</v>
      </c>
      <c r="B7">
        <v>5</v>
      </c>
      <c r="C7">
        <v>9</v>
      </c>
      <c r="D7">
        <v>14</v>
      </c>
      <c r="E7">
        <v>19</v>
      </c>
      <c r="F7">
        <v>22</v>
      </c>
      <c r="G7">
        <v>26</v>
      </c>
      <c r="H7" s="9"/>
      <c r="J7" s="1">
        <v>10</v>
      </c>
      <c r="K7">
        <v>0.93181818181818188</v>
      </c>
      <c r="L7">
        <v>0.37142857142857144</v>
      </c>
      <c r="M7">
        <v>0.59545454545454546</v>
      </c>
      <c r="N7">
        <v>0.45238095238095238</v>
      </c>
      <c r="O7" s="18">
        <f t="shared" ref="O7:O11" si="0">(K7+L7+M7+N7)/4</f>
        <v>0.58777056277056283</v>
      </c>
    </row>
    <row r="8" spans="1:15" x14ac:dyDescent="0.3">
      <c r="A8" s="10" t="s">
        <v>39</v>
      </c>
      <c r="B8">
        <v>3</v>
      </c>
      <c r="C8">
        <v>8</v>
      </c>
      <c r="D8">
        <v>11</v>
      </c>
      <c r="E8">
        <v>14</v>
      </c>
      <c r="F8">
        <v>17</v>
      </c>
      <c r="G8">
        <v>21</v>
      </c>
      <c r="H8" s="9"/>
      <c r="J8" s="1">
        <v>15</v>
      </c>
      <c r="K8">
        <v>0.91212121212121211</v>
      </c>
      <c r="L8">
        <v>0.35238095238095235</v>
      </c>
      <c r="M8">
        <v>0.58484848484848484</v>
      </c>
      <c r="N8">
        <v>0.40634920634920635</v>
      </c>
      <c r="O8" s="18">
        <f t="shared" si="0"/>
        <v>0.56392496392496394</v>
      </c>
    </row>
    <row r="9" spans="1:15" x14ac:dyDescent="0.3">
      <c r="A9" s="10" t="s">
        <v>40</v>
      </c>
      <c r="B9">
        <v>5</v>
      </c>
      <c r="C9">
        <v>9</v>
      </c>
      <c r="D9">
        <v>13</v>
      </c>
      <c r="E9">
        <v>17</v>
      </c>
      <c r="F9">
        <v>21</v>
      </c>
      <c r="G9">
        <v>25</v>
      </c>
      <c r="H9" s="9"/>
      <c r="J9" s="1">
        <v>20</v>
      </c>
      <c r="K9">
        <v>0.88409090909090915</v>
      </c>
      <c r="L9">
        <v>0.3261904761904762</v>
      </c>
      <c r="M9">
        <v>0.57272727272727275</v>
      </c>
      <c r="N9">
        <v>0.37619047619047619</v>
      </c>
      <c r="O9" s="18">
        <f t="shared" si="0"/>
        <v>0.53979978354978364</v>
      </c>
    </row>
    <row r="10" spans="1:15" x14ac:dyDescent="0.3">
      <c r="A10" s="10" t="s">
        <v>41</v>
      </c>
      <c r="B10">
        <v>5</v>
      </c>
      <c r="C10">
        <v>8</v>
      </c>
      <c r="D10">
        <v>12</v>
      </c>
      <c r="E10">
        <v>16</v>
      </c>
      <c r="F10">
        <v>19</v>
      </c>
      <c r="G10">
        <v>22</v>
      </c>
      <c r="H10" s="9"/>
      <c r="J10" s="1">
        <v>25</v>
      </c>
      <c r="K10">
        <v>0.87090909090909097</v>
      </c>
      <c r="L10">
        <v>0.33142857142857146</v>
      </c>
      <c r="M10">
        <v>0.55454545454545456</v>
      </c>
      <c r="N10">
        <v>0.34666666666666662</v>
      </c>
      <c r="O10" s="18">
        <f t="shared" si="0"/>
        <v>0.52588744588744596</v>
      </c>
    </row>
    <row r="11" spans="1:15" x14ac:dyDescent="0.3">
      <c r="A11" s="10" t="s">
        <v>42</v>
      </c>
      <c r="B11">
        <v>5</v>
      </c>
      <c r="C11">
        <v>10</v>
      </c>
      <c r="D11">
        <v>14</v>
      </c>
      <c r="E11">
        <v>19</v>
      </c>
      <c r="F11">
        <v>24</v>
      </c>
      <c r="G11">
        <v>29</v>
      </c>
      <c r="H11" s="9"/>
      <c r="J11" s="1">
        <v>30</v>
      </c>
      <c r="K11">
        <v>0.85454545454545461</v>
      </c>
      <c r="L11">
        <v>0.32857142857142857</v>
      </c>
      <c r="M11">
        <v>0.53787878787878785</v>
      </c>
      <c r="N11">
        <v>0.32380952380952377</v>
      </c>
      <c r="O11" s="18">
        <f t="shared" si="0"/>
        <v>0.51120129870129871</v>
      </c>
    </row>
    <row r="12" spans="1:15" x14ac:dyDescent="0.3">
      <c r="A12" s="10" t="s">
        <v>18</v>
      </c>
      <c r="B12">
        <v>5</v>
      </c>
      <c r="C12">
        <v>10</v>
      </c>
      <c r="D12">
        <v>15</v>
      </c>
      <c r="E12">
        <v>19</v>
      </c>
      <c r="F12">
        <v>24</v>
      </c>
      <c r="G12">
        <v>28</v>
      </c>
      <c r="H12" s="9"/>
    </row>
    <row r="13" spans="1:15" x14ac:dyDescent="0.3">
      <c r="A13" s="10" t="s">
        <v>43</v>
      </c>
      <c r="B13">
        <v>5</v>
      </c>
      <c r="C13">
        <v>10</v>
      </c>
      <c r="D13">
        <v>15</v>
      </c>
      <c r="E13">
        <v>19</v>
      </c>
      <c r="F13">
        <v>24</v>
      </c>
      <c r="G13">
        <v>28</v>
      </c>
      <c r="H13" s="9"/>
    </row>
    <row r="14" spans="1:15" x14ac:dyDescent="0.3">
      <c r="A14" s="10" t="s">
        <v>44</v>
      </c>
      <c r="B14">
        <v>5</v>
      </c>
      <c r="C14">
        <v>10</v>
      </c>
      <c r="D14">
        <v>15</v>
      </c>
      <c r="E14">
        <v>19</v>
      </c>
      <c r="F14">
        <v>24</v>
      </c>
      <c r="G14">
        <v>29</v>
      </c>
      <c r="H14" s="9"/>
    </row>
    <row r="15" spans="1:15" x14ac:dyDescent="0.3">
      <c r="A15" s="10" t="s">
        <v>45</v>
      </c>
      <c r="B15">
        <v>5</v>
      </c>
      <c r="C15">
        <v>8</v>
      </c>
      <c r="D15">
        <v>12</v>
      </c>
      <c r="E15">
        <v>16</v>
      </c>
      <c r="F15">
        <v>19</v>
      </c>
      <c r="G15">
        <v>22</v>
      </c>
      <c r="H15" s="9"/>
    </row>
    <row r="16" spans="1:15" x14ac:dyDescent="0.3">
      <c r="A16" s="10" t="s">
        <v>46</v>
      </c>
      <c r="B16">
        <v>5</v>
      </c>
      <c r="C16">
        <v>10</v>
      </c>
      <c r="D16">
        <v>15</v>
      </c>
      <c r="E16">
        <v>20</v>
      </c>
      <c r="F16">
        <v>23</v>
      </c>
      <c r="G16">
        <v>27</v>
      </c>
      <c r="H16" s="9"/>
    </row>
    <row r="17" spans="1:8" x14ac:dyDescent="0.3">
      <c r="A17" s="10" t="s">
        <v>47</v>
      </c>
      <c r="B17">
        <v>4</v>
      </c>
      <c r="C17">
        <v>8</v>
      </c>
      <c r="D17">
        <v>10</v>
      </c>
      <c r="E17">
        <v>12</v>
      </c>
      <c r="F17">
        <v>15</v>
      </c>
      <c r="G17">
        <v>16</v>
      </c>
      <c r="H17" s="9"/>
    </row>
    <row r="18" spans="1:8" x14ac:dyDescent="0.3">
      <c r="A18" s="10" t="s">
        <v>48</v>
      </c>
      <c r="B18">
        <v>5</v>
      </c>
      <c r="C18">
        <v>10</v>
      </c>
      <c r="D18">
        <v>15</v>
      </c>
      <c r="E18">
        <v>20</v>
      </c>
      <c r="F18">
        <v>25</v>
      </c>
      <c r="G18">
        <v>29</v>
      </c>
      <c r="H18" s="9"/>
    </row>
    <row r="19" spans="1:8" x14ac:dyDescent="0.3">
      <c r="A19" s="10" t="s">
        <v>49</v>
      </c>
      <c r="B19">
        <v>5</v>
      </c>
      <c r="C19">
        <v>10</v>
      </c>
      <c r="D19">
        <v>15</v>
      </c>
      <c r="E19">
        <v>19</v>
      </c>
      <c r="F19">
        <v>24</v>
      </c>
      <c r="G19">
        <v>29</v>
      </c>
      <c r="H19" s="9"/>
    </row>
    <row r="20" spans="1:8" x14ac:dyDescent="0.3">
      <c r="A20" s="10" t="s">
        <v>50</v>
      </c>
      <c r="B20">
        <v>5</v>
      </c>
      <c r="C20">
        <v>10</v>
      </c>
      <c r="D20">
        <v>15</v>
      </c>
      <c r="E20">
        <v>20</v>
      </c>
      <c r="F20">
        <v>25</v>
      </c>
      <c r="G20">
        <v>29</v>
      </c>
      <c r="H20" s="9"/>
    </row>
    <row r="21" spans="1:8" x14ac:dyDescent="0.3">
      <c r="A21" s="10" t="s">
        <v>51</v>
      </c>
      <c r="B21">
        <v>4</v>
      </c>
      <c r="C21">
        <v>9</v>
      </c>
      <c r="D21">
        <v>14</v>
      </c>
      <c r="E21">
        <v>18</v>
      </c>
      <c r="F21">
        <v>23</v>
      </c>
      <c r="G21">
        <v>27</v>
      </c>
      <c r="H21" s="9"/>
    </row>
    <row r="22" spans="1:8" x14ac:dyDescent="0.3">
      <c r="A22" s="10" t="s">
        <v>52</v>
      </c>
      <c r="B22">
        <v>5</v>
      </c>
      <c r="C22">
        <v>9</v>
      </c>
      <c r="D22">
        <v>14</v>
      </c>
      <c r="E22">
        <v>16</v>
      </c>
      <c r="F22">
        <v>21</v>
      </c>
      <c r="G22">
        <v>25</v>
      </c>
      <c r="H22" s="9"/>
    </row>
    <row r="23" spans="1:8" x14ac:dyDescent="0.3">
      <c r="A23" s="10" t="s">
        <v>53</v>
      </c>
      <c r="B23">
        <v>4</v>
      </c>
      <c r="C23">
        <v>9</v>
      </c>
      <c r="D23">
        <v>12</v>
      </c>
      <c r="E23">
        <v>16</v>
      </c>
      <c r="F23">
        <v>20</v>
      </c>
      <c r="G23">
        <v>24</v>
      </c>
      <c r="H23" s="9"/>
    </row>
    <row r="24" spans="1:8" x14ac:dyDescent="0.3">
      <c r="A24" s="10" t="s">
        <v>54</v>
      </c>
      <c r="B24">
        <v>4</v>
      </c>
      <c r="C24">
        <v>9</v>
      </c>
      <c r="D24">
        <v>13</v>
      </c>
      <c r="E24">
        <v>16</v>
      </c>
      <c r="F24">
        <v>19</v>
      </c>
      <c r="G24">
        <v>22</v>
      </c>
      <c r="H24" s="9"/>
    </row>
    <row r="25" spans="1:8" x14ac:dyDescent="0.3">
      <c r="A25" s="10"/>
      <c r="B25">
        <f>(B3+B4+B5+B6+B7+B8+B9+B10+B11+B12+B13+B14+B15+B16+B17+B18+B19+B20+B21+B22+B23+B24)/22</f>
        <v>4.6818181818181817</v>
      </c>
      <c r="C25">
        <f>(C3+C4+C5+C6+C7+C8+C9+C10+C11+C12+C13+C14+C15+C16+C17+C18+C19+C20+C21+C22+C23+C24)/22</f>
        <v>9.3181818181818183</v>
      </c>
      <c r="D25">
        <f>(D3+D4+D5+D6+D7+D8+D9+D10+D11+D12+D13+D14+D15+D16+D17+D18+D19+D20+D21+D22+D23+D24)/22</f>
        <v>13.681818181818182</v>
      </c>
      <c r="E25">
        <f>(E3+E4+E5+E6+E7+E8+E9+E10+E11+E12+E13+E14+E15+E16+E17+E18+E19+E20+E21+E22+E23+E24)/22</f>
        <v>17.681818181818183</v>
      </c>
      <c r="F25">
        <f>(F3+F4+F5+F6+F7+F8+F9+F10+F11+F12+F13+F14+F15+F16+F17+F18+F19+F20+F21+F22+F23+F24)/22</f>
        <v>21.772727272727273</v>
      </c>
      <c r="G25">
        <f>(G3+G4+G5+G6+G7+G8+G9+G10+G11+G12+G13+G14+G15+G16+G17+G18+G19+G20+G21+G22+G23+G24)/22</f>
        <v>25.636363636363637</v>
      </c>
      <c r="H25" s="9"/>
    </row>
    <row r="26" spans="1:8" x14ac:dyDescent="0.3">
      <c r="A26" s="10"/>
      <c r="B26">
        <f>B25/5</f>
        <v>0.93636363636363629</v>
      </c>
      <c r="C26">
        <f>C25/10</f>
        <v>0.93181818181818188</v>
      </c>
      <c r="D26">
        <f>D25/15</f>
        <v>0.91212121212121211</v>
      </c>
      <c r="E26">
        <f>E25/20</f>
        <v>0.88409090909090915</v>
      </c>
      <c r="F26">
        <f>F25/25</f>
        <v>0.87090909090909097</v>
      </c>
      <c r="G26">
        <f>G25/30</f>
        <v>0.85454545454545461</v>
      </c>
      <c r="H26" s="9"/>
    </row>
    <row r="27" spans="1:8" x14ac:dyDescent="0.3">
      <c r="A27" s="11"/>
      <c r="B27" s="12">
        <v>5</v>
      </c>
      <c r="C27" s="12">
        <v>10</v>
      </c>
      <c r="D27" s="12">
        <v>15</v>
      </c>
      <c r="E27" s="12">
        <v>20</v>
      </c>
      <c r="F27" s="12">
        <v>25</v>
      </c>
      <c r="G27" s="13">
        <v>30</v>
      </c>
      <c r="H27" s="9"/>
    </row>
    <row r="28" spans="1:8" x14ac:dyDescent="0.3">
      <c r="A28" s="10" t="s">
        <v>55</v>
      </c>
      <c r="B28">
        <v>0</v>
      </c>
      <c r="C28">
        <v>0</v>
      </c>
      <c r="D28">
        <v>1</v>
      </c>
      <c r="E28">
        <v>2</v>
      </c>
      <c r="F28">
        <v>3</v>
      </c>
      <c r="G28">
        <v>3</v>
      </c>
      <c r="H28" s="9"/>
    </row>
    <row r="29" spans="1:8" x14ac:dyDescent="0.3">
      <c r="A29" s="10" t="s">
        <v>56</v>
      </c>
      <c r="B29">
        <v>3</v>
      </c>
      <c r="C29">
        <v>3</v>
      </c>
      <c r="D29">
        <v>4</v>
      </c>
      <c r="E29">
        <v>5</v>
      </c>
      <c r="F29">
        <v>6</v>
      </c>
      <c r="G29">
        <v>7</v>
      </c>
      <c r="H29" s="9"/>
    </row>
    <row r="30" spans="1:8" x14ac:dyDescent="0.3">
      <c r="A30" s="10" t="s">
        <v>57</v>
      </c>
      <c r="B30">
        <v>1</v>
      </c>
      <c r="C30">
        <v>2</v>
      </c>
      <c r="D30">
        <v>3</v>
      </c>
      <c r="E30">
        <v>6</v>
      </c>
      <c r="F30">
        <v>7</v>
      </c>
      <c r="G30">
        <v>10</v>
      </c>
      <c r="H30" s="9"/>
    </row>
    <row r="31" spans="1:8" x14ac:dyDescent="0.3">
      <c r="A31" s="10" t="s">
        <v>58</v>
      </c>
      <c r="B31">
        <v>2</v>
      </c>
      <c r="C31">
        <v>3</v>
      </c>
      <c r="D31">
        <v>5</v>
      </c>
      <c r="E31">
        <v>5</v>
      </c>
      <c r="F31">
        <v>9</v>
      </c>
      <c r="G31">
        <v>11</v>
      </c>
      <c r="H31" s="9"/>
    </row>
    <row r="32" spans="1:8" x14ac:dyDescent="0.3">
      <c r="A32" s="10" t="s">
        <v>59</v>
      </c>
      <c r="B32">
        <v>0</v>
      </c>
      <c r="C32">
        <v>1</v>
      </c>
      <c r="D32">
        <v>2</v>
      </c>
      <c r="E32">
        <v>3</v>
      </c>
      <c r="F32">
        <v>4</v>
      </c>
      <c r="G32">
        <v>6</v>
      </c>
      <c r="H32" s="9"/>
    </row>
    <row r="33" spans="1:8" x14ac:dyDescent="0.3">
      <c r="A33" s="10" t="s">
        <v>60</v>
      </c>
      <c r="B33">
        <v>0</v>
      </c>
      <c r="C33">
        <v>0</v>
      </c>
      <c r="D33">
        <v>0</v>
      </c>
      <c r="E33">
        <v>1</v>
      </c>
      <c r="F33">
        <v>3</v>
      </c>
      <c r="G33">
        <v>4</v>
      </c>
      <c r="H33" s="9"/>
    </row>
    <row r="34" spans="1:8" x14ac:dyDescent="0.3">
      <c r="A34" s="10" t="s">
        <v>61</v>
      </c>
      <c r="B34">
        <v>1</v>
      </c>
      <c r="C34">
        <v>2</v>
      </c>
      <c r="D34">
        <v>3</v>
      </c>
      <c r="E34">
        <v>5</v>
      </c>
      <c r="F34">
        <v>6</v>
      </c>
      <c r="G34">
        <v>10</v>
      </c>
      <c r="H34" s="9"/>
    </row>
    <row r="35" spans="1:8" x14ac:dyDescent="0.3">
      <c r="A35" s="10" t="s">
        <v>62</v>
      </c>
      <c r="B35">
        <v>3</v>
      </c>
      <c r="C35">
        <v>5</v>
      </c>
      <c r="D35">
        <v>5</v>
      </c>
      <c r="E35">
        <v>5</v>
      </c>
      <c r="F35">
        <v>5</v>
      </c>
      <c r="G35">
        <v>7</v>
      </c>
      <c r="H35" s="9"/>
    </row>
    <row r="36" spans="1:8" x14ac:dyDescent="0.3">
      <c r="A36" s="10" t="s">
        <v>63</v>
      </c>
      <c r="B36">
        <v>2</v>
      </c>
      <c r="C36">
        <v>3</v>
      </c>
      <c r="D36">
        <v>4</v>
      </c>
      <c r="E36">
        <v>4</v>
      </c>
      <c r="F36">
        <v>8</v>
      </c>
      <c r="G36">
        <v>9</v>
      </c>
      <c r="H36" s="9"/>
    </row>
    <row r="37" spans="1:8" x14ac:dyDescent="0.3">
      <c r="A37" s="10" t="s">
        <v>20</v>
      </c>
      <c r="B37">
        <v>4</v>
      </c>
      <c r="C37">
        <v>5</v>
      </c>
      <c r="D37">
        <v>8</v>
      </c>
      <c r="E37">
        <v>8</v>
      </c>
      <c r="F37">
        <v>9</v>
      </c>
      <c r="G37">
        <v>10</v>
      </c>
      <c r="H37" s="9"/>
    </row>
    <row r="38" spans="1:8" x14ac:dyDescent="0.3">
      <c r="A38" s="10" t="s">
        <v>64</v>
      </c>
      <c r="B38">
        <v>4</v>
      </c>
      <c r="C38">
        <v>6</v>
      </c>
      <c r="D38">
        <v>10</v>
      </c>
      <c r="E38">
        <v>11</v>
      </c>
      <c r="F38">
        <v>13</v>
      </c>
      <c r="G38">
        <v>14</v>
      </c>
      <c r="H38" s="9"/>
    </row>
    <row r="39" spans="1:8" x14ac:dyDescent="0.3">
      <c r="A39" s="10" t="s">
        <v>65</v>
      </c>
      <c r="B39">
        <v>5</v>
      </c>
      <c r="C39">
        <v>7</v>
      </c>
      <c r="D39">
        <v>8</v>
      </c>
      <c r="E39">
        <v>9</v>
      </c>
      <c r="F39">
        <v>11</v>
      </c>
      <c r="G39">
        <v>12</v>
      </c>
      <c r="H39" s="9"/>
    </row>
    <row r="40" spans="1:8" x14ac:dyDescent="0.3">
      <c r="A40" s="10" t="s">
        <v>66</v>
      </c>
      <c r="B40">
        <v>1</v>
      </c>
      <c r="C40">
        <v>3</v>
      </c>
      <c r="D40">
        <v>5</v>
      </c>
      <c r="E40">
        <v>9</v>
      </c>
      <c r="F40">
        <v>11</v>
      </c>
      <c r="G40">
        <v>13</v>
      </c>
      <c r="H40" s="9"/>
    </row>
    <row r="41" spans="1:8" x14ac:dyDescent="0.3">
      <c r="A41" s="10" t="s">
        <v>67</v>
      </c>
      <c r="B41">
        <v>2</v>
      </c>
      <c r="C41">
        <v>3</v>
      </c>
      <c r="D41">
        <v>5</v>
      </c>
      <c r="E41">
        <v>5</v>
      </c>
      <c r="F41">
        <v>7</v>
      </c>
      <c r="G41">
        <v>7</v>
      </c>
      <c r="H41" s="9"/>
    </row>
    <row r="42" spans="1:8" x14ac:dyDescent="0.3">
      <c r="A42" s="10" t="s">
        <v>68</v>
      </c>
      <c r="B42">
        <v>0</v>
      </c>
      <c r="C42">
        <v>0</v>
      </c>
      <c r="D42">
        <v>0</v>
      </c>
      <c r="E42">
        <v>1</v>
      </c>
      <c r="F42">
        <v>1</v>
      </c>
      <c r="G42">
        <v>1</v>
      </c>
      <c r="H42" s="9"/>
    </row>
    <row r="43" spans="1:8" x14ac:dyDescent="0.3">
      <c r="A43" s="10" t="s">
        <v>69</v>
      </c>
      <c r="B43">
        <v>4</v>
      </c>
      <c r="C43">
        <v>7</v>
      </c>
      <c r="D43">
        <v>9</v>
      </c>
      <c r="E43">
        <v>11</v>
      </c>
      <c r="F43">
        <v>13</v>
      </c>
      <c r="G43">
        <v>15</v>
      </c>
      <c r="H43" s="9"/>
    </row>
    <row r="44" spans="1:8" x14ac:dyDescent="0.3">
      <c r="A44" s="10" t="s">
        <v>70</v>
      </c>
      <c r="B44">
        <v>1</v>
      </c>
      <c r="C44">
        <v>1</v>
      </c>
      <c r="D44">
        <v>2</v>
      </c>
      <c r="E44">
        <v>2</v>
      </c>
      <c r="F44">
        <v>3</v>
      </c>
      <c r="G44">
        <v>5</v>
      </c>
      <c r="H44" s="9"/>
    </row>
    <row r="45" spans="1:8" x14ac:dyDescent="0.3">
      <c r="A45" s="10" t="s">
        <v>71</v>
      </c>
      <c r="B45">
        <v>5</v>
      </c>
      <c r="C45">
        <v>10</v>
      </c>
      <c r="D45">
        <v>15</v>
      </c>
      <c r="E45">
        <v>17</v>
      </c>
      <c r="F45">
        <v>20</v>
      </c>
      <c r="G45">
        <v>22</v>
      </c>
      <c r="H45" s="9"/>
    </row>
    <row r="46" spans="1:8" x14ac:dyDescent="0.3">
      <c r="A46" s="10" t="s">
        <v>72</v>
      </c>
      <c r="B46">
        <v>3</v>
      </c>
      <c r="C46">
        <v>7</v>
      </c>
      <c r="D46">
        <v>9</v>
      </c>
      <c r="E46">
        <v>10</v>
      </c>
      <c r="F46">
        <v>13</v>
      </c>
      <c r="G46">
        <v>15</v>
      </c>
      <c r="H46" s="9"/>
    </row>
    <row r="47" spans="1:8" x14ac:dyDescent="0.3">
      <c r="A47" s="10" t="s">
        <v>73</v>
      </c>
      <c r="B47">
        <v>2</v>
      </c>
      <c r="C47">
        <v>3</v>
      </c>
      <c r="D47">
        <v>4</v>
      </c>
      <c r="E47">
        <v>6</v>
      </c>
      <c r="F47">
        <v>8</v>
      </c>
      <c r="G47">
        <v>8</v>
      </c>
      <c r="H47" s="9"/>
    </row>
    <row r="48" spans="1:8" x14ac:dyDescent="0.3">
      <c r="A48" s="10" t="s">
        <v>74</v>
      </c>
      <c r="B48">
        <v>4</v>
      </c>
      <c r="C48">
        <v>7</v>
      </c>
      <c r="D48">
        <v>9</v>
      </c>
      <c r="E48">
        <v>12</v>
      </c>
      <c r="F48">
        <v>14</v>
      </c>
      <c r="G48">
        <v>18</v>
      </c>
      <c r="H48" s="9"/>
    </row>
    <row r="49" spans="1:8" x14ac:dyDescent="0.3">
      <c r="A49" s="10"/>
      <c r="B49">
        <f>(B28+B29+B30+B31+B32+B33+B34+B35+B36+B37+B38+B39+B40+B41+B42+B43+B44+B45+B46+B47+B48)/21</f>
        <v>2.2380952380952381</v>
      </c>
      <c r="C49">
        <f>(C28+C29+C30+C31+C32+C33+C34+C35+C36+C37+C38+C39+C40+C41+C42+C43+C44+C45+C46+C47+C48)/21</f>
        <v>3.7142857142857144</v>
      </c>
      <c r="D49">
        <f>(D28+D29+D30+D31+D32+D33+D34+D35+D36+D37+D38+D39+D40+D41+D42+D43+D44+D45+D46+D47+D48)/21</f>
        <v>5.2857142857142856</v>
      </c>
      <c r="E49">
        <f>(E28+E29+E30+E31+E32+E33+E34+E35+E36+E37+E38+E39+E40+E41+E42+E43+E44+E45+E46+E47+E48)/21</f>
        <v>6.5238095238095237</v>
      </c>
      <c r="F49">
        <f>(F28+F29+F30+F31+F32+F33+F34+F35+F36+F37+F38+F39+F40+F41+F42+F43+F44+F45+F46+F47+F48)/21</f>
        <v>8.2857142857142865</v>
      </c>
      <c r="G49">
        <f>(G28+G29+G30+G31+G32+G33+G34+G35+G36+G37+G38+G39+G40+G41+G42+G43+G44+G45+G46+G47+G48)/21</f>
        <v>9.8571428571428577</v>
      </c>
      <c r="H49" s="9"/>
    </row>
    <row r="50" spans="1:8" x14ac:dyDescent="0.3">
      <c r="A50" s="10"/>
      <c r="B50">
        <f>B49/5</f>
        <v>0.44761904761904764</v>
      </c>
      <c r="C50">
        <f>C49/10</f>
        <v>0.37142857142857144</v>
      </c>
      <c r="D50">
        <f>D49/15</f>
        <v>0.35238095238095235</v>
      </c>
      <c r="E50">
        <f>E49/20</f>
        <v>0.3261904761904762</v>
      </c>
      <c r="F50">
        <f>F49/25</f>
        <v>0.33142857142857146</v>
      </c>
      <c r="G50">
        <f>G49/30</f>
        <v>0.32857142857142857</v>
      </c>
      <c r="H50" s="9"/>
    </row>
    <row r="51" spans="1:8" x14ac:dyDescent="0.3">
      <c r="A51" s="11"/>
      <c r="B51" s="12">
        <v>5</v>
      </c>
      <c r="C51" s="12">
        <v>10</v>
      </c>
      <c r="D51" s="12">
        <v>15</v>
      </c>
      <c r="E51" s="12">
        <v>20</v>
      </c>
      <c r="F51" s="12">
        <v>25</v>
      </c>
      <c r="G51" s="13">
        <v>30</v>
      </c>
      <c r="H51" s="9"/>
    </row>
    <row r="52" spans="1:8" x14ac:dyDescent="0.3">
      <c r="A52" s="10" t="s">
        <v>75</v>
      </c>
      <c r="B52">
        <v>3</v>
      </c>
      <c r="C52">
        <v>7</v>
      </c>
      <c r="D52">
        <v>11</v>
      </c>
      <c r="E52">
        <v>13</v>
      </c>
      <c r="F52">
        <v>17</v>
      </c>
      <c r="G52">
        <v>19</v>
      </c>
      <c r="H52" s="9"/>
    </row>
    <row r="53" spans="1:8" x14ac:dyDescent="0.3">
      <c r="A53" s="10" t="s">
        <v>76</v>
      </c>
      <c r="B53">
        <v>4</v>
      </c>
      <c r="C53">
        <v>6</v>
      </c>
      <c r="D53">
        <v>9</v>
      </c>
      <c r="E53">
        <v>12</v>
      </c>
      <c r="F53">
        <v>15</v>
      </c>
      <c r="G53">
        <v>17</v>
      </c>
      <c r="H53" s="9"/>
    </row>
    <row r="54" spans="1:8" x14ac:dyDescent="0.3">
      <c r="A54" s="10" t="s">
        <v>77</v>
      </c>
      <c r="B54">
        <v>4</v>
      </c>
      <c r="C54">
        <v>8</v>
      </c>
      <c r="D54">
        <v>12</v>
      </c>
      <c r="E54">
        <v>15</v>
      </c>
      <c r="F54">
        <v>16</v>
      </c>
      <c r="G54">
        <v>17</v>
      </c>
      <c r="H54" s="9"/>
    </row>
    <row r="55" spans="1:8" x14ac:dyDescent="0.3">
      <c r="A55" s="10" t="s">
        <v>78</v>
      </c>
      <c r="B55">
        <v>5</v>
      </c>
      <c r="C55">
        <v>9</v>
      </c>
      <c r="D55">
        <v>13</v>
      </c>
      <c r="E55">
        <v>15</v>
      </c>
      <c r="F55">
        <v>19</v>
      </c>
      <c r="G55">
        <v>23</v>
      </c>
      <c r="H55" s="9"/>
    </row>
    <row r="56" spans="1:8" x14ac:dyDescent="0.3">
      <c r="A56" s="10" t="s">
        <v>79</v>
      </c>
      <c r="B56">
        <v>4</v>
      </c>
      <c r="C56">
        <v>7</v>
      </c>
      <c r="D56">
        <v>8</v>
      </c>
      <c r="E56">
        <v>11</v>
      </c>
      <c r="F56">
        <v>15</v>
      </c>
      <c r="G56">
        <v>16</v>
      </c>
      <c r="H56" s="9"/>
    </row>
    <row r="57" spans="1:8" x14ac:dyDescent="0.3">
      <c r="A57" s="10" t="s">
        <v>80</v>
      </c>
      <c r="B57">
        <v>5</v>
      </c>
      <c r="C57">
        <v>10</v>
      </c>
      <c r="D57">
        <v>12</v>
      </c>
      <c r="E57">
        <v>15</v>
      </c>
      <c r="F57">
        <v>19</v>
      </c>
      <c r="G57">
        <v>22</v>
      </c>
      <c r="H57" s="9"/>
    </row>
    <row r="58" spans="1:8" x14ac:dyDescent="0.3">
      <c r="A58" s="10" t="s">
        <v>81</v>
      </c>
      <c r="B58">
        <v>4</v>
      </c>
      <c r="C58">
        <v>7</v>
      </c>
      <c r="D58">
        <v>10</v>
      </c>
      <c r="E58">
        <v>13</v>
      </c>
      <c r="F58">
        <v>14</v>
      </c>
      <c r="G58">
        <v>17</v>
      </c>
      <c r="H58" s="9"/>
    </row>
    <row r="59" spans="1:8" x14ac:dyDescent="0.3">
      <c r="A59" s="10" t="s">
        <v>82</v>
      </c>
      <c r="B59">
        <v>1</v>
      </c>
      <c r="C59">
        <v>2</v>
      </c>
      <c r="D59">
        <v>4</v>
      </c>
      <c r="E59">
        <v>6</v>
      </c>
      <c r="F59">
        <v>7</v>
      </c>
      <c r="G59">
        <v>8</v>
      </c>
      <c r="H59" s="9"/>
    </row>
    <row r="60" spans="1:8" x14ac:dyDescent="0.3">
      <c r="A60" s="10" t="s">
        <v>83</v>
      </c>
      <c r="B60">
        <v>3</v>
      </c>
      <c r="C60">
        <v>5</v>
      </c>
      <c r="D60">
        <v>8</v>
      </c>
      <c r="E60">
        <v>11</v>
      </c>
      <c r="F60">
        <v>13</v>
      </c>
      <c r="G60">
        <v>14</v>
      </c>
      <c r="H60" s="9"/>
    </row>
    <row r="61" spans="1:8" x14ac:dyDescent="0.3">
      <c r="A61" s="10" t="s">
        <v>22</v>
      </c>
      <c r="B61">
        <v>3</v>
      </c>
      <c r="C61">
        <v>5</v>
      </c>
      <c r="D61">
        <v>8</v>
      </c>
      <c r="E61">
        <v>11</v>
      </c>
      <c r="F61">
        <v>13</v>
      </c>
      <c r="G61">
        <v>15</v>
      </c>
      <c r="H61" s="9"/>
    </row>
    <row r="62" spans="1:8" x14ac:dyDescent="0.3">
      <c r="A62" s="10" t="s">
        <v>84</v>
      </c>
      <c r="B62">
        <v>5</v>
      </c>
      <c r="C62">
        <v>7</v>
      </c>
      <c r="D62">
        <v>10</v>
      </c>
      <c r="E62">
        <v>14</v>
      </c>
      <c r="F62">
        <v>18</v>
      </c>
      <c r="G62">
        <v>22</v>
      </c>
      <c r="H62" s="9"/>
    </row>
    <row r="63" spans="1:8" x14ac:dyDescent="0.3">
      <c r="A63" s="10" t="s">
        <v>85</v>
      </c>
      <c r="B63">
        <v>4</v>
      </c>
      <c r="C63">
        <v>5</v>
      </c>
      <c r="D63">
        <v>8</v>
      </c>
      <c r="E63">
        <v>11</v>
      </c>
      <c r="F63">
        <v>14</v>
      </c>
      <c r="G63">
        <v>15</v>
      </c>
      <c r="H63" s="9"/>
    </row>
    <row r="64" spans="1:8" x14ac:dyDescent="0.3">
      <c r="A64" s="10" t="s">
        <v>86</v>
      </c>
      <c r="B64">
        <v>1</v>
      </c>
      <c r="C64">
        <v>2</v>
      </c>
      <c r="D64">
        <v>2</v>
      </c>
      <c r="E64">
        <v>5</v>
      </c>
      <c r="F64">
        <v>5</v>
      </c>
      <c r="G64">
        <v>6</v>
      </c>
      <c r="H64" s="9"/>
    </row>
    <row r="65" spans="1:8" x14ac:dyDescent="0.3">
      <c r="A65" s="10" t="s">
        <v>87</v>
      </c>
      <c r="B65">
        <v>2</v>
      </c>
      <c r="C65">
        <v>2</v>
      </c>
      <c r="D65">
        <v>3</v>
      </c>
      <c r="E65">
        <v>4</v>
      </c>
      <c r="F65">
        <v>6</v>
      </c>
      <c r="G65">
        <v>9</v>
      </c>
      <c r="H65" s="9"/>
    </row>
    <row r="66" spans="1:8" x14ac:dyDescent="0.3">
      <c r="A66" s="10" t="s">
        <v>88</v>
      </c>
      <c r="B66">
        <v>3</v>
      </c>
      <c r="C66">
        <v>8</v>
      </c>
      <c r="D66">
        <v>12</v>
      </c>
      <c r="E66">
        <v>15</v>
      </c>
      <c r="F66">
        <v>17</v>
      </c>
      <c r="G66">
        <v>21</v>
      </c>
      <c r="H66" s="9"/>
    </row>
    <row r="67" spans="1:8" x14ac:dyDescent="0.3">
      <c r="A67" s="10" t="s">
        <v>89</v>
      </c>
      <c r="B67">
        <v>3</v>
      </c>
      <c r="C67">
        <v>4</v>
      </c>
      <c r="D67">
        <v>8</v>
      </c>
      <c r="E67">
        <v>9</v>
      </c>
      <c r="F67">
        <v>13</v>
      </c>
      <c r="G67">
        <v>14</v>
      </c>
      <c r="H67" s="9"/>
    </row>
    <row r="68" spans="1:8" x14ac:dyDescent="0.3">
      <c r="A68" s="10" t="s">
        <v>90</v>
      </c>
      <c r="B68">
        <v>5</v>
      </c>
      <c r="C68">
        <v>9</v>
      </c>
      <c r="D68">
        <v>11</v>
      </c>
      <c r="E68">
        <v>15</v>
      </c>
      <c r="F68">
        <v>18</v>
      </c>
      <c r="G68">
        <v>22</v>
      </c>
      <c r="H68" s="9"/>
    </row>
    <row r="69" spans="1:8" x14ac:dyDescent="0.3">
      <c r="A69" s="10" t="s">
        <v>91</v>
      </c>
      <c r="B69">
        <v>2</v>
      </c>
      <c r="C69">
        <v>3</v>
      </c>
      <c r="D69">
        <v>5</v>
      </c>
      <c r="E69">
        <v>7</v>
      </c>
      <c r="F69">
        <v>8</v>
      </c>
      <c r="G69">
        <v>10</v>
      </c>
      <c r="H69" s="9"/>
    </row>
    <row r="70" spans="1:8" x14ac:dyDescent="0.3">
      <c r="A70" s="10" t="s">
        <v>92</v>
      </c>
      <c r="B70">
        <v>3</v>
      </c>
      <c r="C70">
        <v>7</v>
      </c>
      <c r="D70">
        <v>11</v>
      </c>
      <c r="E70">
        <v>13</v>
      </c>
      <c r="F70">
        <v>18</v>
      </c>
      <c r="G70">
        <v>22</v>
      </c>
      <c r="H70" s="9"/>
    </row>
    <row r="71" spans="1:8" x14ac:dyDescent="0.3">
      <c r="A71" s="10" t="s">
        <v>93</v>
      </c>
      <c r="B71">
        <v>2</v>
      </c>
      <c r="C71">
        <v>2</v>
      </c>
      <c r="D71">
        <v>4</v>
      </c>
      <c r="E71">
        <v>5</v>
      </c>
      <c r="F71">
        <v>5</v>
      </c>
      <c r="G71">
        <v>6</v>
      </c>
      <c r="H71" s="9"/>
    </row>
    <row r="72" spans="1:8" x14ac:dyDescent="0.3">
      <c r="A72" s="10" t="s">
        <v>94</v>
      </c>
      <c r="B72">
        <v>3</v>
      </c>
      <c r="C72">
        <v>6</v>
      </c>
      <c r="D72">
        <v>10</v>
      </c>
      <c r="E72">
        <v>14</v>
      </c>
      <c r="F72">
        <v>15</v>
      </c>
      <c r="G72">
        <v>17</v>
      </c>
      <c r="H72" s="9"/>
    </row>
    <row r="73" spans="1:8" x14ac:dyDescent="0.3">
      <c r="A73" s="10" t="s">
        <v>95</v>
      </c>
      <c r="B73">
        <v>5</v>
      </c>
      <c r="C73">
        <v>10</v>
      </c>
      <c r="D73">
        <v>14</v>
      </c>
      <c r="E73">
        <v>18</v>
      </c>
      <c r="F73">
        <v>20</v>
      </c>
      <c r="G73">
        <v>23</v>
      </c>
      <c r="H73" s="9"/>
    </row>
    <row r="74" spans="1:8" x14ac:dyDescent="0.3">
      <c r="A74" s="10"/>
      <c r="B74">
        <f>(B52+B53+B54+B55+B56+B57+B58+B59+B60+B61+B62+B63+B64+B65+B66+B67+B68+B69+B70+B71+B72+B73)/22</f>
        <v>3.3636363636363638</v>
      </c>
      <c r="C74">
        <f>(C52+C53+C54+C55+C56+C57+C58+C59+C60+C61+C62+C63+C64+C65+C66+C67+C68+C69+C70+C71+C72+C73)/22</f>
        <v>5.9545454545454541</v>
      </c>
      <c r="D74">
        <f>(D52+D53+D54+D55+D56+D57+D58+D59+D60+D61+D62+D63+D64+D65+D66+D67+D68+D69+D70+D71+D72+D73)/22</f>
        <v>8.7727272727272734</v>
      </c>
      <c r="E74">
        <f>(E52+E53+E54+E55+E56+E57+E58+E59+E60+E61+E62+E63+E64+E65+E66+E67+E68+E69+E70+E71+E72+E73)/22</f>
        <v>11.454545454545455</v>
      </c>
      <c r="F74">
        <f>(F52+F53+F54+F55+F56+F57+F58+F59+F60+F61+F62+F63+F64+F65+F66+F67+F68+F69+F70+F71+F72+F73)/22</f>
        <v>13.863636363636363</v>
      </c>
      <c r="G74">
        <f>(G52+G53+G54+G55+G56+G57+G58+G59+G60+G61+G62+G63+G64+G65+G66+G67+G68+G69+G70+G71+G72+G73)/22</f>
        <v>16.136363636363637</v>
      </c>
      <c r="H74" s="9"/>
    </row>
    <row r="75" spans="1:8" x14ac:dyDescent="0.3">
      <c r="A75" s="10"/>
      <c r="B75">
        <f>B74/5</f>
        <v>0.67272727272727273</v>
      </c>
      <c r="C75">
        <f>C74/10</f>
        <v>0.59545454545454546</v>
      </c>
      <c r="D75">
        <f>D74/15</f>
        <v>0.58484848484848484</v>
      </c>
      <c r="E75">
        <f>E74/20</f>
        <v>0.57272727272727275</v>
      </c>
      <c r="F75">
        <f>F74/25</f>
        <v>0.55454545454545456</v>
      </c>
      <c r="G75">
        <f>G74/30</f>
        <v>0.53787878787878785</v>
      </c>
      <c r="H75" s="9"/>
    </row>
    <row r="76" spans="1:8" x14ac:dyDescent="0.3">
      <c r="A76" s="11"/>
      <c r="B76" s="12">
        <v>5</v>
      </c>
      <c r="C76" s="12">
        <v>10</v>
      </c>
      <c r="D76" s="12">
        <v>15</v>
      </c>
      <c r="E76" s="12">
        <v>20</v>
      </c>
      <c r="F76" s="12">
        <v>25</v>
      </c>
      <c r="G76" s="13">
        <v>30</v>
      </c>
      <c r="H76" s="9"/>
    </row>
    <row r="77" spans="1:8" x14ac:dyDescent="0.3">
      <c r="A77" s="10" t="s">
        <v>96</v>
      </c>
      <c r="B77">
        <v>4</v>
      </c>
      <c r="C77">
        <v>9</v>
      </c>
      <c r="D77">
        <v>11</v>
      </c>
      <c r="E77">
        <v>14</v>
      </c>
      <c r="F77">
        <v>14</v>
      </c>
      <c r="G77">
        <v>14</v>
      </c>
      <c r="H77" s="9"/>
    </row>
    <row r="78" spans="1:8" x14ac:dyDescent="0.3">
      <c r="A78" s="10" t="s">
        <v>97</v>
      </c>
      <c r="B78">
        <v>4</v>
      </c>
      <c r="C78">
        <v>5</v>
      </c>
      <c r="D78">
        <v>7</v>
      </c>
      <c r="E78">
        <v>9</v>
      </c>
      <c r="F78">
        <v>9</v>
      </c>
      <c r="G78">
        <v>9</v>
      </c>
      <c r="H78" s="9"/>
    </row>
    <row r="79" spans="1:8" x14ac:dyDescent="0.3">
      <c r="A79" s="10" t="s">
        <v>98</v>
      </c>
      <c r="B79">
        <v>4</v>
      </c>
      <c r="C79">
        <v>5</v>
      </c>
      <c r="D79">
        <v>7</v>
      </c>
      <c r="E79">
        <v>8</v>
      </c>
      <c r="F79">
        <v>9</v>
      </c>
      <c r="G79">
        <v>9</v>
      </c>
      <c r="H79" s="9"/>
    </row>
    <row r="80" spans="1:8" x14ac:dyDescent="0.3">
      <c r="A80" s="10" t="s">
        <v>99</v>
      </c>
      <c r="B80">
        <v>0</v>
      </c>
      <c r="C80">
        <v>0</v>
      </c>
      <c r="D80">
        <v>1</v>
      </c>
      <c r="E80">
        <v>1</v>
      </c>
      <c r="F80">
        <v>4</v>
      </c>
      <c r="G80">
        <v>6</v>
      </c>
      <c r="H80" s="9"/>
    </row>
    <row r="81" spans="1:8" x14ac:dyDescent="0.3">
      <c r="A81" s="10" t="s">
        <v>100</v>
      </c>
      <c r="B81">
        <v>3</v>
      </c>
      <c r="C81">
        <v>6</v>
      </c>
      <c r="D81">
        <v>10</v>
      </c>
      <c r="E81">
        <v>12</v>
      </c>
      <c r="F81">
        <v>14</v>
      </c>
      <c r="G81">
        <v>17</v>
      </c>
      <c r="H81" s="9"/>
    </row>
    <row r="82" spans="1:8" x14ac:dyDescent="0.3">
      <c r="A82" s="10" t="s">
        <v>101</v>
      </c>
      <c r="B82">
        <v>3</v>
      </c>
      <c r="C82">
        <v>6</v>
      </c>
      <c r="D82">
        <v>8</v>
      </c>
      <c r="E82">
        <v>8</v>
      </c>
      <c r="F82">
        <v>11</v>
      </c>
      <c r="G82">
        <v>12</v>
      </c>
      <c r="H82" s="9"/>
    </row>
    <row r="83" spans="1:8" x14ac:dyDescent="0.3">
      <c r="A83" s="10" t="s">
        <v>102</v>
      </c>
      <c r="B83">
        <v>3</v>
      </c>
      <c r="C83">
        <v>3</v>
      </c>
      <c r="D83">
        <v>4</v>
      </c>
      <c r="E83">
        <v>4</v>
      </c>
      <c r="F83">
        <v>4</v>
      </c>
      <c r="G83">
        <v>4</v>
      </c>
      <c r="H83" s="9"/>
    </row>
    <row r="84" spans="1:8" x14ac:dyDescent="0.3">
      <c r="A84" s="10" t="s">
        <v>103</v>
      </c>
      <c r="B84">
        <v>2</v>
      </c>
      <c r="C84">
        <v>2</v>
      </c>
      <c r="D84">
        <v>5</v>
      </c>
      <c r="E84">
        <v>9</v>
      </c>
      <c r="F84">
        <v>11</v>
      </c>
      <c r="G84">
        <v>14</v>
      </c>
      <c r="H84" s="9"/>
    </row>
    <row r="85" spans="1:8" x14ac:dyDescent="0.3">
      <c r="A85" s="10" t="s">
        <v>104</v>
      </c>
      <c r="B85">
        <v>0</v>
      </c>
      <c r="C85">
        <v>2</v>
      </c>
      <c r="D85">
        <v>2</v>
      </c>
      <c r="E85">
        <v>4</v>
      </c>
      <c r="F85">
        <v>4</v>
      </c>
      <c r="G85">
        <v>5</v>
      </c>
      <c r="H85" s="9"/>
    </row>
    <row r="86" spans="1:8" x14ac:dyDescent="0.3">
      <c r="A86" s="10" t="s">
        <v>26</v>
      </c>
      <c r="B86">
        <v>1</v>
      </c>
      <c r="C86">
        <v>3</v>
      </c>
      <c r="D86">
        <v>4</v>
      </c>
      <c r="E86">
        <v>4</v>
      </c>
      <c r="F86">
        <v>5</v>
      </c>
      <c r="G86">
        <v>5</v>
      </c>
      <c r="H86" s="9"/>
    </row>
    <row r="87" spans="1:8" x14ac:dyDescent="0.3">
      <c r="A87" s="10" t="s">
        <v>105</v>
      </c>
      <c r="B87">
        <v>5</v>
      </c>
      <c r="C87">
        <v>7</v>
      </c>
      <c r="D87">
        <v>9</v>
      </c>
      <c r="E87">
        <v>11</v>
      </c>
      <c r="F87">
        <v>11</v>
      </c>
      <c r="G87">
        <v>12</v>
      </c>
      <c r="H87" s="9"/>
    </row>
    <row r="88" spans="1:8" x14ac:dyDescent="0.3">
      <c r="A88" s="10" t="s">
        <v>106</v>
      </c>
      <c r="B88">
        <v>4</v>
      </c>
      <c r="C88">
        <v>7</v>
      </c>
      <c r="D88">
        <v>9</v>
      </c>
      <c r="E88">
        <v>11</v>
      </c>
      <c r="F88">
        <v>11</v>
      </c>
      <c r="G88">
        <v>12</v>
      </c>
      <c r="H88" s="9"/>
    </row>
    <row r="89" spans="1:8" x14ac:dyDescent="0.3">
      <c r="A89" s="10" t="s">
        <v>107</v>
      </c>
      <c r="B89">
        <v>1</v>
      </c>
      <c r="C89">
        <v>3</v>
      </c>
      <c r="D89">
        <v>4</v>
      </c>
      <c r="E89">
        <v>6</v>
      </c>
      <c r="F89">
        <v>6</v>
      </c>
      <c r="G89">
        <v>8</v>
      </c>
      <c r="H89" s="9"/>
    </row>
    <row r="90" spans="1:8" x14ac:dyDescent="0.3">
      <c r="A90" s="10" t="s">
        <v>108</v>
      </c>
      <c r="B90">
        <v>3</v>
      </c>
      <c r="C90">
        <v>4</v>
      </c>
      <c r="D90">
        <v>4</v>
      </c>
      <c r="E90">
        <v>4</v>
      </c>
      <c r="F90">
        <v>6</v>
      </c>
      <c r="G90">
        <v>6</v>
      </c>
      <c r="H90" s="9"/>
    </row>
    <row r="91" spans="1:8" x14ac:dyDescent="0.3">
      <c r="A91" s="10" t="s">
        <v>109</v>
      </c>
      <c r="B91">
        <v>4</v>
      </c>
      <c r="C91">
        <v>7</v>
      </c>
      <c r="D91">
        <v>9</v>
      </c>
      <c r="E91">
        <v>11</v>
      </c>
      <c r="F91">
        <v>11</v>
      </c>
      <c r="G91">
        <v>13</v>
      </c>
      <c r="H91" s="9"/>
    </row>
    <row r="92" spans="1:8" x14ac:dyDescent="0.3">
      <c r="A92" s="10" t="s">
        <v>110</v>
      </c>
      <c r="B92">
        <v>0</v>
      </c>
      <c r="C92">
        <v>1</v>
      </c>
      <c r="D92">
        <v>1</v>
      </c>
      <c r="E92">
        <v>2</v>
      </c>
      <c r="F92">
        <v>4</v>
      </c>
      <c r="G92">
        <v>4</v>
      </c>
      <c r="H92" s="9"/>
    </row>
    <row r="93" spans="1:8" x14ac:dyDescent="0.3">
      <c r="A93" s="10" t="s">
        <v>111</v>
      </c>
      <c r="B93">
        <v>1</v>
      </c>
      <c r="C93">
        <v>2</v>
      </c>
      <c r="D93">
        <v>3</v>
      </c>
      <c r="E93">
        <v>4</v>
      </c>
      <c r="F93">
        <v>4</v>
      </c>
      <c r="G93">
        <v>4</v>
      </c>
      <c r="H93" s="9"/>
    </row>
    <row r="94" spans="1:8" x14ac:dyDescent="0.3">
      <c r="A94" s="10" t="s">
        <v>112</v>
      </c>
      <c r="B94">
        <v>4</v>
      </c>
      <c r="C94">
        <v>5</v>
      </c>
      <c r="D94">
        <v>6</v>
      </c>
      <c r="E94">
        <v>7</v>
      </c>
      <c r="F94">
        <v>10</v>
      </c>
      <c r="G94">
        <v>10</v>
      </c>
      <c r="H94" s="9"/>
    </row>
    <row r="95" spans="1:8" x14ac:dyDescent="0.3">
      <c r="A95" s="10" t="s">
        <v>113</v>
      </c>
      <c r="B95">
        <v>2</v>
      </c>
      <c r="C95">
        <v>4</v>
      </c>
      <c r="D95">
        <v>6</v>
      </c>
      <c r="E95">
        <v>8</v>
      </c>
      <c r="F95">
        <v>10</v>
      </c>
      <c r="G95">
        <v>13</v>
      </c>
      <c r="H95" s="9"/>
    </row>
    <row r="96" spans="1:8" x14ac:dyDescent="0.3">
      <c r="A96" s="10" t="s">
        <v>114</v>
      </c>
      <c r="B96">
        <v>5</v>
      </c>
      <c r="C96">
        <v>6</v>
      </c>
      <c r="D96">
        <v>8</v>
      </c>
      <c r="E96">
        <v>10</v>
      </c>
      <c r="F96">
        <v>12</v>
      </c>
      <c r="G96">
        <v>14</v>
      </c>
      <c r="H96" s="9"/>
    </row>
    <row r="97" spans="1:8" x14ac:dyDescent="0.3">
      <c r="A97" s="10" t="s">
        <v>115</v>
      </c>
      <c r="B97">
        <v>5</v>
      </c>
      <c r="C97">
        <v>8</v>
      </c>
      <c r="D97">
        <v>10</v>
      </c>
      <c r="E97">
        <v>11</v>
      </c>
      <c r="F97">
        <v>12</v>
      </c>
      <c r="G97">
        <v>13</v>
      </c>
      <c r="H97" s="9"/>
    </row>
    <row r="98" spans="1:8" x14ac:dyDescent="0.3">
      <c r="A98" s="16"/>
      <c r="B98">
        <f>(B77+B78+B79+B80+B81+B82+B83+B84+B85+B86+B87+B88+B89+B90+B91+B92+B93+B94+B95+B96+B97)/21</f>
        <v>2.7619047619047619</v>
      </c>
      <c r="C98">
        <f>(C77+C78+C79+C80+C81+C82+C83+C84+C85+C86+C87+C88+C89+C90+C91+C92+C93+C94+C95+C96+C97)/21</f>
        <v>4.5238095238095237</v>
      </c>
      <c r="D98">
        <f>(D77+D78+D79+D80+D81+D82+D83+D84+D85+D86+D87+D88+D89+D90+D91+D92+D93+D94+D95+D96+D97)/21</f>
        <v>6.0952380952380949</v>
      </c>
      <c r="E98">
        <f>(E77+E78+E79+E80+E81+E82+E83+E84+E85+E86+E87+E88+E89+E90+E91+E92+E93+E94+E95+E96+E97)/21</f>
        <v>7.5238095238095237</v>
      </c>
      <c r="F98">
        <f>(F77+F78+F79+F80+F81+F82+F83+F84+F85+F86+F87+F88+F89+F90+F91+F92+F93+F94+F95+F96+F97)/21</f>
        <v>8.6666666666666661</v>
      </c>
      <c r="G98">
        <f>(G77+G78+G79+G80+G81+G82+G83+G84+G85+G86+G87+G88+G89+G90+G91+G92+G93+G94+G95+G96+G97)/21</f>
        <v>9.7142857142857135</v>
      </c>
      <c r="H98" s="9"/>
    </row>
    <row r="99" spans="1:8" x14ac:dyDescent="0.3">
      <c r="B99">
        <f>B98/5</f>
        <v>0.55238095238095242</v>
      </c>
      <c r="C99">
        <f>C98/10</f>
        <v>0.45238095238095238</v>
      </c>
      <c r="D99">
        <f>D98/15</f>
        <v>0.40634920634920635</v>
      </c>
      <c r="E99">
        <f>E98/20</f>
        <v>0.37619047619047619</v>
      </c>
      <c r="F99">
        <f>F98/25</f>
        <v>0.34666666666666662</v>
      </c>
      <c r="G99">
        <f>G98/30</f>
        <v>0.32380952380952377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5698-93A7-4AB6-9CB4-E426BE197235}">
  <dimension ref="C4:H10"/>
  <sheetViews>
    <sheetView workbookViewId="0">
      <selection activeCell="C4" sqref="C4:G10"/>
    </sheetView>
  </sheetViews>
  <sheetFormatPr defaultRowHeight="14.4" x14ac:dyDescent="0.3"/>
  <cols>
    <col min="4" max="4" width="10.33203125" bestFit="1" customWidth="1"/>
    <col min="5" max="5" width="10.21875" bestFit="1" customWidth="1"/>
    <col min="6" max="6" width="11" bestFit="1" customWidth="1"/>
    <col min="7" max="7" width="13.33203125" bestFit="1" customWidth="1"/>
  </cols>
  <sheetData>
    <row r="4" spans="3:8" x14ac:dyDescent="0.3">
      <c r="D4" s="1" t="s">
        <v>8</v>
      </c>
      <c r="E4" s="1" t="s">
        <v>27</v>
      </c>
      <c r="F4" s="1" t="s">
        <v>10</v>
      </c>
      <c r="G4" s="1" t="s">
        <v>11</v>
      </c>
      <c r="H4" s="17"/>
    </row>
    <row r="5" spans="3:8" x14ac:dyDescent="0.3">
      <c r="C5" s="1">
        <v>5</v>
      </c>
      <c r="D5">
        <v>0.59686147186147187</v>
      </c>
      <c r="E5">
        <v>0.64274891774891763</v>
      </c>
      <c r="F5">
        <v>0.63322510822510825</v>
      </c>
      <c r="G5">
        <v>0.65227272727272734</v>
      </c>
      <c r="H5" s="18"/>
    </row>
    <row r="6" spans="3:8" x14ac:dyDescent="0.3">
      <c r="C6" s="1">
        <v>10</v>
      </c>
      <c r="D6">
        <v>0.56109307359307359</v>
      </c>
      <c r="E6">
        <v>0.60416666666666663</v>
      </c>
      <c r="F6">
        <v>0.60865800865800868</v>
      </c>
      <c r="G6">
        <v>0.58777056277056283</v>
      </c>
      <c r="H6" s="18"/>
    </row>
    <row r="7" spans="3:8" x14ac:dyDescent="0.3">
      <c r="C7" s="1">
        <v>15</v>
      </c>
      <c r="D7">
        <v>0.53142135642135646</v>
      </c>
      <c r="E7">
        <v>0.57799422799422806</v>
      </c>
      <c r="F7">
        <v>0.57572150072150075</v>
      </c>
      <c r="G7">
        <v>0.56392496392496394</v>
      </c>
      <c r="H7" s="18"/>
    </row>
    <row r="8" spans="3:8" x14ac:dyDescent="0.3">
      <c r="C8" s="1">
        <v>20</v>
      </c>
      <c r="D8">
        <v>0.5153950216450216</v>
      </c>
      <c r="E8">
        <v>0.5475108225108225</v>
      </c>
      <c r="F8">
        <v>0.54466991341991344</v>
      </c>
      <c r="G8">
        <v>0.53979978354978364</v>
      </c>
      <c r="H8" s="18"/>
    </row>
    <row r="9" spans="3:8" x14ac:dyDescent="0.3">
      <c r="C9" s="1">
        <v>25</v>
      </c>
      <c r="D9">
        <v>0.49854978354978358</v>
      </c>
      <c r="E9">
        <v>0.5228571428571428</v>
      </c>
      <c r="F9">
        <v>0.52805194805194799</v>
      </c>
      <c r="G9">
        <v>0.52588744588744596</v>
      </c>
      <c r="H9" s="18"/>
    </row>
    <row r="10" spans="3:8" x14ac:dyDescent="0.3">
      <c r="C10" s="1">
        <v>30</v>
      </c>
      <c r="D10">
        <v>0.49226190476190479</v>
      </c>
      <c r="E10">
        <v>0.5095238095238096</v>
      </c>
      <c r="F10">
        <v>0.51343795093795097</v>
      </c>
      <c r="G10">
        <v>0.51120129870129871</v>
      </c>
      <c r="H10" s="18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4A49-9592-4B4C-885B-5CE1C17CEF1B}">
  <dimension ref="A1:I18"/>
  <sheetViews>
    <sheetView topLeftCell="A5" workbookViewId="0">
      <selection activeCell="A12" sqref="A12:E17"/>
    </sheetView>
  </sheetViews>
  <sheetFormatPr defaultRowHeight="14.4" x14ac:dyDescent="0.3"/>
  <cols>
    <col min="2" max="2" width="12" bestFit="1" customWidth="1"/>
    <col min="3" max="3" width="12" customWidth="1"/>
    <col min="4" max="4" width="12" bestFit="1" customWidth="1"/>
    <col min="5" max="5" width="12" customWidth="1"/>
    <col min="6" max="6" width="12" bestFit="1" customWidth="1"/>
    <col min="7" max="7" width="12" customWidth="1"/>
    <col min="8" max="8" width="13.33203125" bestFit="1" customWidth="1"/>
  </cols>
  <sheetData>
    <row r="1" spans="1:9" x14ac:dyDescent="0.3">
      <c r="B1" s="1" t="s">
        <v>8</v>
      </c>
      <c r="C1" s="1"/>
      <c r="D1" s="1" t="s">
        <v>27</v>
      </c>
      <c r="E1" s="1"/>
      <c r="F1" s="1" t="s">
        <v>10</v>
      </c>
      <c r="G1" s="1"/>
      <c r="H1" s="1" t="s">
        <v>11</v>
      </c>
    </row>
    <row r="2" spans="1:9" x14ac:dyDescent="0.3">
      <c r="A2" s="1">
        <v>5</v>
      </c>
      <c r="B2">
        <v>0.59686147186147187</v>
      </c>
      <c r="C2">
        <f>B2-B3</f>
        <v>3.5768398268398283E-2</v>
      </c>
      <c r="D2">
        <v>0.64274891774891763</v>
      </c>
      <c r="E2">
        <f>D2-D3</f>
        <v>3.8582251082250996E-2</v>
      </c>
      <c r="F2">
        <v>0.63322510822510825</v>
      </c>
      <c r="G2">
        <f>F2-F3</f>
        <v>2.4567099567099571E-2</v>
      </c>
      <c r="H2">
        <v>0.65227272727272734</v>
      </c>
      <c r="I2">
        <f>H2-H3</f>
        <v>6.4502164502164505E-2</v>
      </c>
    </row>
    <row r="3" spans="1:9" x14ac:dyDescent="0.3">
      <c r="A3" s="1">
        <v>10</v>
      </c>
      <c r="B3">
        <v>0.56109307359307359</v>
      </c>
      <c r="C3">
        <f t="shared" ref="C3:C6" si="0">B3-B4</f>
        <v>2.9671717171717127E-2</v>
      </c>
      <c r="D3">
        <v>0.60416666666666663</v>
      </c>
      <c r="E3">
        <f t="shared" ref="E3:E6" si="1">D3-D4</f>
        <v>2.6172438672438569E-2</v>
      </c>
      <c r="F3">
        <v>0.60865800865800868</v>
      </c>
      <c r="G3">
        <f t="shared" ref="G3:G6" si="2">F3-F4</f>
        <v>3.2936507936507931E-2</v>
      </c>
      <c r="H3">
        <v>0.58777056277056283</v>
      </c>
      <c r="I3">
        <f t="shared" ref="I3:I6" si="3">H3-H4</f>
        <v>2.3845598845598892E-2</v>
      </c>
    </row>
    <row r="4" spans="1:9" x14ac:dyDescent="0.3">
      <c r="A4" s="1">
        <v>15</v>
      </c>
      <c r="B4">
        <v>0.53142135642135646</v>
      </c>
      <c r="C4">
        <f t="shared" si="0"/>
        <v>1.6026334776334861E-2</v>
      </c>
      <c r="D4">
        <v>0.57799422799422806</v>
      </c>
      <c r="E4">
        <f t="shared" si="1"/>
        <v>3.0483405483405557E-2</v>
      </c>
      <c r="F4">
        <v>0.57572150072150075</v>
      </c>
      <c r="G4">
        <f t="shared" si="2"/>
        <v>3.1051587301587302E-2</v>
      </c>
      <c r="H4">
        <v>0.56392496392496394</v>
      </c>
      <c r="I4">
        <f t="shared" si="3"/>
        <v>2.41251803751803E-2</v>
      </c>
    </row>
    <row r="5" spans="1:9" x14ac:dyDescent="0.3">
      <c r="A5" s="1">
        <v>20</v>
      </c>
      <c r="B5">
        <v>0.5153950216450216</v>
      </c>
      <c r="C5">
        <f t="shared" si="0"/>
        <v>1.6845238095238024E-2</v>
      </c>
      <c r="D5">
        <v>0.5475108225108225</v>
      </c>
      <c r="E5">
        <f t="shared" si="1"/>
        <v>2.4653679653679705E-2</v>
      </c>
      <c r="F5">
        <v>0.54466991341991344</v>
      </c>
      <c r="G5">
        <f t="shared" si="2"/>
        <v>1.6617965367965448E-2</v>
      </c>
      <c r="H5">
        <v>0.53979978354978364</v>
      </c>
      <c r="I5">
        <f t="shared" si="3"/>
        <v>1.3912337662337682E-2</v>
      </c>
    </row>
    <row r="6" spans="1:9" x14ac:dyDescent="0.3">
      <c r="A6" s="1">
        <v>25</v>
      </c>
      <c r="B6">
        <v>0.49854978354978358</v>
      </c>
      <c r="C6">
        <f t="shared" si="0"/>
        <v>6.2878787878787867E-3</v>
      </c>
      <c r="D6">
        <v>0.5228571428571428</v>
      </c>
      <c r="E6">
        <f t="shared" si="1"/>
        <v>1.3333333333333197E-2</v>
      </c>
      <c r="F6">
        <v>0.52805194805194799</v>
      </c>
      <c r="G6">
        <f t="shared" si="2"/>
        <v>1.4613997113997024E-2</v>
      </c>
      <c r="H6">
        <v>0.52588744588744596</v>
      </c>
      <c r="I6">
        <f t="shared" si="3"/>
        <v>1.4686147186147247E-2</v>
      </c>
    </row>
    <row r="7" spans="1:9" x14ac:dyDescent="0.3">
      <c r="A7" s="1">
        <v>30</v>
      </c>
      <c r="B7">
        <v>0.49226190476190479</v>
      </c>
      <c r="D7">
        <v>0.5095238095238096</v>
      </c>
      <c r="F7">
        <v>0.51343795093795097</v>
      </c>
      <c r="H7">
        <v>0.51120129870129871</v>
      </c>
    </row>
    <row r="12" spans="1:9" x14ac:dyDescent="0.3">
      <c r="B12" s="1" t="s">
        <v>8</v>
      </c>
      <c r="C12" s="1" t="s">
        <v>27</v>
      </c>
      <c r="D12" s="1" t="s">
        <v>10</v>
      </c>
      <c r="E12" s="1" t="s">
        <v>11</v>
      </c>
    </row>
    <row r="13" spans="1:9" x14ac:dyDescent="0.3">
      <c r="A13" s="22" t="s">
        <v>123</v>
      </c>
      <c r="B13">
        <v>3.5768398268398283E-2</v>
      </c>
      <c r="C13">
        <v>3.8582251082250996E-2</v>
      </c>
      <c r="D13">
        <v>2.4567099567099571E-2</v>
      </c>
      <c r="E13">
        <v>6.4502164502164505E-2</v>
      </c>
    </row>
    <row r="14" spans="1:9" x14ac:dyDescent="0.3">
      <c r="A14" s="22" t="s">
        <v>124</v>
      </c>
      <c r="B14">
        <v>2.9671717171717127E-2</v>
      </c>
      <c r="C14">
        <v>2.6172438672438569E-2</v>
      </c>
      <c r="D14">
        <v>3.2936507936507931E-2</v>
      </c>
      <c r="E14">
        <v>2.3845598845598892E-2</v>
      </c>
    </row>
    <row r="15" spans="1:9" x14ac:dyDescent="0.3">
      <c r="A15" s="22" t="s">
        <v>125</v>
      </c>
      <c r="B15">
        <v>1.6026334776334861E-2</v>
      </c>
      <c r="C15">
        <v>3.0483405483405557E-2</v>
      </c>
      <c r="D15">
        <v>3.1051587301587302E-2</v>
      </c>
      <c r="E15">
        <v>2.41251803751803E-2</v>
      </c>
    </row>
    <row r="16" spans="1:9" x14ac:dyDescent="0.3">
      <c r="A16" s="22" t="s">
        <v>126</v>
      </c>
      <c r="B16">
        <v>1.6845238095238024E-2</v>
      </c>
      <c r="C16">
        <v>2.4653679653679705E-2</v>
      </c>
      <c r="D16">
        <v>1.6617965367965448E-2</v>
      </c>
      <c r="E16">
        <v>1.3912337662337682E-2</v>
      </c>
    </row>
    <row r="17" spans="1:5" x14ac:dyDescent="0.3">
      <c r="A17" s="22" t="s">
        <v>127</v>
      </c>
      <c r="B17">
        <v>6.2878787878787867E-3</v>
      </c>
      <c r="C17">
        <v>1.3333333333333197E-2</v>
      </c>
      <c r="D17">
        <v>1.4613997113997024E-2</v>
      </c>
      <c r="E17">
        <v>1.4686147186147247E-2</v>
      </c>
    </row>
    <row r="18" spans="1:5" x14ac:dyDescent="0.3">
      <c r="A18" s="22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1F647-37E0-456C-A3EA-2EF01257693C}">
  <dimension ref="C6:F12"/>
  <sheetViews>
    <sheetView workbookViewId="0">
      <selection activeCell="C6" sqref="C6:E12"/>
    </sheetView>
  </sheetViews>
  <sheetFormatPr defaultRowHeight="14.4" x14ac:dyDescent="0.3"/>
  <cols>
    <col min="4" max="5" width="12" bestFit="1" customWidth="1"/>
  </cols>
  <sheetData>
    <row r="6" spans="3:6" x14ac:dyDescent="0.3">
      <c r="D6" s="1" t="s">
        <v>27</v>
      </c>
      <c r="E6" s="1" t="s">
        <v>10</v>
      </c>
      <c r="F6" s="1"/>
    </row>
    <row r="7" spans="3:6" x14ac:dyDescent="0.3">
      <c r="C7" s="1">
        <v>5</v>
      </c>
      <c r="D7">
        <v>0.64274891774891763</v>
      </c>
      <c r="E7">
        <v>0.63322510822510825</v>
      </c>
    </row>
    <row r="8" spans="3:6" x14ac:dyDescent="0.3">
      <c r="C8" s="1">
        <v>10</v>
      </c>
      <c r="D8">
        <v>0.60416666666666663</v>
      </c>
      <c r="E8">
        <v>0.60865800865800868</v>
      </c>
    </row>
    <row r="9" spans="3:6" x14ac:dyDescent="0.3">
      <c r="C9" s="1">
        <v>15</v>
      </c>
      <c r="D9">
        <v>0.57799422799422806</v>
      </c>
      <c r="E9">
        <v>0.57572150072150075</v>
      </c>
    </row>
    <row r="10" spans="3:6" x14ac:dyDescent="0.3">
      <c r="C10" s="1">
        <v>20</v>
      </c>
      <c r="D10">
        <v>0.5475108225108225</v>
      </c>
      <c r="E10">
        <v>0.54466991341991344</v>
      </c>
    </row>
    <row r="11" spans="3:6" x14ac:dyDescent="0.3">
      <c r="C11" s="1">
        <v>25</v>
      </c>
      <c r="D11">
        <v>0.5228571428571428</v>
      </c>
      <c r="E11">
        <v>0.52805194805194799</v>
      </c>
    </row>
    <row r="12" spans="3:6" x14ac:dyDescent="0.3">
      <c r="C12" s="1">
        <v>30</v>
      </c>
      <c r="D12">
        <v>0.5095238095238096</v>
      </c>
      <c r="E12">
        <v>0.51343795093795097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35BF3-97DE-4DA2-A01A-33F6B1C9892D}">
  <dimension ref="A1:E92"/>
  <sheetViews>
    <sheetView tabSelected="1" topLeftCell="A76" workbookViewId="0">
      <selection activeCell="D86" sqref="D86"/>
    </sheetView>
  </sheetViews>
  <sheetFormatPr defaultRowHeight="14.4" x14ac:dyDescent="0.3"/>
  <cols>
    <col min="1" max="1" width="12.33203125" bestFit="1" customWidth="1"/>
    <col min="2" max="2" width="18.33203125" bestFit="1" customWidth="1"/>
    <col min="3" max="3" width="11.5546875" customWidth="1"/>
    <col min="4" max="4" width="12.33203125" style="24" bestFit="1" customWidth="1"/>
    <col min="5" max="5" width="12.33203125" bestFit="1" customWidth="1"/>
  </cols>
  <sheetData>
    <row r="1" spans="1:5" x14ac:dyDescent="0.3">
      <c r="A1" s="24" t="s">
        <v>27</v>
      </c>
      <c r="D1" s="24" t="s">
        <v>10</v>
      </c>
    </row>
    <row r="2" spans="1:5" x14ac:dyDescent="0.3">
      <c r="A2" s="10" t="s">
        <v>128</v>
      </c>
      <c r="B2" s="20" t="s">
        <v>12</v>
      </c>
      <c r="D2" s="10" t="s">
        <v>128</v>
      </c>
      <c r="E2" s="20" t="s">
        <v>12</v>
      </c>
    </row>
    <row r="3" spans="1:5" x14ac:dyDescent="0.3">
      <c r="A3" s="23" t="s">
        <v>34</v>
      </c>
      <c r="B3" s="5">
        <v>4.6058190000000003</v>
      </c>
      <c r="D3" s="23" t="s">
        <v>34</v>
      </c>
      <c r="E3" s="5">
        <v>2.5209486000000001</v>
      </c>
    </row>
    <row r="4" spans="1:5" x14ac:dyDescent="0.3">
      <c r="A4" s="23" t="s">
        <v>35</v>
      </c>
      <c r="B4" s="5">
        <v>3.8403824000000002</v>
      </c>
      <c r="D4" s="23" t="s">
        <v>35</v>
      </c>
      <c r="E4" s="5">
        <v>2.4966292999999999</v>
      </c>
    </row>
    <row r="5" spans="1:5" x14ac:dyDescent="0.3">
      <c r="A5" s="23" t="s">
        <v>36</v>
      </c>
      <c r="B5" s="5">
        <v>3.7920759999999998</v>
      </c>
      <c r="D5" s="23" t="s">
        <v>36</v>
      </c>
      <c r="E5" s="5">
        <v>2.3949204000000002</v>
      </c>
    </row>
    <row r="6" spans="1:5" x14ac:dyDescent="0.3">
      <c r="A6" s="23" t="s">
        <v>37</v>
      </c>
      <c r="B6" s="5">
        <v>3.8548580000000001</v>
      </c>
      <c r="D6" s="23" t="s">
        <v>37</v>
      </c>
      <c r="E6" s="5">
        <v>2.4127277</v>
      </c>
    </row>
    <row r="7" spans="1:5" x14ac:dyDescent="0.3">
      <c r="A7" s="23" t="s">
        <v>38</v>
      </c>
      <c r="B7" s="5">
        <v>3.7673239000000001</v>
      </c>
      <c r="D7" s="23" t="s">
        <v>38</v>
      </c>
      <c r="E7" s="5">
        <v>2.3466580000000001</v>
      </c>
    </row>
    <row r="8" spans="1:5" x14ac:dyDescent="0.3">
      <c r="A8" s="23" t="s">
        <v>39</v>
      </c>
      <c r="B8" s="5">
        <v>3.6917423999999999</v>
      </c>
      <c r="D8" s="23" t="s">
        <v>39</v>
      </c>
      <c r="E8" s="5">
        <v>2.4227306999999998</v>
      </c>
    </row>
    <row r="9" spans="1:5" x14ac:dyDescent="0.3">
      <c r="A9" s="23" t="s">
        <v>40</v>
      </c>
      <c r="B9" s="5">
        <v>3.8381378000000002</v>
      </c>
      <c r="D9" s="23" t="s">
        <v>40</v>
      </c>
      <c r="E9" s="5">
        <v>2.6448608999999998</v>
      </c>
    </row>
    <row r="10" spans="1:5" x14ac:dyDescent="0.3">
      <c r="A10" s="23" t="s">
        <v>41</v>
      </c>
      <c r="B10" s="5">
        <v>3.6929511000000002</v>
      </c>
      <c r="D10" s="23" t="s">
        <v>41</v>
      </c>
      <c r="E10" s="5">
        <v>2.4250527000000002</v>
      </c>
    </row>
    <row r="11" spans="1:5" x14ac:dyDescent="0.3">
      <c r="A11" s="23" t="s">
        <v>42</v>
      </c>
      <c r="B11" s="5">
        <v>3.7244117000000001</v>
      </c>
      <c r="D11" s="23" t="s">
        <v>42</v>
      </c>
      <c r="E11" s="5">
        <v>2.3701604000000001</v>
      </c>
    </row>
    <row r="12" spans="1:5" x14ac:dyDescent="0.3">
      <c r="A12" s="23" t="s">
        <v>18</v>
      </c>
      <c r="B12" s="5">
        <v>3.7729332000000002</v>
      </c>
      <c r="D12" s="23" t="s">
        <v>18</v>
      </c>
      <c r="E12" s="5">
        <v>2.3593712999999998</v>
      </c>
    </row>
    <row r="13" spans="1:5" x14ac:dyDescent="0.3">
      <c r="A13" s="23" t="s">
        <v>43</v>
      </c>
      <c r="B13" s="5">
        <v>3.5820425</v>
      </c>
      <c r="D13" s="23" t="s">
        <v>43</v>
      </c>
      <c r="E13" s="5">
        <v>2.4125804999999998</v>
      </c>
    </row>
    <row r="14" spans="1:5" x14ac:dyDescent="0.3">
      <c r="A14" s="23" t="s">
        <v>44</v>
      </c>
      <c r="B14" s="5">
        <v>3.8844728000000002</v>
      </c>
      <c r="D14" s="23" t="s">
        <v>44</v>
      </c>
      <c r="E14" s="5">
        <v>2.4084617000000001</v>
      </c>
    </row>
    <row r="15" spans="1:5" x14ac:dyDescent="0.3">
      <c r="A15" s="23" t="s">
        <v>45</v>
      </c>
      <c r="B15" s="5">
        <v>3.6527416000000001</v>
      </c>
      <c r="D15" s="23" t="s">
        <v>45</v>
      </c>
      <c r="E15" s="5">
        <v>2.358908</v>
      </c>
    </row>
    <row r="16" spans="1:5" x14ac:dyDescent="0.3">
      <c r="A16" s="23" t="s">
        <v>46</v>
      </c>
      <c r="B16" s="5">
        <v>3.6589670999999999</v>
      </c>
      <c r="D16" s="23" t="s">
        <v>46</v>
      </c>
      <c r="E16" s="5">
        <v>2.3561192000000002</v>
      </c>
    </row>
    <row r="17" spans="1:5" x14ac:dyDescent="0.3">
      <c r="A17" s="23" t="s">
        <v>47</v>
      </c>
      <c r="B17" s="5">
        <v>3.6477954000000001</v>
      </c>
      <c r="D17" s="23" t="s">
        <v>47</v>
      </c>
      <c r="E17" s="5">
        <v>2.3750578</v>
      </c>
    </row>
    <row r="18" spans="1:5" x14ac:dyDescent="0.3">
      <c r="A18" s="23" t="s">
        <v>48</v>
      </c>
      <c r="B18" s="5">
        <v>3.8191288999999999</v>
      </c>
      <c r="D18" s="23" t="s">
        <v>48</v>
      </c>
      <c r="E18" s="5">
        <v>2.3505604999999998</v>
      </c>
    </row>
    <row r="19" spans="1:5" x14ac:dyDescent="0.3">
      <c r="A19" s="23" t="s">
        <v>49</v>
      </c>
      <c r="B19" s="5">
        <v>3.7132562</v>
      </c>
      <c r="D19" s="23" t="s">
        <v>49</v>
      </c>
      <c r="E19" s="5">
        <v>2.3844496999999998</v>
      </c>
    </row>
    <row r="20" spans="1:5" x14ac:dyDescent="0.3">
      <c r="A20" s="23" t="s">
        <v>50</v>
      </c>
      <c r="B20" s="5">
        <v>3.8479412000000002</v>
      </c>
      <c r="D20" s="23" t="s">
        <v>50</v>
      </c>
      <c r="E20" s="5">
        <v>2.3486435000000001</v>
      </c>
    </row>
    <row r="21" spans="1:5" x14ac:dyDescent="0.3">
      <c r="A21" s="23" t="s">
        <v>51</v>
      </c>
      <c r="B21" s="5">
        <v>3.9153327</v>
      </c>
      <c r="D21" s="23" t="s">
        <v>51</v>
      </c>
      <c r="E21" s="5">
        <v>2.4206007</v>
      </c>
    </row>
    <row r="22" spans="1:5" x14ac:dyDescent="0.3">
      <c r="A22" s="23" t="s">
        <v>52</v>
      </c>
      <c r="B22" s="5">
        <v>3.7111782</v>
      </c>
      <c r="D22" s="23" t="s">
        <v>52</v>
      </c>
      <c r="E22" s="5">
        <v>2.4950359</v>
      </c>
    </row>
    <row r="23" spans="1:5" x14ac:dyDescent="0.3">
      <c r="A23" s="23" t="s">
        <v>53</v>
      </c>
      <c r="B23" s="5">
        <v>3.9275167999999998</v>
      </c>
      <c r="D23" s="23" t="s">
        <v>53</v>
      </c>
      <c r="E23" s="5">
        <v>2.3765917000000001</v>
      </c>
    </row>
    <row r="24" spans="1:5" x14ac:dyDescent="0.3">
      <c r="A24" s="23" t="s">
        <v>54</v>
      </c>
      <c r="B24" s="5">
        <v>3.6774119000000001</v>
      </c>
      <c r="D24" s="23" t="s">
        <v>54</v>
      </c>
      <c r="E24" s="5">
        <v>2.3585668000000002</v>
      </c>
    </row>
    <row r="25" spans="1:5" x14ac:dyDescent="0.3">
      <c r="A25" s="23" t="s">
        <v>55</v>
      </c>
      <c r="B25" s="5">
        <v>3.7945422999999998</v>
      </c>
      <c r="D25" s="23" t="s">
        <v>55</v>
      </c>
      <c r="E25" s="5">
        <v>2.3481163</v>
      </c>
    </row>
    <row r="26" spans="1:5" x14ac:dyDescent="0.3">
      <c r="A26" s="23" t="s">
        <v>56</v>
      </c>
      <c r="B26" s="5">
        <v>3.6136032999999999</v>
      </c>
      <c r="D26" s="23" t="s">
        <v>56</v>
      </c>
      <c r="E26" s="5">
        <v>2.3783732999999998</v>
      </c>
    </row>
    <row r="27" spans="1:5" x14ac:dyDescent="0.3">
      <c r="A27" s="23" t="s">
        <v>57</v>
      </c>
      <c r="B27" s="5">
        <v>3.6701125999999999</v>
      </c>
      <c r="D27" s="23" t="s">
        <v>57</v>
      </c>
      <c r="E27" s="5">
        <v>2.3772791</v>
      </c>
    </row>
    <row r="28" spans="1:5" x14ac:dyDescent="0.3">
      <c r="A28" s="23" t="s">
        <v>58</v>
      </c>
      <c r="B28" s="5">
        <v>3.5823893999999998</v>
      </c>
      <c r="D28" s="23" t="s">
        <v>58</v>
      </c>
      <c r="E28" s="5">
        <v>2.4014641000000001</v>
      </c>
    </row>
    <row r="29" spans="1:5" x14ac:dyDescent="0.3">
      <c r="A29" s="23" t="s">
        <v>59</v>
      </c>
      <c r="B29" s="5">
        <v>3.6249574999999998</v>
      </c>
      <c r="D29" s="23" t="s">
        <v>59</v>
      </c>
      <c r="E29" s="5">
        <v>2.3820063999999999</v>
      </c>
    </row>
    <row r="30" spans="1:5" x14ac:dyDescent="0.3">
      <c r="A30" s="23" t="s">
        <v>60</v>
      </c>
      <c r="B30" s="5">
        <v>3.6116416</v>
      </c>
      <c r="D30" s="23" t="s">
        <v>60</v>
      </c>
      <c r="E30" s="5">
        <v>2.5007375999999999</v>
      </c>
    </row>
    <row r="31" spans="1:5" x14ac:dyDescent="0.3">
      <c r="A31" s="23" t="s">
        <v>61</v>
      </c>
      <c r="B31" s="5">
        <v>3.6269189000000002</v>
      </c>
      <c r="D31" s="23" t="s">
        <v>61</v>
      </c>
      <c r="E31" s="5">
        <v>2.3539911999999998</v>
      </c>
    </row>
    <row r="32" spans="1:5" x14ac:dyDescent="0.3">
      <c r="A32" s="23" t="s">
        <v>62</v>
      </c>
      <c r="B32" s="5">
        <v>3.5615296999999999</v>
      </c>
      <c r="D32" s="23" t="s">
        <v>62</v>
      </c>
      <c r="E32" s="5">
        <v>2.3619368999999999</v>
      </c>
    </row>
    <row r="33" spans="1:5" x14ac:dyDescent="0.3">
      <c r="A33" s="23" t="s">
        <v>63</v>
      </c>
      <c r="B33" s="5">
        <v>3.6619709</v>
      </c>
      <c r="D33" s="23" t="s">
        <v>63</v>
      </c>
      <c r="E33" s="5">
        <v>2.3667159</v>
      </c>
    </row>
    <row r="34" spans="1:5" x14ac:dyDescent="0.3">
      <c r="A34" s="23" t="s">
        <v>20</v>
      </c>
      <c r="B34" s="5">
        <v>3.5649533</v>
      </c>
      <c r="D34" s="23" t="s">
        <v>20</v>
      </c>
      <c r="E34" s="5">
        <v>2.5120697999999999</v>
      </c>
    </row>
    <row r="35" spans="1:5" x14ac:dyDescent="0.3">
      <c r="A35" s="23" t="s">
        <v>64</v>
      </c>
      <c r="B35" s="5">
        <v>3.6347257000000002</v>
      </c>
      <c r="D35" s="23" t="s">
        <v>64</v>
      </c>
      <c r="E35" s="5">
        <v>2.3578904000000001</v>
      </c>
    </row>
    <row r="36" spans="1:5" x14ac:dyDescent="0.3">
      <c r="A36" s="23" t="s">
        <v>65</v>
      </c>
      <c r="B36" s="5">
        <v>3.6296781999999999</v>
      </c>
      <c r="D36" s="23" t="s">
        <v>65</v>
      </c>
      <c r="E36" s="5">
        <v>2.4145186000000001</v>
      </c>
    </row>
    <row r="37" spans="1:5" x14ac:dyDescent="0.3">
      <c r="A37" s="23" t="s">
        <v>66</v>
      </c>
      <c r="B37" s="5">
        <v>3.5892651999999998</v>
      </c>
      <c r="D37" s="23" t="s">
        <v>66</v>
      </c>
      <c r="E37" s="5">
        <v>2.6331552999999999</v>
      </c>
    </row>
    <row r="38" spans="1:5" x14ac:dyDescent="0.3">
      <c r="A38" s="23" t="s">
        <v>67</v>
      </c>
      <c r="B38" s="5">
        <v>3.7005351000000002</v>
      </c>
      <c r="D38" s="23" t="s">
        <v>67</v>
      </c>
      <c r="E38" s="5">
        <v>2.3588917</v>
      </c>
    </row>
    <row r="39" spans="1:5" x14ac:dyDescent="0.3">
      <c r="A39" s="23" t="s">
        <v>68</v>
      </c>
      <c r="B39" s="5">
        <v>3.6361051</v>
      </c>
      <c r="D39" s="23" t="s">
        <v>68</v>
      </c>
      <c r="E39" s="5">
        <v>2.3610913</v>
      </c>
    </row>
    <row r="40" spans="1:5" x14ac:dyDescent="0.3">
      <c r="A40" s="23" t="s">
        <v>69</v>
      </c>
      <c r="B40" s="5">
        <v>3.6265196999999998</v>
      </c>
      <c r="D40" s="23" t="s">
        <v>69</v>
      </c>
      <c r="E40" s="5">
        <v>2.4641218999999999</v>
      </c>
    </row>
    <row r="41" spans="1:5" x14ac:dyDescent="0.3">
      <c r="A41" s="23" t="s">
        <v>70</v>
      </c>
      <c r="B41" s="5">
        <v>3.6556063999999999</v>
      </c>
      <c r="D41" s="23" t="s">
        <v>70</v>
      </c>
      <c r="E41" s="5">
        <v>2.6909607000000002</v>
      </c>
    </row>
    <row r="42" spans="1:5" x14ac:dyDescent="0.3">
      <c r="A42" s="23" t="s">
        <v>71</v>
      </c>
      <c r="B42" s="5">
        <v>3.6750368</v>
      </c>
      <c r="D42" s="23" t="s">
        <v>71</v>
      </c>
      <c r="E42" s="5">
        <v>2.3365559999999999</v>
      </c>
    </row>
    <row r="43" spans="1:5" x14ac:dyDescent="0.3">
      <c r="A43" s="23" t="s">
        <v>72</v>
      </c>
      <c r="B43" s="5">
        <v>3.7410909999999999</v>
      </c>
      <c r="D43" s="23" t="s">
        <v>72</v>
      </c>
      <c r="E43" s="5">
        <v>2.3630241999999999</v>
      </c>
    </row>
    <row r="44" spans="1:5" x14ac:dyDescent="0.3">
      <c r="A44" s="23" t="s">
        <v>73</v>
      </c>
      <c r="B44" s="5">
        <v>4.0333199000000004</v>
      </c>
      <c r="D44" s="23" t="s">
        <v>73</v>
      </c>
      <c r="E44" s="5">
        <v>2.3631918999999999</v>
      </c>
    </row>
    <row r="45" spans="1:5" x14ac:dyDescent="0.3">
      <c r="A45" s="23" t="s">
        <v>74</v>
      </c>
      <c r="B45" s="5">
        <v>3.6485637</v>
      </c>
      <c r="D45" s="23" t="s">
        <v>74</v>
      </c>
      <c r="E45" s="5">
        <v>2.3572736999999999</v>
      </c>
    </row>
    <row r="46" spans="1:5" x14ac:dyDescent="0.3">
      <c r="A46" s="23" t="s">
        <v>75</v>
      </c>
      <c r="B46" s="5">
        <v>3.6211196999999999</v>
      </c>
      <c r="D46" s="23" t="s">
        <v>75</v>
      </c>
      <c r="E46" s="5">
        <v>2.4004104000000002</v>
      </c>
    </row>
    <row r="47" spans="1:5" x14ac:dyDescent="0.3">
      <c r="A47" s="23" t="s">
        <v>76</v>
      </c>
      <c r="B47" s="5">
        <v>3.6683815000000002</v>
      </c>
      <c r="D47" s="23" t="s">
        <v>76</v>
      </c>
      <c r="E47" s="5">
        <v>2.3490969000000002</v>
      </c>
    </row>
    <row r="48" spans="1:5" x14ac:dyDescent="0.3">
      <c r="A48" s="23" t="s">
        <v>77</v>
      </c>
      <c r="B48" s="5">
        <v>3.5511561</v>
      </c>
      <c r="D48" s="23" t="s">
        <v>77</v>
      </c>
      <c r="E48" s="5">
        <v>2.3758613999999998</v>
      </c>
    </row>
    <row r="49" spans="1:5" x14ac:dyDescent="0.3">
      <c r="A49" s="23" t="s">
        <v>78</v>
      </c>
      <c r="B49" s="5">
        <v>3.6233298</v>
      </c>
      <c r="D49" s="23" t="s">
        <v>78</v>
      </c>
      <c r="E49" s="5">
        <v>2.3689041999999998</v>
      </c>
    </row>
    <row r="50" spans="1:5" x14ac:dyDescent="0.3">
      <c r="A50" s="23" t="s">
        <v>79</v>
      </c>
      <c r="B50" s="5">
        <v>3.5910799</v>
      </c>
      <c r="D50" s="23" t="s">
        <v>79</v>
      </c>
      <c r="E50" s="5">
        <v>2.3383669</v>
      </c>
    </row>
    <row r="51" spans="1:5" x14ac:dyDescent="0.3">
      <c r="A51" s="23" t="s">
        <v>80</v>
      </c>
      <c r="B51" s="5">
        <v>3.6373671000000001</v>
      </c>
      <c r="D51" s="23" t="s">
        <v>80</v>
      </c>
      <c r="E51" s="5">
        <v>2.3467709999999999</v>
      </c>
    </row>
    <row r="52" spans="1:5" x14ac:dyDescent="0.3">
      <c r="A52" s="23" t="s">
        <v>81</v>
      </c>
      <c r="B52" s="5">
        <v>3.6196951999999998</v>
      </c>
      <c r="D52" s="23" t="s">
        <v>81</v>
      </c>
      <c r="E52" s="5">
        <v>2.4615119000000001</v>
      </c>
    </row>
    <row r="53" spans="1:5" x14ac:dyDescent="0.3">
      <c r="A53" s="23" t="s">
        <v>82</v>
      </c>
      <c r="B53" s="5">
        <v>3.6102303</v>
      </c>
      <c r="D53" s="23" t="s">
        <v>82</v>
      </c>
      <c r="E53" s="5">
        <v>2.3597888</v>
      </c>
    </row>
    <row r="54" spans="1:5" x14ac:dyDescent="0.3">
      <c r="A54" s="23" t="s">
        <v>83</v>
      </c>
      <c r="B54" s="5">
        <v>3.5962933000000001</v>
      </c>
      <c r="D54" s="23" t="s">
        <v>83</v>
      </c>
      <c r="E54" s="5">
        <v>2.3293567999999998</v>
      </c>
    </row>
    <row r="55" spans="1:5" x14ac:dyDescent="0.3">
      <c r="A55" s="23" t="s">
        <v>22</v>
      </c>
      <c r="B55" s="5">
        <v>3.6406999999999998</v>
      </c>
      <c r="D55" s="23" t="s">
        <v>22</v>
      </c>
      <c r="E55" s="5">
        <v>2.3375944</v>
      </c>
    </row>
    <row r="56" spans="1:5" x14ac:dyDescent="0.3">
      <c r="A56" s="23" t="s">
        <v>84</v>
      </c>
      <c r="B56" s="5">
        <v>3.5841964000000002</v>
      </c>
      <c r="D56" s="23" t="s">
        <v>84</v>
      </c>
      <c r="E56" s="5">
        <v>2.3615289000000002</v>
      </c>
    </row>
    <row r="57" spans="1:5" x14ac:dyDescent="0.3">
      <c r="A57" s="23" t="s">
        <v>85</v>
      </c>
      <c r="B57" s="5">
        <v>3.6448432999999998</v>
      </c>
      <c r="D57" s="23" t="s">
        <v>85</v>
      </c>
      <c r="E57" s="5">
        <v>2.4300050999999998</v>
      </c>
    </row>
    <row r="58" spans="1:5" x14ac:dyDescent="0.3">
      <c r="A58" s="23" t="s">
        <v>86</v>
      </c>
      <c r="B58" s="5">
        <v>3.6009644000000001</v>
      </c>
      <c r="D58" s="23" t="s">
        <v>86</v>
      </c>
      <c r="E58" s="5">
        <v>2.3784057000000001</v>
      </c>
    </row>
    <row r="59" spans="1:5" x14ac:dyDescent="0.3">
      <c r="A59" s="23" t="s">
        <v>87</v>
      </c>
      <c r="B59" s="5">
        <v>3.7578214999999999</v>
      </c>
      <c r="D59" s="23" t="s">
        <v>87</v>
      </c>
      <c r="E59" s="5">
        <v>2.3817591999999999</v>
      </c>
    </row>
    <row r="60" spans="1:5" x14ac:dyDescent="0.3">
      <c r="A60" s="23" t="s">
        <v>88</v>
      </c>
      <c r="B60" s="5">
        <v>3.5823819000000001</v>
      </c>
      <c r="D60" s="23" t="s">
        <v>88</v>
      </c>
      <c r="E60" s="5">
        <v>2.3443101999999998</v>
      </c>
    </row>
    <row r="61" spans="1:5" x14ac:dyDescent="0.3">
      <c r="A61" s="23" t="s">
        <v>89</v>
      </c>
      <c r="B61" s="5">
        <v>3.6041123000000002</v>
      </c>
      <c r="D61" s="23" t="s">
        <v>89</v>
      </c>
      <c r="E61" s="5">
        <v>2.6019225000000001</v>
      </c>
    </row>
    <row r="62" spans="1:5" x14ac:dyDescent="0.3">
      <c r="A62" s="23" t="s">
        <v>90</v>
      </c>
      <c r="B62" s="5">
        <v>3.6524518000000001</v>
      </c>
      <c r="D62" s="23" t="s">
        <v>90</v>
      </c>
      <c r="E62" s="5">
        <v>2.3267915000000001</v>
      </c>
    </row>
    <row r="63" spans="1:5" x14ac:dyDescent="0.3">
      <c r="A63" s="23" t="s">
        <v>91</v>
      </c>
      <c r="B63" s="5">
        <v>3.7544130999999998</v>
      </c>
      <c r="D63" s="23" t="s">
        <v>91</v>
      </c>
      <c r="E63" s="5">
        <v>2.3699737999999999</v>
      </c>
    </row>
    <row r="64" spans="1:5" x14ac:dyDescent="0.3">
      <c r="A64" s="23" t="s">
        <v>92</v>
      </c>
      <c r="B64" s="5">
        <v>3.5659453000000001</v>
      </c>
      <c r="D64" s="23" t="s">
        <v>92</v>
      </c>
      <c r="E64" s="5">
        <v>2.3638826000000002</v>
      </c>
    </row>
    <row r="65" spans="1:5" x14ac:dyDescent="0.3">
      <c r="A65" s="23" t="s">
        <v>93</v>
      </c>
      <c r="B65" s="5">
        <v>3.6268338</v>
      </c>
      <c r="D65" s="23" t="s">
        <v>93</v>
      </c>
      <c r="E65" s="5">
        <v>2.3711815000000001</v>
      </c>
    </row>
    <row r="66" spans="1:5" x14ac:dyDescent="0.3">
      <c r="A66" s="23" t="s">
        <v>94</v>
      </c>
      <c r="B66" s="5">
        <v>3.5600326</v>
      </c>
      <c r="D66" s="23" t="s">
        <v>94</v>
      </c>
      <c r="E66" s="5">
        <v>2.3517662000000001</v>
      </c>
    </row>
    <row r="67" spans="1:5" x14ac:dyDescent="0.3">
      <c r="A67" s="23" t="s">
        <v>95</v>
      </c>
      <c r="B67" s="5">
        <v>3.8261316999999999</v>
      </c>
      <c r="D67" s="23" t="s">
        <v>95</v>
      </c>
      <c r="E67" s="5">
        <v>2.3243634000000002</v>
      </c>
    </row>
    <row r="68" spans="1:5" x14ac:dyDescent="0.3">
      <c r="A68" s="23" t="s">
        <v>96</v>
      </c>
      <c r="B68" s="5">
        <v>3.5588364000000001</v>
      </c>
      <c r="D68" s="23" t="s">
        <v>96</v>
      </c>
      <c r="E68" s="5">
        <v>2.3871247000000002</v>
      </c>
    </row>
    <row r="69" spans="1:5" x14ac:dyDescent="0.3">
      <c r="A69" s="23" t="s">
        <v>97</v>
      </c>
      <c r="B69" s="5">
        <v>3.6491220000000002</v>
      </c>
      <c r="D69" s="23" t="s">
        <v>97</v>
      </c>
      <c r="E69" s="5">
        <v>2.3731271999999999</v>
      </c>
    </row>
    <row r="70" spans="1:5" x14ac:dyDescent="0.3">
      <c r="A70" s="23" t="s">
        <v>98</v>
      </c>
      <c r="B70" s="5">
        <v>3.5859241000000002</v>
      </c>
      <c r="D70" s="23" t="s">
        <v>98</v>
      </c>
      <c r="E70" s="5">
        <v>2.3488414</v>
      </c>
    </row>
    <row r="71" spans="1:5" x14ac:dyDescent="0.3">
      <c r="A71" s="23" t="s">
        <v>99</v>
      </c>
      <c r="B71" s="5">
        <v>3.6240597000000001</v>
      </c>
      <c r="D71" s="23" t="s">
        <v>99</v>
      </c>
      <c r="E71" s="5">
        <v>2.3351139999999999</v>
      </c>
    </row>
    <row r="72" spans="1:5" x14ac:dyDescent="0.3">
      <c r="A72" s="23" t="s">
        <v>100</v>
      </c>
      <c r="B72" s="5">
        <v>3.7130128</v>
      </c>
      <c r="D72" s="23" t="s">
        <v>100</v>
      </c>
      <c r="E72" s="5">
        <v>2.3482805</v>
      </c>
    </row>
    <row r="73" spans="1:5" x14ac:dyDescent="0.3">
      <c r="A73" s="23" t="s">
        <v>101</v>
      </c>
      <c r="B73" s="5">
        <v>3.6107566000000002</v>
      </c>
      <c r="D73" s="23" t="s">
        <v>101</v>
      </c>
      <c r="E73" s="5">
        <v>2.3528889999999998</v>
      </c>
    </row>
    <row r="74" spans="1:5" x14ac:dyDescent="0.3">
      <c r="A74" s="23" t="s">
        <v>102</v>
      </c>
      <c r="B74" s="5">
        <v>3.5982740999999998</v>
      </c>
      <c r="D74" s="23" t="s">
        <v>102</v>
      </c>
      <c r="E74" s="5">
        <v>2.3702991999999998</v>
      </c>
    </row>
    <row r="75" spans="1:5" x14ac:dyDescent="0.3">
      <c r="A75" s="23" t="s">
        <v>103</v>
      </c>
      <c r="B75" s="5">
        <v>3.6821039</v>
      </c>
      <c r="D75" s="23" t="s">
        <v>103</v>
      </c>
      <c r="E75" s="5">
        <v>2.3491287000000001</v>
      </c>
    </row>
    <row r="76" spans="1:5" x14ac:dyDescent="0.3">
      <c r="A76" s="23" t="s">
        <v>104</v>
      </c>
      <c r="B76" s="5">
        <v>3.5991211999999999</v>
      </c>
      <c r="D76" s="23" t="s">
        <v>104</v>
      </c>
      <c r="E76" s="5">
        <v>2.3568769999999999</v>
      </c>
    </row>
    <row r="77" spans="1:5" x14ac:dyDescent="0.3">
      <c r="A77" s="23" t="s">
        <v>26</v>
      </c>
      <c r="B77" s="5">
        <v>3.7607479000000001</v>
      </c>
      <c r="D77" s="23" t="s">
        <v>26</v>
      </c>
      <c r="E77" s="5">
        <v>2.4501268999999999</v>
      </c>
    </row>
    <row r="78" spans="1:5" x14ac:dyDescent="0.3">
      <c r="A78" s="23" t="s">
        <v>105</v>
      </c>
      <c r="B78" s="5">
        <v>3.5448653999999999</v>
      </c>
      <c r="D78" s="23" t="s">
        <v>105</v>
      </c>
      <c r="E78" s="5">
        <v>2.5367316999999998</v>
      </c>
    </row>
    <row r="79" spans="1:5" x14ac:dyDescent="0.3">
      <c r="A79" s="23" t="s">
        <v>106</v>
      </c>
      <c r="B79" s="5">
        <v>3.6222644000000002</v>
      </c>
      <c r="D79" s="23" t="s">
        <v>106</v>
      </c>
      <c r="E79" s="5">
        <v>2.3661762999999998</v>
      </c>
    </row>
    <row r="80" spans="1:5" x14ac:dyDescent="0.3">
      <c r="A80" s="23" t="s">
        <v>107</v>
      </c>
      <c r="B80" s="5">
        <v>3.6556473</v>
      </c>
      <c r="D80" s="23" t="s">
        <v>107</v>
      </c>
      <c r="E80" s="5">
        <v>2.3732674999999999</v>
      </c>
    </row>
    <row r="81" spans="1:5" x14ac:dyDescent="0.3">
      <c r="A81" s="23" t="s">
        <v>108</v>
      </c>
      <c r="B81" s="5">
        <v>3.6467095</v>
      </c>
      <c r="D81" s="23" t="s">
        <v>108</v>
      </c>
      <c r="E81" s="5">
        <v>2.3535667</v>
      </c>
    </row>
    <row r="82" spans="1:5" x14ac:dyDescent="0.3">
      <c r="A82" s="23" t="s">
        <v>109</v>
      </c>
      <c r="B82" s="5">
        <v>3.6720492999999998</v>
      </c>
      <c r="D82" s="23" t="s">
        <v>109</v>
      </c>
      <c r="E82" s="5">
        <v>2.3453065</v>
      </c>
    </row>
    <row r="83" spans="1:5" x14ac:dyDescent="0.3">
      <c r="A83" s="23" t="s">
        <v>110</v>
      </c>
      <c r="B83" s="5">
        <v>3.6651785000000001</v>
      </c>
      <c r="D83" s="23" t="s">
        <v>110</v>
      </c>
      <c r="E83" s="5">
        <v>2.5838182999999999</v>
      </c>
    </row>
    <row r="84" spans="1:5" x14ac:dyDescent="0.3">
      <c r="A84" s="23" t="s">
        <v>111</v>
      </c>
      <c r="B84" s="5">
        <v>3.5797601000000001</v>
      </c>
      <c r="D84" s="23" t="s">
        <v>111</v>
      </c>
      <c r="E84" s="5">
        <v>2.3511386000000001</v>
      </c>
    </row>
    <row r="85" spans="1:5" x14ac:dyDescent="0.3">
      <c r="A85" s="23" t="s">
        <v>112</v>
      </c>
      <c r="B85" s="5">
        <v>3.6705763</v>
      </c>
      <c r="D85" s="23" t="s">
        <v>112</v>
      </c>
      <c r="E85" s="5">
        <v>2.3539536000000001</v>
      </c>
    </row>
    <row r="86" spans="1:5" x14ac:dyDescent="0.3">
      <c r="A86" s="23" t="s">
        <v>113</v>
      </c>
      <c r="B86" s="5">
        <v>3.7647518999999998</v>
      </c>
      <c r="D86" s="23" t="s">
        <v>113</v>
      </c>
      <c r="E86" s="5">
        <v>2.3441793999999998</v>
      </c>
    </row>
    <row r="87" spans="1:5" x14ac:dyDescent="0.3">
      <c r="A87" s="23" t="s">
        <v>114</v>
      </c>
      <c r="B87" s="5">
        <v>3.6700834000000002</v>
      </c>
      <c r="D87" s="23" t="s">
        <v>114</v>
      </c>
      <c r="E87" s="5">
        <v>2.4747086999999999</v>
      </c>
    </row>
    <row r="88" spans="1:5" x14ac:dyDescent="0.3">
      <c r="A88" s="23" t="s">
        <v>115</v>
      </c>
      <c r="B88" s="5">
        <v>3.6252114</v>
      </c>
      <c r="D88" s="23" t="s">
        <v>115</v>
      </c>
      <c r="E88" s="5">
        <v>2.4065759</v>
      </c>
    </row>
    <row r="90" spans="1:5" x14ac:dyDescent="0.3">
      <c r="B90" s="1" t="s">
        <v>31</v>
      </c>
    </row>
    <row r="91" spans="1:5" x14ac:dyDescent="0.3">
      <c r="A91" s="1" t="s">
        <v>27</v>
      </c>
      <c r="B91">
        <f>(B3+B4+B5+B6+B7+B8+B9+B10+B11+B12+B13+B14+B15+B16+B17+B18+B19+B20+B21+B22+B23+B24+B25+B26+B27+B28+B29+B30+B31+B32+B33+B34+B35+B36+B37+B38+B39+B40+B41+B42+B43+B44+B45+B46+B47+B48+B49+B50+B51+B52+B53+B54+B55+B56+B57+B58+B59+B60+B61+B62+B63+B64+B65+B66+B67+B68+B69+B70+B71+B72+B73+B74+B75+B76+B77+B78+B79+B80+B81+B82+B83+B84+B85+B86+B87+B88)/86</f>
        <v>3.6851165616279093</v>
      </c>
      <c r="C91">
        <f>B91-B92</f>
        <v>1.2879329872093046</v>
      </c>
    </row>
    <row r="92" spans="1:5" x14ac:dyDescent="0.3">
      <c r="A92" s="1" t="s">
        <v>10</v>
      </c>
      <c r="B92" s="21">
        <v>2.3971835744186047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8CCB-4058-4E38-A399-8BF55052BDEC}">
  <dimension ref="A1:K9"/>
  <sheetViews>
    <sheetView workbookViewId="0">
      <selection activeCell="L16" sqref="L16"/>
    </sheetView>
  </sheetViews>
  <sheetFormatPr defaultRowHeight="14.4" x14ac:dyDescent="0.3"/>
  <cols>
    <col min="4" max="4" width="13.5546875" customWidth="1"/>
    <col min="5" max="5" width="11.21875" style="4" bestFit="1" customWidth="1"/>
  </cols>
  <sheetData>
    <row r="1" spans="1:11" x14ac:dyDescent="0.3">
      <c r="A1" s="4"/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26</v>
      </c>
    </row>
    <row r="2" spans="1:11" x14ac:dyDescent="0.3">
      <c r="A2">
        <v>5</v>
      </c>
      <c r="B2" s="4">
        <v>1</v>
      </c>
      <c r="C2" s="4">
        <v>1</v>
      </c>
      <c r="D2" s="4">
        <v>0</v>
      </c>
      <c r="E2" s="4">
        <v>0.8</v>
      </c>
      <c r="F2" s="4">
        <v>0.8</v>
      </c>
      <c r="G2" s="4">
        <v>0.6</v>
      </c>
      <c r="H2" s="4">
        <v>0.8</v>
      </c>
      <c r="I2" s="4">
        <v>0.2</v>
      </c>
      <c r="K2" s="4">
        <v>0.64999999999999991</v>
      </c>
    </row>
    <row r="3" spans="1:11" x14ac:dyDescent="0.3">
      <c r="A3">
        <v>10</v>
      </c>
      <c r="B3" s="4">
        <v>1</v>
      </c>
      <c r="C3" s="4">
        <v>1</v>
      </c>
      <c r="D3" s="4">
        <v>0</v>
      </c>
      <c r="E3" s="4">
        <v>0.7</v>
      </c>
      <c r="F3" s="4">
        <v>0.8</v>
      </c>
      <c r="G3" s="4">
        <v>0.3</v>
      </c>
      <c r="H3" s="4">
        <v>0.9</v>
      </c>
      <c r="I3" s="4">
        <v>0.1</v>
      </c>
      <c r="K3" s="4">
        <v>0.6</v>
      </c>
    </row>
    <row r="4" spans="1:11" x14ac:dyDescent="0.3">
      <c r="A4">
        <v>15</v>
      </c>
      <c r="B4" s="4">
        <v>1</v>
      </c>
      <c r="C4" s="4">
        <v>1</v>
      </c>
      <c r="D4" s="4">
        <v>6.6666666666666666E-2</v>
      </c>
      <c r="E4" s="4">
        <v>0.46666666666666667</v>
      </c>
      <c r="F4" s="4">
        <v>0.73333333333333328</v>
      </c>
      <c r="G4" s="4">
        <v>0.33333333333333331</v>
      </c>
      <c r="H4" s="4">
        <v>0.8666666666666667</v>
      </c>
      <c r="I4" s="4">
        <v>0.26666666666666666</v>
      </c>
      <c r="K4" s="4">
        <v>0.59166666666666667</v>
      </c>
    </row>
    <row r="5" spans="1:11" x14ac:dyDescent="0.3">
      <c r="A5">
        <v>20</v>
      </c>
      <c r="B5" s="4">
        <v>1</v>
      </c>
      <c r="C5" s="4">
        <v>0.95</v>
      </c>
      <c r="D5" s="4">
        <v>0.1</v>
      </c>
      <c r="E5" s="4">
        <v>0.5</v>
      </c>
      <c r="F5" s="4">
        <v>0.7</v>
      </c>
      <c r="G5" s="4">
        <v>0.35</v>
      </c>
      <c r="H5" s="4">
        <v>0.65</v>
      </c>
      <c r="I5" s="4">
        <v>0.25</v>
      </c>
      <c r="K5" s="4">
        <v>0.5625</v>
      </c>
    </row>
    <row r="6" spans="1:11" x14ac:dyDescent="0.3">
      <c r="A6">
        <v>25</v>
      </c>
      <c r="B6" s="4">
        <v>0.96</v>
      </c>
      <c r="C6" s="4">
        <v>0.96</v>
      </c>
      <c r="D6" s="4">
        <v>0.12</v>
      </c>
      <c r="E6" s="4">
        <v>0.48</v>
      </c>
      <c r="F6" s="4">
        <v>0.64</v>
      </c>
      <c r="G6" s="4">
        <v>0.4</v>
      </c>
      <c r="H6" s="4">
        <v>0.52</v>
      </c>
      <c r="I6" s="4">
        <v>0.28000000000000003</v>
      </c>
      <c r="K6" s="4">
        <v>0.54500000000000004</v>
      </c>
    </row>
    <row r="7" spans="1:11" x14ac:dyDescent="0.3">
      <c r="A7">
        <v>30</v>
      </c>
      <c r="B7" s="4">
        <v>0.93333333333333335</v>
      </c>
      <c r="C7" s="4">
        <v>0.93333333333333335</v>
      </c>
      <c r="D7" s="4">
        <v>0.1</v>
      </c>
      <c r="E7" s="4">
        <v>0.5</v>
      </c>
      <c r="F7" s="4">
        <v>0.56666666666666665</v>
      </c>
      <c r="G7" s="4">
        <v>0.4</v>
      </c>
      <c r="H7" s="4">
        <v>0.43333333333333335</v>
      </c>
      <c r="I7" s="4">
        <v>0.26666666666666666</v>
      </c>
      <c r="K7" s="4">
        <v>0.51666666666666661</v>
      </c>
    </row>
    <row r="9" spans="1:11" x14ac:dyDescent="0.3">
      <c r="E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128-FCB1-451E-B32C-4C3D662939B9}">
  <dimension ref="A1:K7"/>
  <sheetViews>
    <sheetView workbookViewId="0">
      <selection activeCell="K19" sqref="K19"/>
    </sheetView>
  </sheetViews>
  <sheetFormatPr defaultRowHeight="14.4" x14ac:dyDescent="0.3"/>
  <cols>
    <col min="2" max="2" width="10.109375" bestFit="1" customWidth="1"/>
    <col min="3" max="3" width="9.109375" bestFit="1" customWidth="1"/>
    <col min="4" max="4" width="10.109375" bestFit="1" customWidth="1"/>
    <col min="5" max="5" width="9.109375" bestFit="1" customWidth="1"/>
    <col min="6" max="6" width="9.5546875" bestFit="1" customWidth="1"/>
    <col min="7" max="7" width="8.5546875" bestFit="1" customWidth="1"/>
    <col min="8" max="8" width="13.44140625" bestFit="1" customWidth="1"/>
    <col min="9" max="9" width="12.6640625" bestFit="1" customWidth="1"/>
  </cols>
  <sheetData>
    <row r="1" spans="1:11" x14ac:dyDescent="0.3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26</v>
      </c>
    </row>
    <row r="2" spans="1:11" x14ac:dyDescent="0.3">
      <c r="A2" s="1">
        <v>5</v>
      </c>
      <c r="B2" s="4">
        <v>1</v>
      </c>
      <c r="C2" s="4">
        <v>1</v>
      </c>
      <c r="D2" s="4">
        <v>0</v>
      </c>
      <c r="E2" s="4">
        <v>0.6</v>
      </c>
      <c r="F2" s="4">
        <v>0.8</v>
      </c>
      <c r="G2" s="4">
        <v>0.2</v>
      </c>
      <c r="H2" s="4">
        <v>0.6</v>
      </c>
      <c r="I2" s="4">
        <v>0.4</v>
      </c>
      <c r="K2" s="4">
        <v>0.57500000000000007</v>
      </c>
    </row>
    <row r="3" spans="1:11" x14ac:dyDescent="0.3">
      <c r="A3" s="1">
        <v>10</v>
      </c>
      <c r="B3" s="4">
        <v>1</v>
      </c>
      <c r="C3" s="4">
        <v>1</v>
      </c>
      <c r="D3" s="4">
        <v>0.1</v>
      </c>
      <c r="E3" s="4">
        <v>0.6</v>
      </c>
      <c r="F3" s="4">
        <v>0.8</v>
      </c>
      <c r="G3" s="4">
        <v>0.2</v>
      </c>
      <c r="H3" s="4">
        <v>0.8</v>
      </c>
      <c r="I3" s="4">
        <v>0.2</v>
      </c>
      <c r="K3" s="4">
        <v>0.58750000000000002</v>
      </c>
    </row>
    <row r="4" spans="1:11" x14ac:dyDescent="0.3">
      <c r="A4" s="1">
        <v>15</v>
      </c>
      <c r="B4" s="4">
        <v>1</v>
      </c>
      <c r="C4" s="4">
        <v>1</v>
      </c>
      <c r="D4" s="4">
        <v>6.6666666666666666E-2</v>
      </c>
      <c r="E4" s="4">
        <v>0.6</v>
      </c>
      <c r="F4" s="4">
        <v>0.73333333333333328</v>
      </c>
      <c r="G4" s="4">
        <v>0.26666666666666666</v>
      </c>
      <c r="H4" s="4">
        <v>0.6</v>
      </c>
      <c r="I4" s="4">
        <v>0.26666666666666666</v>
      </c>
      <c r="K4" s="4">
        <v>0.56666666666666665</v>
      </c>
    </row>
    <row r="5" spans="1:11" x14ac:dyDescent="0.3">
      <c r="A5" s="1">
        <v>20</v>
      </c>
      <c r="B5" s="4">
        <v>1</v>
      </c>
      <c r="C5" s="4">
        <v>0.95</v>
      </c>
      <c r="D5" s="4">
        <v>0.15</v>
      </c>
      <c r="E5" s="4">
        <v>0.55000000000000004</v>
      </c>
      <c r="F5" s="4">
        <v>0.65</v>
      </c>
      <c r="G5" s="4">
        <v>0.3</v>
      </c>
      <c r="H5" s="4">
        <v>0.45</v>
      </c>
      <c r="I5" s="4">
        <v>0.25</v>
      </c>
      <c r="K5" s="4">
        <v>0.53749999999999998</v>
      </c>
    </row>
    <row r="6" spans="1:11" x14ac:dyDescent="0.3">
      <c r="A6" s="1">
        <v>25</v>
      </c>
      <c r="B6" s="4">
        <v>0.92</v>
      </c>
      <c r="C6" s="4">
        <v>0.96</v>
      </c>
      <c r="D6" s="4">
        <v>0.12</v>
      </c>
      <c r="E6" s="4">
        <v>0.52</v>
      </c>
      <c r="F6" s="4">
        <v>0.6</v>
      </c>
      <c r="G6" s="4">
        <v>0.32</v>
      </c>
      <c r="H6" s="4">
        <v>0.44</v>
      </c>
      <c r="I6" s="4">
        <v>0.24</v>
      </c>
      <c r="K6" s="4">
        <v>0.51500000000000001</v>
      </c>
    </row>
    <row r="7" spans="1:11" x14ac:dyDescent="0.3">
      <c r="A7" s="1">
        <v>30</v>
      </c>
      <c r="B7" s="4">
        <v>0.93333333333333335</v>
      </c>
      <c r="C7" s="4">
        <v>0.93333333333333335</v>
      </c>
      <c r="D7" s="4">
        <v>0.1</v>
      </c>
      <c r="E7" s="4">
        <v>0.5</v>
      </c>
      <c r="F7" s="4">
        <v>0.6</v>
      </c>
      <c r="G7" s="4">
        <v>0.33333333333333331</v>
      </c>
      <c r="H7" s="4">
        <v>0.4</v>
      </c>
      <c r="I7" s="4">
        <v>0.26666666666666666</v>
      </c>
      <c r="K7" s="4">
        <v>0.50833333333333341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05CB5-0461-4376-9D43-23429E932D10}">
  <dimension ref="A1:K7"/>
  <sheetViews>
    <sheetView workbookViewId="0">
      <selection activeCell="G29" sqref="G29"/>
    </sheetView>
  </sheetViews>
  <sheetFormatPr defaultRowHeight="14.4" x14ac:dyDescent="0.3"/>
  <cols>
    <col min="2" max="2" width="10.21875" bestFit="1" customWidth="1"/>
    <col min="3" max="3" width="9.21875" bestFit="1" customWidth="1"/>
    <col min="4" max="4" width="10.109375" bestFit="1" customWidth="1"/>
    <col min="6" max="6" width="9.5546875" bestFit="1" customWidth="1"/>
    <col min="8" max="8" width="13.77734375" bestFit="1" customWidth="1"/>
    <col min="9" max="9" width="12.6640625" bestFit="1" customWidth="1"/>
  </cols>
  <sheetData>
    <row r="1" spans="1:11" x14ac:dyDescent="0.3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26</v>
      </c>
    </row>
    <row r="2" spans="1:11" x14ac:dyDescent="0.3">
      <c r="A2" s="1">
        <v>5</v>
      </c>
      <c r="B2" s="4">
        <v>1</v>
      </c>
      <c r="C2" s="4">
        <v>1</v>
      </c>
      <c r="D2" s="4">
        <v>0</v>
      </c>
      <c r="E2" s="4">
        <v>0.6</v>
      </c>
      <c r="F2" s="4">
        <v>0.8</v>
      </c>
      <c r="G2" s="4">
        <v>0.6</v>
      </c>
      <c r="H2" s="4">
        <v>0.8</v>
      </c>
      <c r="I2" s="4">
        <v>0.2</v>
      </c>
      <c r="K2" s="4">
        <v>0.625</v>
      </c>
    </row>
    <row r="3" spans="1:11" x14ac:dyDescent="0.3">
      <c r="A3" s="1">
        <v>10</v>
      </c>
      <c r="B3" s="4">
        <v>1</v>
      </c>
      <c r="C3" s="4">
        <v>1</v>
      </c>
      <c r="D3" s="4">
        <v>0</v>
      </c>
      <c r="E3" s="4">
        <v>0.6</v>
      </c>
      <c r="F3" s="4">
        <v>0.7</v>
      </c>
      <c r="G3" s="4">
        <v>0.5</v>
      </c>
      <c r="H3" s="4">
        <v>0.8</v>
      </c>
      <c r="I3" s="4">
        <v>0.1</v>
      </c>
      <c r="K3" s="4">
        <v>0.58749999999999991</v>
      </c>
    </row>
    <row r="4" spans="1:11" x14ac:dyDescent="0.3">
      <c r="A4" s="1">
        <v>15</v>
      </c>
      <c r="B4" s="4">
        <v>1</v>
      </c>
      <c r="C4" s="4">
        <v>1</v>
      </c>
      <c r="D4" s="4">
        <v>6.6666666666666666E-2</v>
      </c>
      <c r="E4" s="4">
        <v>0.53333333333333333</v>
      </c>
      <c r="F4" s="4">
        <v>0.6</v>
      </c>
      <c r="G4" s="4">
        <v>0.4</v>
      </c>
      <c r="H4" s="4">
        <v>0.73333333333333328</v>
      </c>
      <c r="I4" s="4">
        <v>0.2</v>
      </c>
      <c r="K4" s="4">
        <v>0.56666666666666665</v>
      </c>
    </row>
    <row r="5" spans="1:11" x14ac:dyDescent="0.3">
      <c r="A5" s="1">
        <v>20</v>
      </c>
      <c r="B5" s="4">
        <v>1</v>
      </c>
      <c r="C5" s="4">
        <v>0.95</v>
      </c>
      <c r="D5" s="4">
        <v>0.1</v>
      </c>
      <c r="E5" s="4">
        <v>0.5</v>
      </c>
      <c r="F5" s="4">
        <v>0.65</v>
      </c>
      <c r="G5" s="4">
        <v>0.4</v>
      </c>
      <c r="H5" s="4">
        <v>0.6</v>
      </c>
      <c r="I5" s="4">
        <v>0.15</v>
      </c>
      <c r="K5" s="4">
        <v>0.54374999999999996</v>
      </c>
    </row>
    <row r="6" spans="1:11" x14ac:dyDescent="0.3">
      <c r="A6" s="1">
        <v>25</v>
      </c>
      <c r="B6" s="4">
        <v>0.96</v>
      </c>
      <c r="C6" s="4">
        <v>0.96</v>
      </c>
      <c r="D6" s="4">
        <v>0.12</v>
      </c>
      <c r="E6" s="4">
        <v>0.48</v>
      </c>
      <c r="F6" s="4">
        <v>0.64</v>
      </c>
      <c r="G6" s="4">
        <v>0.4</v>
      </c>
      <c r="H6" s="4">
        <v>0.56000000000000005</v>
      </c>
      <c r="I6" s="4">
        <v>0.2</v>
      </c>
      <c r="K6" s="4">
        <v>0.54</v>
      </c>
    </row>
    <row r="7" spans="1:11" x14ac:dyDescent="0.3">
      <c r="A7" s="1">
        <v>30</v>
      </c>
      <c r="B7" s="4">
        <v>0.93333333333333335</v>
      </c>
      <c r="C7" s="4">
        <v>0.9</v>
      </c>
      <c r="D7" s="4">
        <v>0.1</v>
      </c>
      <c r="E7" s="4">
        <v>0.43333333333333335</v>
      </c>
      <c r="F7" s="4">
        <v>0.56666666666666665</v>
      </c>
      <c r="G7" s="4">
        <v>0.46666666666666667</v>
      </c>
      <c r="H7" s="4">
        <v>0.5</v>
      </c>
      <c r="I7" s="4">
        <v>0.2</v>
      </c>
      <c r="K7" s="4">
        <v>0.51250000000000007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5DE8-A268-4283-884D-65F02CFA47D4}">
  <dimension ref="A1:I7"/>
  <sheetViews>
    <sheetView zoomScaleNormal="100" workbookViewId="0">
      <selection activeCell="E19" sqref="E19"/>
    </sheetView>
  </sheetViews>
  <sheetFormatPr defaultRowHeight="14.4" x14ac:dyDescent="0.3"/>
  <cols>
    <col min="2" max="2" width="10.33203125" bestFit="1" customWidth="1"/>
    <col min="3" max="3" width="10.21875" bestFit="1" customWidth="1"/>
    <col min="4" max="4" width="11" bestFit="1" customWidth="1"/>
    <col min="5" max="5" width="13.33203125" bestFit="1" customWidth="1"/>
  </cols>
  <sheetData>
    <row r="1" spans="1:9" x14ac:dyDescent="0.3">
      <c r="B1" s="1" t="s">
        <v>8</v>
      </c>
      <c r="C1" s="1" t="s">
        <v>27</v>
      </c>
      <c r="D1" s="1" t="s">
        <v>10</v>
      </c>
      <c r="E1" s="1" t="s">
        <v>11</v>
      </c>
      <c r="F1" s="1"/>
      <c r="G1" s="1"/>
      <c r="H1" s="1"/>
      <c r="I1" s="1"/>
    </row>
    <row r="2" spans="1:9" x14ac:dyDescent="0.3">
      <c r="A2" s="1">
        <v>5</v>
      </c>
      <c r="B2">
        <v>0.45</v>
      </c>
      <c r="C2" s="4">
        <v>0.64999999999999991</v>
      </c>
      <c r="D2" s="4">
        <v>0.57500000000000007</v>
      </c>
      <c r="E2" s="4">
        <v>0.625</v>
      </c>
      <c r="F2" s="4"/>
      <c r="G2" s="4"/>
      <c r="H2" s="4"/>
      <c r="I2" s="4"/>
    </row>
    <row r="3" spans="1:9" x14ac:dyDescent="0.3">
      <c r="A3" s="1">
        <v>10</v>
      </c>
      <c r="B3">
        <v>0.53</v>
      </c>
      <c r="C3" s="4">
        <v>0.6</v>
      </c>
      <c r="D3" s="4">
        <v>0.58750000000000002</v>
      </c>
      <c r="E3" s="4">
        <v>0.58749999999999991</v>
      </c>
      <c r="F3" s="4"/>
      <c r="G3" s="4"/>
      <c r="H3" s="4"/>
      <c r="I3" s="4"/>
    </row>
    <row r="4" spans="1:9" x14ac:dyDescent="0.3">
      <c r="A4" s="1">
        <v>15</v>
      </c>
      <c r="B4">
        <v>0.59</v>
      </c>
      <c r="C4" s="4">
        <v>0.59166666666666667</v>
      </c>
      <c r="D4" s="4">
        <v>0.56666666666666665</v>
      </c>
      <c r="E4" s="4">
        <v>0.56666666666666665</v>
      </c>
      <c r="F4" s="4"/>
      <c r="G4" s="4"/>
      <c r="H4" s="4"/>
      <c r="I4" s="4"/>
    </row>
    <row r="5" spans="1:9" x14ac:dyDescent="0.3">
      <c r="A5" s="1">
        <v>20</v>
      </c>
      <c r="B5">
        <v>0.56999999999999995</v>
      </c>
      <c r="C5" s="4">
        <v>0.5625</v>
      </c>
      <c r="D5" s="4">
        <v>0.53749999999999998</v>
      </c>
      <c r="E5" s="4">
        <v>0.54374999999999996</v>
      </c>
      <c r="F5" s="4"/>
      <c r="G5" s="4"/>
      <c r="H5" s="4"/>
      <c r="I5" s="4"/>
    </row>
    <row r="6" spans="1:9" x14ac:dyDescent="0.3">
      <c r="A6" s="1">
        <v>25</v>
      </c>
      <c r="B6">
        <v>0.54</v>
      </c>
      <c r="C6" s="4">
        <v>0.54500000000000004</v>
      </c>
      <c r="D6" s="4">
        <v>0.51500000000000001</v>
      </c>
      <c r="E6" s="4">
        <v>0.54</v>
      </c>
      <c r="F6" s="4"/>
      <c r="G6" s="4"/>
      <c r="H6" s="4"/>
      <c r="I6" s="4"/>
    </row>
    <row r="7" spans="1:9" x14ac:dyDescent="0.3">
      <c r="A7" s="1">
        <v>30</v>
      </c>
      <c r="B7">
        <v>0.5</v>
      </c>
      <c r="C7" s="4">
        <v>0.51666666666666661</v>
      </c>
      <c r="D7" s="4">
        <v>0.50833333333333341</v>
      </c>
      <c r="E7" s="4">
        <v>0.51250000000000007</v>
      </c>
      <c r="F7" s="4"/>
      <c r="G7" s="4"/>
      <c r="H7" s="4"/>
      <c r="I7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0DE9-03F1-4B93-BBAC-03779818B14E}">
  <dimension ref="A1:D35"/>
  <sheetViews>
    <sheetView workbookViewId="0">
      <selection sqref="A1:D35"/>
    </sheetView>
  </sheetViews>
  <sheetFormatPr defaultRowHeight="14.4" x14ac:dyDescent="0.3"/>
  <cols>
    <col min="2" max="2" width="16.33203125" bestFit="1" customWidth="1"/>
    <col min="3" max="3" width="14.109375" style="4" bestFit="1" customWidth="1"/>
  </cols>
  <sheetData>
    <row r="1" spans="1:4" x14ac:dyDescent="0.3">
      <c r="A1" s="1" t="s">
        <v>28</v>
      </c>
      <c r="B1" s="1" t="s">
        <v>1</v>
      </c>
      <c r="C1" s="6" t="s">
        <v>2</v>
      </c>
      <c r="D1" s="1" t="s">
        <v>12</v>
      </c>
    </row>
    <row r="2" spans="1:4" x14ac:dyDescent="0.3">
      <c r="A2">
        <v>5</v>
      </c>
      <c r="B2" t="s">
        <v>0</v>
      </c>
      <c r="C2" s="4">
        <v>80</v>
      </c>
      <c r="D2">
        <v>0.92165430000000004</v>
      </c>
    </row>
    <row r="3" spans="1:4" x14ac:dyDescent="0.3">
      <c r="A3">
        <v>5</v>
      </c>
      <c r="B3" t="s">
        <v>13</v>
      </c>
      <c r="C3" s="4">
        <v>93.333333333333329</v>
      </c>
      <c r="D3">
        <v>0.99526550000000003</v>
      </c>
    </row>
    <row r="4" spans="1:4" x14ac:dyDescent="0.3">
      <c r="A4">
        <v>5</v>
      </c>
      <c r="B4" t="s">
        <v>4</v>
      </c>
      <c r="C4" s="4">
        <v>0</v>
      </c>
      <c r="D4">
        <v>0.74955620000000001</v>
      </c>
    </row>
    <row r="5" spans="1:4" x14ac:dyDescent="0.3">
      <c r="A5">
        <v>5</v>
      </c>
      <c r="B5" t="s">
        <v>14</v>
      </c>
      <c r="C5" s="4">
        <v>46.666666666666664</v>
      </c>
      <c r="D5">
        <v>0.71627600000000002</v>
      </c>
    </row>
    <row r="6" spans="1:4" x14ac:dyDescent="0.3">
      <c r="A6">
        <v>5</v>
      </c>
      <c r="B6" t="s">
        <v>5</v>
      </c>
      <c r="C6" s="4">
        <v>53.333333333333336</v>
      </c>
      <c r="D6">
        <v>0.68304600000000004</v>
      </c>
    </row>
    <row r="7" spans="1:4" x14ac:dyDescent="0.3">
      <c r="A7">
        <v>5</v>
      </c>
      <c r="B7" t="s">
        <v>15</v>
      </c>
      <c r="C7" s="4">
        <v>33.333333333333329</v>
      </c>
      <c r="D7">
        <v>0.70734529999999995</v>
      </c>
    </row>
    <row r="8" spans="1:4" x14ac:dyDescent="0.3">
      <c r="A8">
        <v>5</v>
      </c>
      <c r="B8" t="s">
        <v>6</v>
      </c>
      <c r="C8" s="4">
        <v>53.333333333333336</v>
      </c>
      <c r="D8">
        <v>0.69952239999999999</v>
      </c>
    </row>
    <row r="9" spans="1:4" x14ac:dyDescent="0.3">
      <c r="A9">
        <v>5</v>
      </c>
      <c r="B9" t="s">
        <v>16</v>
      </c>
      <c r="C9" s="4">
        <v>33.333333333333329</v>
      </c>
      <c r="D9">
        <v>0.72868659999999996</v>
      </c>
    </row>
    <row r="10" spans="1:4" x14ac:dyDescent="0.3">
      <c r="C10" s="6">
        <v>49.1666666666666</v>
      </c>
      <c r="D10" s="1">
        <v>0.7751690375000001</v>
      </c>
    </row>
    <row r="12" spans="1:4" x14ac:dyDescent="0.3">
      <c r="A12">
        <v>10</v>
      </c>
      <c r="B12" t="s">
        <v>0</v>
      </c>
      <c r="C12" s="4">
        <v>15</v>
      </c>
      <c r="D12">
        <v>4.5003427</v>
      </c>
    </row>
    <row r="13" spans="1:4" x14ac:dyDescent="0.3">
      <c r="A13">
        <v>10</v>
      </c>
      <c r="B13" t="s">
        <v>13</v>
      </c>
      <c r="C13" s="4">
        <v>15</v>
      </c>
      <c r="D13">
        <v>4.3474256000000002</v>
      </c>
    </row>
    <row r="14" spans="1:4" x14ac:dyDescent="0.3">
      <c r="A14">
        <v>10</v>
      </c>
      <c r="B14" t="s">
        <v>4</v>
      </c>
      <c r="C14" s="4">
        <v>0</v>
      </c>
      <c r="D14">
        <v>4.5683043000000003</v>
      </c>
    </row>
    <row r="15" spans="1:4" x14ac:dyDescent="0.3">
      <c r="A15">
        <v>10</v>
      </c>
      <c r="B15" t="s">
        <v>14</v>
      </c>
      <c r="C15" s="4">
        <v>7</v>
      </c>
      <c r="D15">
        <v>4.6636649999999999</v>
      </c>
    </row>
    <row r="16" spans="1:4" x14ac:dyDescent="0.3">
      <c r="A16">
        <v>10</v>
      </c>
      <c r="B16" t="s">
        <v>5</v>
      </c>
      <c r="C16" s="4">
        <v>7</v>
      </c>
      <c r="D16">
        <v>4.6470696</v>
      </c>
    </row>
    <row r="17" spans="1:4" x14ac:dyDescent="0.3">
      <c r="A17">
        <v>10</v>
      </c>
      <c r="B17" t="s">
        <v>15</v>
      </c>
      <c r="C17" s="4">
        <v>8</v>
      </c>
      <c r="D17">
        <v>4.5156359000000004</v>
      </c>
    </row>
    <row r="18" spans="1:4" x14ac:dyDescent="0.3">
      <c r="A18">
        <v>10</v>
      </c>
      <c r="B18" t="s">
        <v>6</v>
      </c>
      <c r="C18" s="4">
        <v>7</v>
      </c>
      <c r="D18">
        <v>4.6601445000000004</v>
      </c>
    </row>
    <row r="19" spans="1:4" x14ac:dyDescent="0.3">
      <c r="A19">
        <v>10</v>
      </c>
      <c r="B19" t="s">
        <v>16</v>
      </c>
      <c r="C19" s="4">
        <v>2</v>
      </c>
      <c r="D19">
        <v>4.7061140999999997</v>
      </c>
    </row>
    <row r="20" spans="1:4" x14ac:dyDescent="0.3">
      <c r="C20" s="6">
        <v>51</v>
      </c>
      <c r="D20" s="1">
        <v>4.5760877125000006</v>
      </c>
    </row>
    <row r="22" spans="1:4" x14ac:dyDescent="0.3">
      <c r="A22">
        <v>15</v>
      </c>
      <c r="B22" t="s">
        <v>0</v>
      </c>
      <c r="C22" s="4">
        <v>15</v>
      </c>
      <c r="D22">
        <v>15.453008199999999</v>
      </c>
    </row>
    <row r="23" spans="1:4" x14ac:dyDescent="0.3">
      <c r="A23">
        <v>15</v>
      </c>
      <c r="B23" t="s">
        <v>13</v>
      </c>
      <c r="C23" s="4">
        <v>15</v>
      </c>
      <c r="D23">
        <v>14.0237544</v>
      </c>
    </row>
    <row r="24" spans="1:4" x14ac:dyDescent="0.3">
      <c r="A24">
        <v>15</v>
      </c>
      <c r="B24" t="s">
        <v>4</v>
      </c>
      <c r="C24" s="4">
        <v>0</v>
      </c>
      <c r="D24">
        <v>13.9925009</v>
      </c>
    </row>
    <row r="25" spans="1:4" x14ac:dyDescent="0.3">
      <c r="A25">
        <v>15</v>
      </c>
      <c r="B25" t="s">
        <v>14</v>
      </c>
      <c r="C25" s="4">
        <v>6</v>
      </c>
      <c r="D25">
        <v>14.680555500000001</v>
      </c>
    </row>
    <row r="26" spans="1:4" x14ac:dyDescent="0.3">
      <c r="A26">
        <v>15</v>
      </c>
      <c r="B26" t="s">
        <v>5</v>
      </c>
      <c r="C26" s="4">
        <v>6</v>
      </c>
      <c r="D26">
        <v>14.0086019</v>
      </c>
    </row>
    <row r="27" spans="1:4" x14ac:dyDescent="0.3">
      <c r="A27">
        <v>15</v>
      </c>
      <c r="B27" t="s">
        <v>15</v>
      </c>
      <c r="C27" s="4">
        <v>9</v>
      </c>
      <c r="D27">
        <v>13.9809956</v>
      </c>
    </row>
    <row r="28" spans="1:4" x14ac:dyDescent="0.3">
      <c r="A28">
        <v>15</v>
      </c>
      <c r="B28" t="s">
        <v>6</v>
      </c>
      <c r="C28" s="4">
        <v>5</v>
      </c>
      <c r="D28">
        <v>14.2731589</v>
      </c>
    </row>
    <row r="29" spans="1:4" x14ac:dyDescent="0.3">
      <c r="A29">
        <v>15</v>
      </c>
      <c r="B29" t="s">
        <v>16</v>
      </c>
      <c r="C29" s="4">
        <v>3</v>
      </c>
      <c r="D29">
        <v>13.9875291</v>
      </c>
    </row>
    <row r="30" spans="1:4" x14ac:dyDescent="0.3">
      <c r="C30" s="6">
        <v>49.17</v>
      </c>
      <c r="D30" s="1">
        <v>14.3000130625</v>
      </c>
    </row>
    <row r="31" spans="1:4" x14ac:dyDescent="0.3">
      <c r="A31" t="s">
        <v>29</v>
      </c>
    </row>
    <row r="32" spans="1:4" x14ac:dyDescent="0.3">
      <c r="B32" t="s">
        <v>30</v>
      </c>
      <c r="C32" s="4" t="s">
        <v>31</v>
      </c>
    </row>
    <row r="33" spans="1:3" x14ac:dyDescent="0.3">
      <c r="A33">
        <v>5</v>
      </c>
      <c r="B33">
        <v>49.17</v>
      </c>
      <c r="C33" s="4">
        <v>0.77516903800000003</v>
      </c>
    </row>
    <row r="34" spans="1:3" x14ac:dyDescent="0.3">
      <c r="A34">
        <v>10</v>
      </c>
      <c r="B34">
        <v>51</v>
      </c>
      <c r="C34" s="4">
        <v>4.5760877129999997</v>
      </c>
    </row>
    <row r="35" spans="1:3" x14ac:dyDescent="0.3">
      <c r="A35">
        <v>15</v>
      </c>
      <c r="B35">
        <v>49.17</v>
      </c>
      <c r="C35" s="4">
        <v>14.300013059999999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A0D5-09D4-4AD9-809E-96D8A5A817E2}">
  <dimension ref="A1:D82"/>
  <sheetViews>
    <sheetView topLeftCell="A19" workbookViewId="0">
      <selection activeCell="G42" sqref="G42"/>
    </sheetView>
  </sheetViews>
  <sheetFormatPr defaultRowHeight="14.4" x14ac:dyDescent="0.3"/>
  <cols>
    <col min="2" max="2" width="16.33203125" bestFit="1" customWidth="1"/>
  </cols>
  <sheetData>
    <row r="1" spans="1:4" x14ac:dyDescent="0.3">
      <c r="A1" s="1" t="s">
        <v>28</v>
      </c>
      <c r="B1" s="1" t="s">
        <v>1</v>
      </c>
      <c r="C1" s="6" t="s">
        <v>2</v>
      </c>
      <c r="D1" s="1" t="s">
        <v>12</v>
      </c>
    </row>
    <row r="2" spans="1:4" x14ac:dyDescent="0.3">
      <c r="A2">
        <v>5</v>
      </c>
      <c r="B2" t="s">
        <v>0</v>
      </c>
      <c r="C2" s="4">
        <v>80</v>
      </c>
      <c r="D2">
        <v>0.92165430000000004</v>
      </c>
    </row>
    <row r="3" spans="1:4" x14ac:dyDescent="0.3">
      <c r="A3">
        <v>5</v>
      </c>
      <c r="B3" t="s">
        <v>13</v>
      </c>
      <c r="C3" s="4">
        <v>93.333333333333329</v>
      </c>
      <c r="D3">
        <v>0.99526550000000003</v>
      </c>
    </row>
    <row r="4" spans="1:4" x14ac:dyDescent="0.3">
      <c r="A4">
        <v>5</v>
      </c>
      <c r="B4" t="s">
        <v>4</v>
      </c>
      <c r="C4" s="4">
        <v>0</v>
      </c>
      <c r="D4">
        <v>0.74955620000000001</v>
      </c>
    </row>
    <row r="5" spans="1:4" x14ac:dyDescent="0.3">
      <c r="A5">
        <v>5</v>
      </c>
      <c r="B5" t="s">
        <v>14</v>
      </c>
      <c r="C5" s="4">
        <v>46.666666666666664</v>
      </c>
      <c r="D5">
        <v>0.71627600000000002</v>
      </c>
    </row>
    <row r="6" spans="1:4" x14ac:dyDescent="0.3">
      <c r="A6">
        <v>5</v>
      </c>
      <c r="B6" t="s">
        <v>5</v>
      </c>
      <c r="C6" s="4">
        <v>53.333333333333336</v>
      </c>
      <c r="D6">
        <v>0.68304600000000004</v>
      </c>
    </row>
    <row r="7" spans="1:4" x14ac:dyDescent="0.3">
      <c r="A7">
        <v>5</v>
      </c>
      <c r="B7" t="s">
        <v>15</v>
      </c>
      <c r="C7" s="4">
        <v>33.333333333333329</v>
      </c>
      <c r="D7">
        <v>0.70734529999999995</v>
      </c>
    </row>
    <row r="8" spans="1:4" x14ac:dyDescent="0.3">
      <c r="A8">
        <v>5</v>
      </c>
      <c r="B8" t="s">
        <v>6</v>
      </c>
      <c r="C8" s="4">
        <v>53.333333333333336</v>
      </c>
      <c r="D8">
        <v>0.69952239999999999</v>
      </c>
    </row>
    <row r="9" spans="1:4" x14ac:dyDescent="0.3">
      <c r="A9">
        <v>5</v>
      </c>
      <c r="B9" t="s">
        <v>16</v>
      </c>
      <c r="C9" s="4">
        <v>33.333333333333329</v>
      </c>
      <c r="D9">
        <v>0.72868659999999996</v>
      </c>
    </row>
    <row r="10" spans="1:4" x14ac:dyDescent="0.3">
      <c r="C10" s="6">
        <v>49.1666666666666</v>
      </c>
      <c r="D10" s="1">
        <v>0.7751690375000001</v>
      </c>
    </row>
    <row r="11" spans="1:4" x14ac:dyDescent="0.3">
      <c r="C11" s="4"/>
    </row>
    <row r="12" spans="1:4" x14ac:dyDescent="0.3">
      <c r="A12">
        <v>6</v>
      </c>
      <c r="B12" t="s">
        <v>0</v>
      </c>
      <c r="C12" s="4">
        <v>15</v>
      </c>
      <c r="D12">
        <v>1.1819453</v>
      </c>
    </row>
    <row r="13" spans="1:4" x14ac:dyDescent="0.3">
      <c r="A13">
        <v>6</v>
      </c>
      <c r="B13" t="s">
        <v>13</v>
      </c>
      <c r="C13" s="4">
        <v>14</v>
      </c>
      <c r="D13">
        <v>1.1856526000000001</v>
      </c>
    </row>
    <row r="14" spans="1:4" x14ac:dyDescent="0.3">
      <c r="A14">
        <v>6</v>
      </c>
      <c r="B14" t="s">
        <v>4</v>
      </c>
      <c r="C14" s="4">
        <v>1</v>
      </c>
      <c r="D14">
        <v>1.1431709999999999</v>
      </c>
    </row>
    <row r="15" spans="1:4" x14ac:dyDescent="0.3">
      <c r="A15">
        <v>6</v>
      </c>
      <c r="B15" t="s">
        <v>14</v>
      </c>
      <c r="C15" s="4">
        <v>6</v>
      </c>
      <c r="D15">
        <v>1.0986021989999999</v>
      </c>
    </row>
    <row r="16" spans="1:4" x14ac:dyDescent="0.3">
      <c r="A16">
        <v>6</v>
      </c>
      <c r="B16" t="s">
        <v>5</v>
      </c>
      <c r="C16" s="4">
        <v>8</v>
      </c>
      <c r="D16">
        <v>1.1592955</v>
      </c>
    </row>
    <row r="17" spans="1:4" x14ac:dyDescent="0.3">
      <c r="A17">
        <v>6</v>
      </c>
      <c r="B17" t="s">
        <v>15</v>
      </c>
      <c r="C17" s="4">
        <v>6</v>
      </c>
      <c r="D17">
        <v>1.1974072</v>
      </c>
    </row>
    <row r="18" spans="1:4" x14ac:dyDescent="0.3">
      <c r="A18">
        <v>6</v>
      </c>
      <c r="B18" t="s">
        <v>6</v>
      </c>
      <c r="C18" s="4">
        <v>11</v>
      </c>
      <c r="D18">
        <v>1.1588722</v>
      </c>
    </row>
    <row r="19" spans="1:4" x14ac:dyDescent="0.3">
      <c r="A19">
        <v>6</v>
      </c>
      <c r="B19" t="s">
        <v>16</v>
      </c>
      <c r="C19" s="4">
        <v>3</v>
      </c>
      <c r="D19">
        <v>1.1559842</v>
      </c>
    </row>
    <row r="20" spans="1:4" x14ac:dyDescent="0.3">
      <c r="C20" s="6">
        <v>53.33</v>
      </c>
      <c r="D20" s="1">
        <v>1.160116274875</v>
      </c>
    </row>
    <row r="21" spans="1:4" x14ac:dyDescent="0.3">
      <c r="C21" s="4"/>
    </row>
    <row r="22" spans="1:4" x14ac:dyDescent="0.3">
      <c r="A22">
        <v>7</v>
      </c>
      <c r="B22" t="s">
        <v>0</v>
      </c>
      <c r="C22" s="4">
        <v>15</v>
      </c>
      <c r="D22">
        <v>1.8965023009999999</v>
      </c>
    </row>
    <row r="23" spans="1:4" x14ac:dyDescent="0.3">
      <c r="A23">
        <v>7</v>
      </c>
      <c r="B23" t="s">
        <v>13</v>
      </c>
      <c r="C23" s="4">
        <v>15</v>
      </c>
      <c r="D23">
        <v>1.5875193990000001</v>
      </c>
    </row>
    <row r="24" spans="1:4" x14ac:dyDescent="0.3">
      <c r="A24">
        <v>7</v>
      </c>
      <c r="B24" t="s">
        <v>4</v>
      </c>
      <c r="C24" s="4">
        <v>0</v>
      </c>
      <c r="D24">
        <v>1.7801682000000001</v>
      </c>
    </row>
    <row r="25" spans="1:4" x14ac:dyDescent="0.3">
      <c r="A25">
        <v>7</v>
      </c>
      <c r="B25" t="s">
        <v>14</v>
      </c>
      <c r="C25" s="4">
        <v>6</v>
      </c>
      <c r="D25">
        <v>1.7667617</v>
      </c>
    </row>
    <row r="26" spans="1:4" x14ac:dyDescent="0.3">
      <c r="A26">
        <v>7</v>
      </c>
      <c r="B26" t="s">
        <v>5</v>
      </c>
      <c r="C26" s="4">
        <v>10</v>
      </c>
      <c r="D26">
        <v>2.1678511999999999</v>
      </c>
    </row>
    <row r="27" spans="1:4" x14ac:dyDescent="0.3">
      <c r="A27">
        <v>7</v>
      </c>
      <c r="B27" t="s">
        <v>15</v>
      </c>
      <c r="C27" s="4">
        <v>8</v>
      </c>
      <c r="D27">
        <v>1.6689073999999999</v>
      </c>
    </row>
    <row r="28" spans="1:4" x14ac:dyDescent="0.3">
      <c r="A28">
        <v>7</v>
      </c>
      <c r="B28" t="s">
        <v>6</v>
      </c>
      <c r="C28" s="4">
        <v>11</v>
      </c>
      <c r="D28">
        <v>1.658853701</v>
      </c>
    </row>
    <row r="29" spans="1:4" x14ac:dyDescent="0.3">
      <c r="A29">
        <v>7</v>
      </c>
      <c r="B29" t="s">
        <v>16</v>
      </c>
      <c r="C29" s="4">
        <v>3</v>
      </c>
      <c r="D29">
        <v>1.837138401</v>
      </c>
    </row>
    <row r="30" spans="1:4" x14ac:dyDescent="0.3">
      <c r="C30" s="6">
        <v>56.67</v>
      </c>
      <c r="D30" s="1">
        <v>1.79546278775</v>
      </c>
    </row>
    <row r="32" spans="1:4" x14ac:dyDescent="0.3">
      <c r="A32">
        <v>8</v>
      </c>
      <c r="B32" t="s">
        <v>0</v>
      </c>
      <c r="C32" s="4">
        <v>15</v>
      </c>
      <c r="D32">
        <v>2.5964437990000002</v>
      </c>
    </row>
    <row r="33" spans="1:4" x14ac:dyDescent="0.3">
      <c r="A33">
        <v>8</v>
      </c>
      <c r="B33" t="s">
        <v>13</v>
      </c>
      <c r="C33" s="4">
        <v>15</v>
      </c>
      <c r="D33">
        <v>2.9290380009999999</v>
      </c>
    </row>
    <row r="34" spans="1:4" x14ac:dyDescent="0.3">
      <c r="A34">
        <v>8</v>
      </c>
      <c r="B34" t="s">
        <v>4</v>
      </c>
      <c r="C34" s="4">
        <v>1</v>
      </c>
      <c r="D34">
        <v>2.5807012010000001</v>
      </c>
    </row>
    <row r="35" spans="1:4" x14ac:dyDescent="0.3">
      <c r="A35">
        <v>8</v>
      </c>
      <c r="B35" t="s">
        <v>14</v>
      </c>
      <c r="C35" s="4">
        <v>6</v>
      </c>
      <c r="D35">
        <v>2.6146116990000001</v>
      </c>
    </row>
    <row r="36" spans="1:4" x14ac:dyDescent="0.3">
      <c r="A36">
        <v>8</v>
      </c>
      <c r="B36" t="s">
        <v>5</v>
      </c>
      <c r="C36" s="4">
        <v>10</v>
      </c>
      <c r="D36">
        <v>2.2761917999999999</v>
      </c>
    </row>
    <row r="37" spans="1:4" x14ac:dyDescent="0.3">
      <c r="A37">
        <v>8</v>
      </c>
      <c r="B37" t="s">
        <v>15</v>
      </c>
      <c r="C37" s="4">
        <v>8</v>
      </c>
      <c r="D37">
        <v>2.4016942999999999</v>
      </c>
    </row>
    <row r="38" spans="1:4" x14ac:dyDescent="0.3">
      <c r="A38">
        <v>8</v>
      </c>
      <c r="B38" t="s">
        <v>6</v>
      </c>
      <c r="C38" s="4">
        <v>11</v>
      </c>
      <c r="D38">
        <v>2.2914604000000001</v>
      </c>
    </row>
    <row r="39" spans="1:4" x14ac:dyDescent="0.3">
      <c r="A39">
        <v>8</v>
      </c>
      <c r="B39" t="s">
        <v>16</v>
      </c>
      <c r="C39" s="4">
        <v>3</v>
      </c>
      <c r="D39">
        <v>2.4242461990000002</v>
      </c>
    </row>
    <row r="40" spans="1:4" x14ac:dyDescent="0.3">
      <c r="C40" s="1">
        <v>57.5</v>
      </c>
      <c r="D40" s="1">
        <v>2.5142984248749998</v>
      </c>
    </row>
    <row r="42" spans="1:4" x14ac:dyDescent="0.3">
      <c r="A42">
        <v>9</v>
      </c>
      <c r="B42" t="s">
        <v>0</v>
      </c>
      <c r="C42" s="4">
        <v>15</v>
      </c>
      <c r="D42">
        <v>3.6885428999999998</v>
      </c>
    </row>
    <row r="43" spans="1:4" x14ac:dyDescent="0.3">
      <c r="A43">
        <v>9</v>
      </c>
      <c r="B43" t="s">
        <v>13</v>
      </c>
      <c r="C43" s="4">
        <v>15</v>
      </c>
      <c r="D43">
        <v>3.5505190990000002</v>
      </c>
    </row>
    <row r="44" spans="1:4" x14ac:dyDescent="0.3">
      <c r="A44">
        <v>9</v>
      </c>
      <c r="B44" t="s">
        <v>4</v>
      </c>
      <c r="C44" s="4">
        <v>2</v>
      </c>
      <c r="D44">
        <v>3.6309901010000001</v>
      </c>
    </row>
    <row r="45" spans="1:4" x14ac:dyDescent="0.3">
      <c r="A45">
        <v>9</v>
      </c>
      <c r="B45" t="s">
        <v>14</v>
      </c>
      <c r="C45" s="4">
        <v>8</v>
      </c>
      <c r="D45">
        <v>3.4343287990000002</v>
      </c>
    </row>
    <row r="46" spans="1:4" x14ac:dyDescent="0.3">
      <c r="A46">
        <v>9</v>
      </c>
      <c r="B46" t="s">
        <v>5</v>
      </c>
      <c r="C46" s="4">
        <v>4</v>
      </c>
      <c r="D46">
        <v>3.5002586999999998</v>
      </c>
    </row>
    <row r="47" spans="1:4" x14ac:dyDescent="0.3">
      <c r="A47">
        <v>9</v>
      </c>
      <c r="B47" t="s">
        <v>15</v>
      </c>
      <c r="C47" s="4">
        <v>9</v>
      </c>
      <c r="D47">
        <v>3.554329101</v>
      </c>
    </row>
    <row r="48" spans="1:4" x14ac:dyDescent="0.3">
      <c r="A48">
        <v>9</v>
      </c>
      <c r="B48" t="s">
        <v>6</v>
      </c>
      <c r="C48" s="4">
        <v>10</v>
      </c>
      <c r="D48">
        <v>3.5180736000000001</v>
      </c>
    </row>
    <row r="49" spans="1:4" x14ac:dyDescent="0.3">
      <c r="A49">
        <v>9</v>
      </c>
      <c r="B49" t="s">
        <v>16</v>
      </c>
      <c r="C49" s="4">
        <v>2</v>
      </c>
      <c r="D49">
        <v>3.3599942989999998</v>
      </c>
    </row>
    <row r="50" spans="1:4" x14ac:dyDescent="0.3">
      <c r="C50" s="1">
        <v>54.17</v>
      </c>
      <c r="D50" s="1">
        <v>3.5296295748750004</v>
      </c>
    </row>
    <row r="52" spans="1:4" x14ac:dyDescent="0.3">
      <c r="A52">
        <v>10</v>
      </c>
      <c r="B52" t="s">
        <v>0</v>
      </c>
      <c r="C52" s="4">
        <v>15</v>
      </c>
      <c r="D52">
        <v>4.5003427</v>
      </c>
    </row>
    <row r="53" spans="1:4" x14ac:dyDescent="0.3">
      <c r="A53">
        <v>10</v>
      </c>
      <c r="B53" t="s">
        <v>13</v>
      </c>
      <c r="C53" s="4">
        <v>15</v>
      </c>
      <c r="D53">
        <v>4.3474256000000002</v>
      </c>
    </row>
    <row r="54" spans="1:4" x14ac:dyDescent="0.3">
      <c r="A54">
        <v>10</v>
      </c>
      <c r="B54" t="s">
        <v>4</v>
      </c>
      <c r="C54" s="4">
        <v>0</v>
      </c>
      <c r="D54">
        <v>4.5683043000000003</v>
      </c>
    </row>
    <row r="55" spans="1:4" x14ac:dyDescent="0.3">
      <c r="A55">
        <v>10</v>
      </c>
      <c r="B55" t="s">
        <v>14</v>
      </c>
      <c r="C55" s="4">
        <v>7</v>
      </c>
      <c r="D55">
        <v>4.6636649999999999</v>
      </c>
    </row>
    <row r="56" spans="1:4" x14ac:dyDescent="0.3">
      <c r="A56">
        <v>10</v>
      </c>
      <c r="B56" t="s">
        <v>5</v>
      </c>
      <c r="C56" s="4">
        <v>7</v>
      </c>
      <c r="D56">
        <v>4.6470696</v>
      </c>
    </row>
    <row r="57" spans="1:4" x14ac:dyDescent="0.3">
      <c r="A57">
        <v>10</v>
      </c>
      <c r="B57" t="s">
        <v>15</v>
      </c>
      <c r="C57" s="4">
        <v>8</v>
      </c>
      <c r="D57">
        <v>4.5156359000000004</v>
      </c>
    </row>
    <row r="58" spans="1:4" x14ac:dyDescent="0.3">
      <c r="A58">
        <v>10</v>
      </c>
      <c r="B58" t="s">
        <v>6</v>
      </c>
      <c r="C58" s="4">
        <v>7</v>
      </c>
      <c r="D58">
        <v>4.6601445000000004</v>
      </c>
    </row>
    <row r="59" spans="1:4" x14ac:dyDescent="0.3">
      <c r="A59">
        <v>10</v>
      </c>
      <c r="B59" t="s">
        <v>16</v>
      </c>
      <c r="C59" s="4">
        <v>2</v>
      </c>
      <c r="D59">
        <v>4.7061140999999997</v>
      </c>
    </row>
    <row r="60" spans="1:4" x14ac:dyDescent="0.3">
      <c r="C60" s="6">
        <v>51</v>
      </c>
      <c r="D60" s="1">
        <v>4.5760877125000006</v>
      </c>
    </row>
    <row r="62" spans="1:4" x14ac:dyDescent="0.3">
      <c r="A62">
        <v>11</v>
      </c>
      <c r="B62" t="s">
        <v>0</v>
      </c>
      <c r="C62" s="4">
        <v>15</v>
      </c>
      <c r="D62">
        <v>5.7902689000000001</v>
      </c>
    </row>
    <row r="63" spans="1:4" x14ac:dyDescent="0.3">
      <c r="A63">
        <v>11</v>
      </c>
      <c r="B63" t="s">
        <v>13</v>
      </c>
      <c r="C63" s="4">
        <v>15</v>
      </c>
      <c r="D63">
        <v>5.8665827000000004</v>
      </c>
    </row>
    <row r="64" spans="1:4" x14ac:dyDescent="0.3">
      <c r="A64">
        <v>11</v>
      </c>
      <c r="B64" t="s">
        <v>4</v>
      </c>
      <c r="C64" s="4">
        <v>0</v>
      </c>
      <c r="D64">
        <v>5.6783162999999997</v>
      </c>
    </row>
    <row r="65" spans="1:4" x14ac:dyDescent="0.3">
      <c r="A65">
        <v>11</v>
      </c>
      <c r="B65" t="s">
        <v>14</v>
      </c>
      <c r="C65" s="4">
        <v>7</v>
      </c>
      <c r="D65">
        <v>5.6790989999999999</v>
      </c>
    </row>
    <row r="66" spans="1:4" x14ac:dyDescent="0.3">
      <c r="A66">
        <v>11</v>
      </c>
      <c r="B66" t="s">
        <v>5</v>
      </c>
      <c r="C66" s="4">
        <v>9</v>
      </c>
      <c r="D66">
        <v>5.8212161</v>
      </c>
    </row>
    <row r="67" spans="1:4" x14ac:dyDescent="0.3">
      <c r="A67">
        <v>11</v>
      </c>
      <c r="B67" t="s">
        <v>15</v>
      </c>
      <c r="C67" s="4">
        <v>9</v>
      </c>
      <c r="D67">
        <v>5.8241778999999996</v>
      </c>
    </row>
    <row r="68" spans="1:4" x14ac:dyDescent="0.3">
      <c r="A68">
        <v>11</v>
      </c>
      <c r="B68" t="s">
        <v>6</v>
      </c>
      <c r="C68" s="4">
        <v>13</v>
      </c>
      <c r="D68">
        <v>5.6772802999999996</v>
      </c>
    </row>
    <row r="69" spans="1:4" x14ac:dyDescent="0.3">
      <c r="A69">
        <v>11</v>
      </c>
      <c r="B69" t="s">
        <v>16</v>
      </c>
      <c r="C69" s="4">
        <v>3</v>
      </c>
      <c r="D69">
        <v>6.2190501999999999</v>
      </c>
    </row>
    <row r="70" spans="1:4" x14ac:dyDescent="0.3">
      <c r="B70" s="1"/>
      <c r="C70" s="6">
        <v>59.17</v>
      </c>
      <c r="D70" s="1">
        <f>(D62+D63+D64+D65+D66+D67+D68+D69)/8</f>
        <v>5.8194989249999995</v>
      </c>
    </row>
    <row r="75" spans="1:4" x14ac:dyDescent="0.3">
      <c r="A75" t="s">
        <v>29</v>
      </c>
      <c r="B75" t="s">
        <v>30</v>
      </c>
      <c r="C75" s="4" t="s">
        <v>31</v>
      </c>
    </row>
    <row r="76" spans="1:4" x14ac:dyDescent="0.3">
      <c r="A76">
        <v>5</v>
      </c>
      <c r="B76">
        <v>49.1666666666666</v>
      </c>
      <c r="C76">
        <v>0.7751690375000001</v>
      </c>
    </row>
    <row r="77" spans="1:4" x14ac:dyDescent="0.3">
      <c r="A77">
        <v>6</v>
      </c>
      <c r="B77">
        <v>53.33</v>
      </c>
      <c r="C77">
        <v>1.160116274875</v>
      </c>
    </row>
    <row r="78" spans="1:4" x14ac:dyDescent="0.3">
      <c r="A78">
        <v>7</v>
      </c>
      <c r="B78">
        <v>56.67</v>
      </c>
      <c r="C78">
        <v>1.79546278775</v>
      </c>
    </row>
    <row r="79" spans="1:4" x14ac:dyDescent="0.3">
      <c r="A79">
        <v>8</v>
      </c>
      <c r="B79">
        <v>57.5</v>
      </c>
      <c r="C79">
        <v>2.5142984248749998</v>
      </c>
    </row>
    <row r="80" spans="1:4" x14ac:dyDescent="0.3">
      <c r="A80">
        <v>9</v>
      </c>
      <c r="B80">
        <v>54.17</v>
      </c>
      <c r="C80">
        <v>3.5296295748750004</v>
      </c>
    </row>
    <row r="81" spans="1:3" x14ac:dyDescent="0.3">
      <c r="A81">
        <v>10</v>
      </c>
      <c r="B81">
        <v>51</v>
      </c>
      <c r="C81">
        <v>4.5760877125000006</v>
      </c>
    </row>
    <row r="82" spans="1:3" x14ac:dyDescent="0.3">
      <c r="A82">
        <v>11</v>
      </c>
      <c r="B82">
        <v>59.17</v>
      </c>
      <c r="C82">
        <v>5.8194989249999995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F5CC-BBAF-4CB7-84AB-EAE8E25D359C}">
  <dimension ref="A1:D36"/>
  <sheetViews>
    <sheetView workbookViewId="0">
      <selection activeCell="D41" sqref="D41"/>
    </sheetView>
  </sheetViews>
  <sheetFormatPr defaultRowHeight="14.4" x14ac:dyDescent="0.3"/>
  <cols>
    <col min="2" max="2" width="16.33203125" bestFit="1" customWidth="1"/>
  </cols>
  <sheetData>
    <row r="1" spans="1:4" x14ac:dyDescent="0.3">
      <c r="A1" s="1" t="s">
        <v>28</v>
      </c>
      <c r="B1" s="1" t="s">
        <v>1</v>
      </c>
      <c r="C1" s="6" t="s">
        <v>2</v>
      </c>
      <c r="D1" s="1" t="s">
        <v>12</v>
      </c>
    </row>
    <row r="2" spans="1:4" x14ac:dyDescent="0.3">
      <c r="A2">
        <v>5</v>
      </c>
      <c r="B2" t="s">
        <v>0</v>
      </c>
      <c r="C2" s="4">
        <v>14</v>
      </c>
      <c r="D2">
        <v>2.636895301</v>
      </c>
    </row>
    <row r="3" spans="1:4" x14ac:dyDescent="0.3">
      <c r="A3">
        <v>5</v>
      </c>
      <c r="B3" t="s">
        <v>13</v>
      </c>
      <c r="C3" s="4">
        <v>14</v>
      </c>
      <c r="D3">
        <v>3.4982413000000001</v>
      </c>
    </row>
    <row r="4" spans="1:4" x14ac:dyDescent="0.3">
      <c r="A4">
        <v>5</v>
      </c>
      <c r="B4" t="s">
        <v>4</v>
      </c>
      <c r="C4" s="4">
        <v>1</v>
      </c>
      <c r="D4">
        <v>2.0526461</v>
      </c>
    </row>
    <row r="5" spans="1:4" x14ac:dyDescent="0.3">
      <c r="A5">
        <v>5</v>
      </c>
      <c r="B5" t="s">
        <v>14</v>
      </c>
      <c r="C5" s="4">
        <v>8</v>
      </c>
      <c r="D5">
        <v>1.9848869</v>
      </c>
    </row>
    <row r="6" spans="1:4" x14ac:dyDescent="0.3">
      <c r="A6">
        <v>5</v>
      </c>
      <c r="B6" t="s">
        <v>5</v>
      </c>
      <c r="C6" s="4">
        <v>9</v>
      </c>
      <c r="D6">
        <v>1.8406912</v>
      </c>
    </row>
    <row r="7" spans="1:4" x14ac:dyDescent="0.3">
      <c r="A7">
        <v>5</v>
      </c>
      <c r="B7" t="s">
        <v>15</v>
      </c>
      <c r="C7" s="4">
        <v>5</v>
      </c>
      <c r="D7">
        <v>2.1330299990000001</v>
      </c>
    </row>
    <row r="8" spans="1:4" x14ac:dyDescent="0.3">
      <c r="A8">
        <v>5</v>
      </c>
      <c r="B8" t="s">
        <v>6</v>
      </c>
      <c r="C8" s="4">
        <v>8</v>
      </c>
      <c r="D8">
        <v>1.908351699</v>
      </c>
    </row>
    <row r="9" spans="1:4" x14ac:dyDescent="0.3">
      <c r="A9">
        <v>5</v>
      </c>
      <c r="B9" t="s">
        <v>16</v>
      </c>
      <c r="C9" s="4">
        <v>0</v>
      </c>
      <c r="D9">
        <v>2.0151927999999999</v>
      </c>
    </row>
    <row r="10" spans="1:4" x14ac:dyDescent="0.3">
      <c r="C10" s="6">
        <v>49.17</v>
      </c>
      <c r="D10" s="1">
        <v>2.2587419123750001</v>
      </c>
    </row>
    <row r="11" spans="1:4" x14ac:dyDescent="0.3">
      <c r="C11" s="4"/>
    </row>
    <row r="12" spans="1:4" x14ac:dyDescent="0.3">
      <c r="A12">
        <v>10</v>
      </c>
      <c r="B12" t="s">
        <v>0</v>
      </c>
      <c r="C12" s="4">
        <v>15</v>
      </c>
      <c r="D12">
        <v>5.6802770000000002</v>
      </c>
    </row>
    <row r="13" spans="1:4" x14ac:dyDescent="0.3">
      <c r="A13">
        <v>10</v>
      </c>
      <c r="B13" t="s">
        <v>13</v>
      </c>
      <c r="C13" s="4">
        <v>15</v>
      </c>
      <c r="D13">
        <v>6.264729301</v>
      </c>
    </row>
    <row r="14" spans="1:4" x14ac:dyDescent="0.3">
      <c r="A14">
        <v>10</v>
      </c>
      <c r="B14" t="s">
        <v>4</v>
      </c>
      <c r="C14" s="4">
        <v>1</v>
      </c>
      <c r="D14">
        <v>6.0412096999999996</v>
      </c>
    </row>
    <row r="15" spans="1:4" x14ac:dyDescent="0.3">
      <c r="A15">
        <v>10</v>
      </c>
      <c r="B15" t="s">
        <v>14</v>
      </c>
      <c r="C15" s="4">
        <v>10</v>
      </c>
      <c r="D15">
        <v>5.5111575009999996</v>
      </c>
    </row>
    <row r="16" spans="1:4" x14ac:dyDescent="0.3">
      <c r="A16">
        <v>10</v>
      </c>
      <c r="B16" t="s">
        <v>5</v>
      </c>
      <c r="C16" s="4">
        <v>6</v>
      </c>
      <c r="D16">
        <v>5.5500805010000001</v>
      </c>
    </row>
    <row r="17" spans="1:4" x14ac:dyDescent="0.3">
      <c r="A17">
        <v>10</v>
      </c>
      <c r="B17" t="s">
        <v>15</v>
      </c>
      <c r="C17" s="4">
        <v>6</v>
      </c>
      <c r="D17">
        <v>5.6549310000000004</v>
      </c>
    </row>
    <row r="18" spans="1:4" x14ac:dyDescent="0.3">
      <c r="A18">
        <v>10</v>
      </c>
      <c r="B18" t="s">
        <v>6</v>
      </c>
      <c r="C18" s="4">
        <v>4</v>
      </c>
      <c r="D18">
        <v>5.4587119</v>
      </c>
    </row>
    <row r="19" spans="1:4" x14ac:dyDescent="0.3">
      <c r="A19">
        <v>10</v>
      </c>
      <c r="B19" t="s">
        <v>16</v>
      </c>
      <c r="C19" s="4">
        <v>3</v>
      </c>
      <c r="D19">
        <v>5.5952819009999999</v>
      </c>
    </row>
    <row r="20" spans="1:4" x14ac:dyDescent="0.3">
      <c r="C20" s="6">
        <v>50</v>
      </c>
      <c r="D20" s="1">
        <v>5.7195473504999992</v>
      </c>
    </row>
    <row r="21" spans="1:4" x14ac:dyDescent="0.3">
      <c r="C21" s="4"/>
    </row>
    <row r="22" spans="1:4" x14ac:dyDescent="0.3">
      <c r="A22">
        <v>15</v>
      </c>
      <c r="B22" t="s">
        <v>0</v>
      </c>
      <c r="C22" s="4">
        <v>15</v>
      </c>
      <c r="D22">
        <v>15.751444599999999</v>
      </c>
    </row>
    <row r="23" spans="1:4" x14ac:dyDescent="0.3">
      <c r="A23">
        <v>15</v>
      </c>
      <c r="B23" t="s">
        <v>13</v>
      </c>
      <c r="C23" s="4">
        <v>15</v>
      </c>
      <c r="D23">
        <v>18.078069800000002</v>
      </c>
    </row>
    <row r="24" spans="1:4" x14ac:dyDescent="0.3">
      <c r="A24">
        <v>15</v>
      </c>
      <c r="B24" t="s">
        <v>4</v>
      </c>
      <c r="C24" s="4">
        <v>1</v>
      </c>
      <c r="D24">
        <v>15.6906009</v>
      </c>
    </row>
    <row r="25" spans="1:4" x14ac:dyDescent="0.3">
      <c r="A25">
        <v>15</v>
      </c>
      <c r="B25" t="s">
        <v>14</v>
      </c>
      <c r="C25" s="4">
        <v>7</v>
      </c>
      <c r="D25">
        <v>16.148373799000002</v>
      </c>
    </row>
    <row r="26" spans="1:4" x14ac:dyDescent="0.3">
      <c r="A26">
        <v>15</v>
      </c>
      <c r="B26" t="s">
        <v>5</v>
      </c>
      <c r="C26" s="4">
        <v>8</v>
      </c>
      <c r="D26">
        <v>15.1317275</v>
      </c>
    </row>
    <row r="27" spans="1:4" x14ac:dyDescent="0.3">
      <c r="A27">
        <v>15</v>
      </c>
      <c r="B27" t="s">
        <v>15</v>
      </c>
      <c r="C27" s="4">
        <v>3</v>
      </c>
      <c r="D27">
        <v>15.228475101000001</v>
      </c>
    </row>
    <row r="28" spans="1:4" x14ac:dyDescent="0.3">
      <c r="A28">
        <v>15</v>
      </c>
      <c r="B28" t="s">
        <v>6</v>
      </c>
      <c r="C28" s="4">
        <v>3</v>
      </c>
      <c r="D28">
        <v>15.7285472</v>
      </c>
    </row>
    <row r="29" spans="1:4" x14ac:dyDescent="0.3">
      <c r="A29">
        <v>15</v>
      </c>
      <c r="B29" t="s">
        <v>16</v>
      </c>
      <c r="C29" s="4">
        <v>2</v>
      </c>
      <c r="D29">
        <v>15.423693601</v>
      </c>
    </row>
    <row r="30" spans="1:4" x14ac:dyDescent="0.3">
      <c r="C30" s="6">
        <v>45</v>
      </c>
      <c r="D30" s="1">
        <v>15.897616562624998</v>
      </c>
    </row>
    <row r="31" spans="1:4" x14ac:dyDescent="0.3">
      <c r="C31" s="6"/>
      <c r="D31" s="1"/>
    </row>
    <row r="32" spans="1:4" x14ac:dyDescent="0.3">
      <c r="C32" s="4"/>
    </row>
    <row r="33" spans="1:3" x14ac:dyDescent="0.3">
      <c r="A33" t="s">
        <v>29</v>
      </c>
      <c r="B33" t="s">
        <v>30</v>
      </c>
      <c r="C33" s="4" t="s">
        <v>31</v>
      </c>
    </row>
    <row r="34" spans="1:3" x14ac:dyDescent="0.3">
      <c r="A34">
        <v>5</v>
      </c>
      <c r="B34">
        <v>49.17</v>
      </c>
      <c r="C34" s="4">
        <v>2.2587419123750001</v>
      </c>
    </row>
    <row r="35" spans="1:3" x14ac:dyDescent="0.3">
      <c r="A35">
        <v>10</v>
      </c>
      <c r="B35">
        <v>50</v>
      </c>
      <c r="C35" s="4">
        <v>5.7195473504999992</v>
      </c>
    </row>
    <row r="36" spans="1:3" x14ac:dyDescent="0.3">
      <c r="A36">
        <v>15</v>
      </c>
      <c r="B36">
        <v>45</v>
      </c>
      <c r="C36" s="4">
        <v>15.897616562624998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8 bins</vt:lpstr>
      <vt:lpstr>Correlation</vt:lpstr>
      <vt:lpstr>Chi-square</vt:lpstr>
      <vt:lpstr>Intersection</vt:lpstr>
      <vt:lpstr>Bhattacharyya</vt:lpstr>
      <vt:lpstr>Averages</vt:lpstr>
      <vt:lpstr>Bin OP corr initial</vt:lpstr>
      <vt:lpstr>Bin OP corr focus</vt:lpstr>
      <vt:lpstr>Bin OP chi-s initial</vt:lpstr>
      <vt:lpstr>Bin OP chi-s focus</vt:lpstr>
      <vt:lpstr>Bin OP int initial</vt:lpstr>
      <vt:lpstr>Bin OP int focus</vt:lpstr>
      <vt:lpstr>Bin OP bhat initial</vt:lpstr>
      <vt:lpstr>Bin OP bhat focus</vt:lpstr>
      <vt:lpstr>Sheet10</vt:lpstr>
      <vt:lpstr>CSV TXT</vt:lpstr>
      <vt:lpstr>bin times</vt:lpstr>
      <vt:lpstr>corrrelation full</vt:lpstr>
      <vt:lpstr>chisquare full</vt:lpstr>
      <vt:lpstr>intersection full</vt:lpstr>
      <vt:lpstr>bhattacharyya full</vt:lpstr>
      <vt:lpstr>full PRC av</vt:lpstr>
      <vt:lpstr>decrease</vt:lpstr>
      <vt:lpstr>chi-s.inters</vt:lpstr>
      <vt:lpstr>times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Cregan</dc:creator>
  <cp:lastModifiedBy>Adam Cregan</cp:lastModifiedBy>
  <dcterms:created xsi:type="dcterms:W3CDTF">2015-06-05T18:17:20Z</dcterms:created>
  <dcterms:modified xsi:type="dcterms:W3CDTF">2023-03-29T12:27:22Z</dcterms:modified>
</cp:coreProperties>
</file>