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2\Documents\Cours\Gestion\"/>
    </mc:Choice>
  </mc:AlternateContent>
  <xr:revisionPtr revIDLastSave="0" documentId="13_ncr:1_{72D1B89C-0401-453D-B173-E6880FFE61CC}" xr6:coauthVersionLast="47" xr6:coauthVersionMax="47" xr10:uidLastSave="{00000000-0000-0000-0000-000000000000}"/>
  <bookViews>
    <workbookView xWindow="-90" yWindow="0" windowWidth="12980" windowHeight="16090" xr2:uid="{E0821A1C-0638-4837-8F57-2D1F5210EA6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4" i="1"/>
  <c r="C35" i="1"/>
  <c r="C33" i="1"/>
  <c r="C24" i="1"/>
  <c r="C25" i="1" s="1"/>
  <c r="C28" i="1" s="1"/>
  <c r="C11" i="1" s="1"/>
  <c r="C14" i="1" s="1"/>
  <c r="D24" i="1"/>
  <c r="D25" i="1" s="1"/>
  <c r="E24" i="1"/>
  <c r="E25" i="1" s="1"/>
  <c r="B24" i="1"/>
  <c r="B25" i="1" s="1"/>
  <c r="B26" i="1" s="1"/>
  <c r="E32" i="1"/>
  <c r="A33" i="1" s="1"/>
  <c r="B32" i="1"/>
  <c r="D32" i="1" s="1"/>
  <c r="E8" i="1"/>
  <c r="D8" i="1"/>
  <c r="C8" i="1"/>
  <c r="B8" i="1"/>
  <c r="E26" i="1" l="1"/>
  <c r="E28" i="1"/>
  <c r="E11" i="1" s="1"/>
  <c r="E14" i="1" s="1"/>
  <c r="D28" i="1"/>
  <c r="D11" i="1" s="1"/>
  <c r="D14" i="1" s="1"/>
  <c r="D26" i="1"/>
  <c r="C26" i="1"/>
  <c r="B28" i="1"/>
  <c r="B11" i="1" s="1"/>
  <c r="B14" i="1" s="1"/>
  <c r="B15" i="1" s="1"/>
  <c r="B17" i="1" s="1"/>
  <c r="B33" i="1"/>
  <c r="E33" i="1"/>
  <c r="A34" i="1" s="1"/>
  <c r="D33" i="1"/>
  <c r="C15" i="1"/>
  <c r="D15" i="1"/>
  <c r="E15" i="1"/>
  <c r="C17" i="1" l="1"/>
  <c r="E34" i="1"/>
  <c r="A35" i="1" s="1"/>
  <c r="B34" i="1"/>
  <c r="D34" i="1" s="1"/>
  <c r="D17" i="1"/>
  <c r="E17" i="1" s="1"/>
  <c r="E35" i="1" l="1"/>
  <c r="B35" i="1"/>
  <c r="D35" i="1" s="1"/>
</calcChain>
</file>

<file path=xl/sharedStrings.xml><?xml version="1.0" encoding="utf-8"?>
<sst xmlns="http://schemas.openxmlformats.org/spreadsheetml/2006/main" count="41" uniqueCount="37">
  <si>
    <t>Application 3 Chap 4 ( En milliers )</t>
  </si>
  <si>
    <t>Plan de financement initial</t>
  </si>
  <si>
    <t>Date</t>
  </si>
  <si>
    <t>F0 D1</t>
  </si>
  <si>
    <t>F1 D2</t>
  </si>
  <si>
    <t>F2 D3</t>
  </si>
  <si>
    <t>F3 D4</t>
  </si>
  <si>
    <t>Emplois(ou besoins)</t>
  </si>
  <si>
    <t>Investissement</t>
  </si>
  <si>
    <t>Augmentation du BFR</t>
  </si>
  <si>
    <t>Dividende</t>
  </si>
  <si>
    <t>Total Emplois</t>
  </si>
  <si>
    <t>Ressources</t>
  </si>
  <si>
    <t>CAF</t>
  </si>
  <si>
    <t>Diminution du BFR</t>
  </si>
  <si>
    <t>Total Ressources</t>
  </si>
  <si>
    <t xml:space="preserve"> Ecart annuel (Ressources - Emplois)</t>
  </si>
  <si>
    <t>Trésorerie initiale</t>
  </si>
  <si>
    <t>Tresorerie (finale) à la date considérée</t>
  </si>
  <si>
    <t>D0 F1</t>
  </si>
  <si>
    <t>- Ammortissement</t>
  </si>
  <si>
    <t>= Resultat avant impot</t>
  </si>
  <si>
    <t>- IS (impot)</t>
  </si>
  <si>
    <t>+ Amortissement</t>
  </si>
  <si>
    <t>Capital dû en début de période</t>
  </si>
  <si>
    <t>Intérêts</t>
  </si>
  <si>
    <t>Amortissement</t>
  </si>
  <si>
    <t>Annuité</t>
  </si>
  <si>
    <t>Capital dû en fin de période</t>
  </si>
  <si>
    <t>EBE</t>
  </si>
  <si>
    <t>- intérêts emprunts</t>
  </si>
  <si>
    <t>= Resultat après impot</t>
  </si>
  <si>
    <t xml:space="preserve">Calcul de la CAF : </t>
  </si>
  <si>
    <t>Calculs emprunt</t>
  </si>
  <si>
    <t>Rémunération</t>
  </si>
  <si>
    <t>Augmentation capital</t>
  </si>
  <si>
    <t>Emprunts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</si>
</sst>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0" fillId="0" borderId="14" xfId="0" applyBorder="1"/>
    <xf numFmtId="49" fontId="0" fillId="0" borderId="15" xfId="0" applyNumberFormat="1" applyBorder="1"/>
    <xf numFmtId="49" fontId="0" fillId="0" borderId="14" xfId="0" applyNumberFormat="1" applyBorder="1"/>
    <xf numFmtId="49" fontId="0" fillId="0" borderId="5" xfId="0" applyNumberFormat="1" applyBorder="1"/>
    <xf numFmtId="49" fontId="0" fillId="0" borderId="16" xfId="0" applyNumberFormat="1" applyBorder="1"/>
    <xf numFmtId="0" fontId="0" fillId="0" borderId="16" xfId="0" applyBorder="1"/>
    <xf numFmtId="0" fontId="0" fillId="0" borderId="0" xfId="0" applyBorder="1"/>
    <xf numFmtId="0" fontId="0" fillId="0" borderId="8" xfId="0" applyBorder="1" applyAlignment="1">
      <alignment wrapText="1"/>
    </xf>
    <xf numFmtId="0" fontId="0" fillId="2" borderId="9" xfId="0" applyFill="1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0" fontId="0" fillId="0" borderId="1" xfId="0" applyBorder="1"/>
    <xf numFmtId="0" fontId="0" fillId="0" borderId="13" xfId="0" applyFill="1" applyBorder="1"/>
    <xf numFmtId="0" fontId="0" fillId="0" borderId="20" xfId="0" applyFill="1" applyBorder="1"/>
    <xf numFmtId="0" fontId="0" fillId="0" borderId="22" xfId="0" applyBorder="1"/>
    <xf numFmtId="0" fontId="0" fillId="0" borderId="11" xfId="0" applyFill="1" applyBorder="1"/>
    <xf numFmtId="49" fontId="0" fillId="0" borderId="11" xfId="0" applyNumberFormat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A3A6-633A-4B3C-88FD-59B14A555589}">
  <dimension ref="A1:H36"/>
  <sheetViews>
    <sheetView tabSelected="1" workbookViewId="0">
      <selection activeCell="H15" sqref="H15"/>
    </sheetView>
  </sheetViews>
  <sheetFormatPr baseColWidth="10" defaultRowHeight="14.5" x14ac:dyDescent="0.35"/>
  <cols>
    <col min="1" max="1" width="33.54296875" customWidth="1"/>
  </cols>
  <sheetData>
    <row r="1" spans="1:8" ht="15" thickBot="1" x14ac:dyDescent="0.4">
      <c r="A1" t="s">
        <v>0</v>
      </c>
      <c r="B1" s="1" t="s">
        <v>1</v>
      </c>
      <c r="C1" s="1"/>
      <c r="D1" s="1"/>
      <c r="E1" s="1"/>
      <c r="F1" s="31"/>
      <c r="G1" s="31"/>
    </row>
    <row r="2" spans="1:8" ht="15.5" thickTop="1" thickBot="1" x14ac:dyDescent="0.4">
      <c r="A2" s="2" t="s">
        <v>2</v>
      </c>
      <c r="B2" s="3" t="s">
        <v>3</v>
      </c>
      <c r="C2" s="3" t="s">
        <v>4</v>
      </c>
      <c r="D2" s="3" t="s">
        <v>5</v>
      </c>
      <c r="E2" s="26" t="s">
        <v>6</v>
      </c>
      <c r="F2" s="27"/>
      <c r="G2" s="27"/>
    </row>
    <row r="3" spans="1:8" ht="15" thickTop="1" x14ac:dyDescent="0.35">
      <c r="A3" s="17" t="s">
        <v>7</v>
      </c>
      <c r="B3" s="5"/>
      <c r="C3" s="5"/>
      <c r="D3" s="5"/>
      <c r="E3" s="28"/>
      <c r="F3" s="24"/>
      <c r="G3" s="24"/>
    </row>
    <row r="4" spans="1:8" x14ac:dyDescent="0.35">
      <c r="A4" s="7" t="s">
        <v>8</v>
      </c>
      <c r="B4" s="8">
        <v>19000</v>
      </c>
      <c r="C4" s="8"/>
      <c r="D4" s="8"/>
      <c r="E4" s="29"/>
      <c r="F4" s="24"/>
      <c r="G4" s="24"/>
    </row>
    <row r="5" spans="1:8" x14ac:dyDescent="0.35">
      <c r="A5" s="7" t="s">
        <v>9</v>
      </c>
      <c r="B5" s="8">
        <v>1000</v>
      </c>
      <c r="C5" s="8">
        <v>60</v>
      </c>
      <c r="D5" s="8">
        <v>70</v>
      </c>
      <c r="E5" s="29">
        <v>80</v>
      </c>
      <c r="F5" s="24"/>
      <c r="G5" s="24"/>
    </row>
    <row r="6" spans="1:8" x14ac:dyDescent="0.35">
      <c r="A6" s="7" t="s">
        <v>34</v>
      </c>
      <c r="B6" s="8"/>
      <c r="C6" s="8">
        <v>800</v>
      </c>
      <c r="D6" s="8"/>
      <c r="E6" s="29"/>
      <c r="F6" s="24"/>
      <c r="G6" s="24"/>
    </row>
    <row r="7" spans="1:8" ht="15" thickBot="1" x14ac:dyDescent="0.4">
      <c r="A7" s="7" t="s">
        <v>10</v>
      </c>
      <c r="B7" s="8"/>
      <c r="C7" s="8"/>
      <c r="D7" s="8">
        <v>1800</v>
      </c>
      <c r="E7" s="29"/>
      <c r="F7" s="24"/>
      <c r="G7" s="24"/>
    </row>
    <row r="8" spans="1:8" ht="15.5" thickTop="1" thickBot="1" x14ac:dyDescent="0.4">
      <c r="A8" s="9" t="s">
        <v>11</v>
      </c>
      <c r="B8" s="10">
        <f>B4+B5+B7</f>
        <v>20000</v>
      </c>
      <c r="C8" s="10">
        <f>C4+C5+C7</f>
        <v>60</v>
      </c>
      <c r="D8" s="10">
        <f>D4+D5+D7</f>
        <v>1870</v>
      </c>
      <c r="E8" s="11">
        <f>E4+E5+E7</f>
        <v>80</v>
      </c>
      <c r="F8" s="24"/>
      <c r="G8" s="24"/>
    </row>
    <row r="9" spans="1:8" ht="15" thickTop="1" x14ac:dyDescent="0.35">
      <c r="A9" s="17" t="s">
        <v>12</v>
      </c>
      <c r="B9" s="5"/>
      <c r="C9" s="5"/>
      <c r="D9" s="5"/>
      <c r="E9" s="28"/>
      <c r="F9" s="24"/>
      <c r="G9" s="24"/>
    </row>
    <row r="10" spans="1:8" x14ac:dyDescent="0.35">
      <c r="A10" s="7" t="s">
        <v>35</v>
      </c>
      <c r="B10" s="8"/>
      <c r="C10" s="8"/>
      <c r="D10" s="8"/>
      <c r="E10" s="29"/>
      <c r="F10" s="24"/>
      <c r="G10" s="24"/>
    </row>
    <row r="11" spans="1:8" x14ac:dyDescent="0.35">
      <c r="A11" s="7" t="s">
        <v>13</v>
      </c>
      <c r="B11" s="8">
        <f>B28</f>
        <v>3915</v>
      </c>
      <c r="C11" s="8">
        <f t="shared" ref="C11:E11" si="0">C28</f>
        <v>4230</v>
      </c>
      <c r="D11" s="8">
        <f t="shared" si="0"/>
        <v>4545</v>
      </c>
      <c r="E11" s="8">
        <f t="shared" si="0"/>
        <v>4860</v>
      </c>
      <c r="F11" s="24"/>
      <c r="G11" s="24"/>
    </row>
    <row r="12" spans="1:8" x14ac:dyDescent="0.35">
      <c r="A12" s="7" t="s">
        <v>36</v>
      </c>
      <c r="B12" s="8"/>
      <c r="C12" s="8"/>
      <c r="D12" s="8"/>
      <c r="E12" s="29"/>
      <c r="F12" s="24"/>
      <c r="G12" s="24"/>
    </row>
    <row r="13" spans="1:8" ht="15" thickBot="1" x14ac:dyDescent="0.4">
      <c r="A13" s="7" t="s">
        <v>14</v>
      </c>
      <c r="B13" s="8"/>
      <c r="C13" s="8"/>
      <c r="D13" s="8"/>
      <c r="E13" s="29"/>
      <c r="F13" s="24"/>
      <c r="G13" s="24"/>
    </row>
    <row r="14" spans="1:8" ht="15.5" thickTop="1" thickBot="1" x14ac:dyDescent="0.4">
      <c r="A14" s="9" t="s">
        <v>15</v>
      </c>
      <c r="B14" s="10">
        <f>B10+B11+B13</f>
        <v>3915</v>
      </c>
      <c r="C14" s="10">
        <f>C10+C11+C13</f>
        <v>4230</v>
      </c>
      <c r="D14" s="10">
        <f>D10+D11+D13</f>
        <v>4545</v>
      </c>
      <c r="E14" s="11">
        <f>E10+E11+E13</f>
        <v>4860</v>
      </c>
      <c r="F14" s="24"/>
      <c r="G14" s="24"/>
      <c r="H14" s="24"/>
    </row>
    <row r="15" spans="1:8" ht="15.5" thickTop="1" thickBot="1" x14ac:dyDescent="0.4">
      <c r="A15" s="12" t="s">
        <v>16</v>
      </c>
      <c r="B15" s="10">
        <f>B14-B8</f>
        <v>-16085</v>
      </c>
      <c r="C15" s="10">
        <f>C14-C8</f>
        <v>4170</v>
      </c>
      <c r="D15" s="10">
        <f>D14-D8</f>
        <v>2675</v>
      </c>
      <c r="E15" s="11">
        <f>E14-E8</f>
        <v>4780</v>
      </c>
      <c r="F15" s="24"/>
      <c r="G15" s="24"/>
    </row>
    <row r="16" spans="1:8" ht="15" thickTop="1" x14ac:dyDescent="0.35">
      <c r="A16" s="4" t="s">
        <v>17</v>
      </c>
      <c r="B16" s="5">
        <v>-10</v>
      </c>
      <c r="C16" s="5"/>
      <c r="D16" s="5"/>
      <c r="E16" s="28"/>
      <c r="F16" s="24"/>
      <c r="G16" s="24"/>
    </row>
    <row r="17" spans="1:7" ht="15" thickBot="1" x14ac:dyDescent="0.4">
      <c r="A17" s="13" t="s">
        <v>18</v>
      </c>
      <c r="B17" s="14">
        <f>B16+B15</f>
        <v>-16095</v>
      </c>
      <c r="C17" s="14">
        <f>B17+C15</f>
        <v>-11925</v>
      </c>
      <c r="D17" s="14">
        <f t="shared" ref="D17:E17" si="1">C17+D15</f>
        <v>-9250</v>
      </c>
      <c r="E17" s="30">
        <f t="shared" si="1"/>
        <v>-4470</v>
      </c>
      <c r="F17" s="24"/>
      <c r="G17" s="24"/>
    </row>
    <row r="18" spans="1:7" ht="15" thickTop="1" x14ac:dyDescent="0.35"/>
    <row r="19" spans="1:7" ht="15" thickBot="1" x14ac:dyDescent="0.4">
      <c r="A19" s="34"/>
    </row>
    <row r="20" spans="1:7" ht="15.5" thickTop="1" thickBot="1" x14ac:dyDescent="0.4">
      <c r="A20" s="33" t="s">
        <v>32</v>
      </c>
      <c r="B20" s="10" t="s">
        <v>19</v>
      </c>
      <c r="C20" s="3" t="s">
        <v>4</v>
      </c>
      <c r="D20" s="3" t="s">
        <v>5</v>
      </c>
      <c r="E20" s="26" t="s">
        <v>6</v>
      </c>
      <c r="F20" s="35"/>
      <c r="G20" s="27"/>
    </row>
    <row r="21" spans="1:7" ht="15" thickTop="1" x14ac:dyDescent="0.35">
      <c r="A21" s="19" t="s">
        <v>29</v>
      </c>
      <c r="B21" s="5">
        <v>4800</v>
      </c>
      <c r="C21" s="5">
        <v>5100</v>
      </c>
      <c r="D21" s="37">
        <v>5400</v>
      </c>
      <c r="E21">
        <v>5700</v>
      </c>
      <c r="F21" s="36"/>
      <c r="G21" s="27"/>
    </row>
    <row r="22" spans="1:7" x14ac:dyDescent="0.35">
      <c r="A22" s="20" t="s">
        <v>20</v>
      </c>
      <c r="B22" s="18">
        <v>2700</v>
      </c>
      <c r="C22" s="18">
        <v>2700</v>
      </c>
      <c r="D22" s="18">
        <v>2700</v>
      </c>
      <c r="E22" s="18">
        <v>2700</v>
      </c>
    </row>
    <row r="23" spans="1:7" ht="15" thickBot="1" x14ac:dyDescent="0.4">
      <c r="A23" s="39" t="s">
        <v>30</v>
      </c>
      <c r="B23" s="14">
        <v>480</v>
      </c>
      <c r="C23" s="14">
        <v>360</v>
      </c>
      <c r="D23" s="14">
        <v>240</v>
      </c>
      <c r="E23" s="38">
        <v>120</v>
      </c>
      <c r="F23" s="32"/>
    </row>
    <row r="24" spans="1:7" ht="15" thickTop="1" x14ac:dyDescent="0.35">
      <c r="A24" s="21" t="s">
        <v>21</v>
      </c>
      <c r="B24" s="5">
        <f>B21-B22-B23</f>
        <v>1620</v>
      </c>
      <c r="C24" s="5">
        <f t="shared" ref="C24:E24" si="2">C21-C22-C23</f>
        <v>2040</v>
      </c>
      <c r="D24" s="5">
        <f t="shared" si="2"/>
        <v>2460</v>
      </c>
      <c r="E24" s="6">
        <f t="shared" si="2"/>
        <v>2880</v>
      </c>
    </row>
    <row r="25" spans="1:7" ht="15" thickBot="1" x14ac:dyDescent="0.4">
      <c r="A25" s="22" t="s">
        <v>22</v>
      </c>
      <c r="B25" s="23">
        <f>B24*0.25</f>
        <v>405</v>
      </c>
      <c r="C25" s="23">
        <f t="shared" ref="C25:E25" si="3">C24*0.25</f>
        <v>510</v>
      </c>
      <c r="D25" s="23">
        <f t="shared" si="3"/>
        <v>615</v>
      </c>
      <c r="E25" s="15">
        <f t="shared" si="3"/>
        <v>720</v>
      </c>
    </row>
    <row r="26" spans="1:7" ht="15" thickTop="1" x14ac:dyDescent="0.35">
      <c r="A26" s="21" t="s">
        <v>31</v>
      </c>
      <c r="B26" s="5">
        <f>B24-B25</f>
        <v>1215</v>
      </c>
      <c r="C26" s="28">
        <f t="shared" ref="C26:E26" si="4">C24-C25</f>
        <v>1530</v>
      </c>
      <c r="D26" s="5">
        <f t="shared" si="4"/>
        <v>1845</v>
      </c>
      <c r="E26" s="28">
        <f t="shared" si="4"/>
        <v>2160</v>
      </c>
      <c r="F26" s="16"/>
    </row>
    <row r="27" spans="1:7" ht="15" thickBot="1" x14ac:dyDescent="0.4">
      <c r="A27" s="20" t="s">
        <v>23</v>
      </c>
      <c r="B27" s="18">
        <v>2700</v>
      </c>
      <c r="C27" s="18">
        <v>2700</v>
      </c>
      <c r="D27" s="23">
        <v>2700</v>
      </c>
      <c r="E27" s="15">
        <v>2700</v>
      </c>
    </row>
    <row r="28" spans="1:7" ht="15" thickTop="1" x14ac:dyDescent="0.35">
      <c r="A28" s="21" t="s">
        <v>13</v>
      </c>
      <c r="B28" s="5">
        <f>B24+B27-B25</f>
        <v>3915</v>
      </c>
      <c r="C28" s="5">
        <f t="shared" ref="C28:E28" si="5">C24+C27-C25</f>
        <v>4230</v>
      </c>
      <c r="D28" s="5">
        <f t="shared" si="5"/>
        <v>4545</v>
      </c>
      <c r="E28" s="5">
        <f t="shared" si="5"/>
        <v>4860</v>
      </c>
    </row>
    <row r="30" spans="1:7" x14ac:dyDescent="0.35">
      <c r="A30" s="40" t="s">
        <v>33</v>
      </c>
    </row>
    <row r="31" spans="1:7" ht="43.5" x14ac:dyDescent="0.35">
      <c r="A31" s="25" t="s">
        <v>24</v>
      </c>
      <c r="B31" s="8" t="s">
        <v>25</v>
      </c>
      <c r="C31" s="8" t="s">
        <v>26</v>
      </c>
      <c r="D31" s="8" t="s">
        <v>27</v>
      </c>
      <c r="E31" s="25" t="s">
        <v>28</v>
      </c>
    </row>
    <row r="32" spans="1:7" x14ac:dyDescent="0.35">
      <c r="A32" s="8">
        <v>8000</v>
      </c>
      <c r="B32" s="8">
        <f>A32*0.06</f>
        <v>480</v>
      </c>
      <c r="C32" s="8">
        <f>$A$32/4</f>
        <v>2000</v>
      </c>
      <c r="D32" s="8">
        <f>B32+C32</f>
        <v>2480</v>
      </c>
      <c r="E32" s="8">
        <f>A32-C32</f>
        <v>6000</v>
      </c>
    </row>
    <row r="33" spans="1:6" x14ac:dyDescent="0.35">
      <c r="A33" s="8">
        <f>E32</f>
        <v>6000</v>
      </c>
      <c r="B33" s="8">
        <f>A33*0.06</f>
        <v>360</v>
      </c>
      <c r="C33" s="8">
        <f>$A$32/4</f>
        <v>2000</v>
      </c>
      <c r="D33" s="8">
        <f>C33+B33</f>
        <v>2360</v>
      </c>
      <c r="E33" s="8">
        <f>A33-C33</f>
        <v>4000</v>
      </c>
    </row>
    <row r="34" spans="1:6" x14ac:dyDescent="0.35">
      <c r="A34" s="8">
        <f>E33</f>
        <v>4000</v>
      </c>
      <c r="B34" s="8">
        <f>A34*0.06</f>
        <v>240</v>
      </c>
      <c r="C34" s="8">
        <f>$A$32/4</f>
        <v>2000</v>
      </c>
      <c r="D34" s="8">
        <f>C34+B34</f>
        <v>2240</v>
      </c>
      <c r="E34" s="8">
        <f>A34-C34</f>
        <v>2000</v>
      </c>
    </row>
    <row r="35" spans="1:6" x14ac:dyDescent="0.35">
      <c r="A35" s="8">
        <f>E34</f>
        <v>2000</v>
      </c>
      <c r="B35" s="8">
        <f>A35*0.06</f>
        <v>120</v>
      </c>
      <c r="C35" s="8">
        <f>$A$32/4</f>
        <v>2000</v>
      </c>
      <c r="D35" s="8">
        <f>C35+B35</f>
        <v>2120</v>
      </c>
      <c r="E35" s="8">
        <f>A35-C35</f>
        <v>0</v>
      </c>
      <c r="F35" s="24"/>
    </row>
    <row r="36" spans="1:6" x14ac:dyDescent="0.35">
      <c r="A36" s="24"/>
      <c r="B36" s="24"/>
      <c r="C36" s="24"/>
      <c r="D36" s="24"/>
      <c r="E36" s="24"/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lalanne</dc:creator>
  <cp:lastModifiedBy>bastien lalanne</cp:lastModifiedBy>
  <dcterms:created xsi:type="dcterms:W3CDTF">2023-03-27T15:12:23Z</dcterms:created>
  <dcterms:modified xsi:type="dcterms:W3CDTF">2023-03-27T15:45:17Z</dcterms:modified>
</cp:coreProperties>
</file>