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gathecrosnier/Desktop/PDM/Modelling_data/computed_data/"/>
    </mc:Choice>
  </mc:AlternateContent>
  <xr:revisionPtr revIDLastSave="0" documentId="13_ncr:1_{0C81FAE1-DCD9-9843-8DEE-9E4F642A0EB8}" xr6:coauthVersionLast="47" xr6:coauthVersionMax="47" xr10:uidLastSave="{00000000-0000-0000-0000-000000000000}"/>
  <bookViews>
    <workbookView xWindow="-4360" yWindow="-23540" windowWidth="38400" windowHeight="23540" activeTab="1" xr2:uid="{00000000-000D-0000-FFFF-FFFF00000000}"/>
  </bookViews>
  <sheets>
    <sheet name="results_linear_regression" sheetId="4" r:id="rId1"/>
    <sheet name="statistique_superficie_land_use" sheetId="5" r:id="rId2"/>
    <sheet name="statisique_superficie_land_cove" sheetId="2" r:id="rId3"/>
    <sheet name="feuille_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3" i="5" l="1"/>
  <c r="B13" i="5"/>
  <c r="AB13" i="5"/>
  <c r="AK13" i="5"/>
  <c r="AO13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B11" i="5"/>
  <c r="AV8" i="5"/>
  <c r="AV5" i="5"/>
  <c r="AV6" i="5"/>
  <c r="AV7" i="5"/>
  <c r="AV4" i="5"/>
  <c r="C9" i="4"/>
  <c r="C8" i="4"/>
</calcChain>
</file>

<file path=xl/sharedStrings.xml><?xml version="1.0" encoding="utf-8"?>
<sst xmlns="http://schemas.openxmlformats.org/spreadsheetml/2006/main" count="274" uniqueCount="104">
  <si>
    <t>Statistique de la superficie: Couverture du sol (NOLC04) par district et commune, en hectares</t>
  </si>
  <si>
    <t>Surface - total</t>
  </si>
  <si>
    <t>-10 Surfaces non naturelles</t>
  </si>
  <si>
    <t>&gt;&gt;10.11 Surfaces compactées</t>
  </si>
  <si>
    <t>&gt;&gt;10.12 Bâtiments</t>
  </si>
  <si>
    <t>&gt;&gt;10.13 Serres</t>
  </si>
  <si>
    <t>&gt;&gt;10.14 Structures des cultures en planches</t>
  </si>
  <si>
    <t>&gt;&gt;10.15 Gazon</t>
  </si>
  <si>
    <t>&gt;&gt;10.16 Arbres sur terrains aménagés</t>
  </si>
  <si>
    <t>&gt;&gt;10.17 Petites structures mixtes</t>
  </si>
  <si>
    <t>-20 Végétation herbacée</t>
  </si>
  <si>
    <t>&gt;&gt;20.21 Végétation herbacée</t>
  </si>
  <si>
    <t>-30 Végétation buissonnante</t>
  </si>
  <si>
    <t>&gt;&gt;30.31 Buissons</t>
  </si>
  <si>
    <t>&gt;&gt;30.32 Surfaces embroussaillées</t>
  </si>
  <si>
    <t>&gt;&gt;30.33 Arbres fruitiers à basses tiges</t>
  </si>
  <si>
    <t>&gt;&gt;30.34 Vignes</t>
  </si>
  <si>
    <t>&gt;&gt;30.35 Cultures horticoles permanentes</t>
  </si>
  <si>
    <t>-40 Végétation d'arbres</t>
  </si>
  <si>
    <t>&gt;&gt;40.41 Peuplements d'arbres denses</t>
  </si>
  <si>
    <t>&gt;&gt;40.42 Coins de forêt</t>
  </si>
  <si>
    <t>&gt;&gt;40.43 Bandes de forêt</t>
  </si>
  <si>
    <t>&gt;&gt;40.44 Peuplements d'arbres clairsemés</t>
  </si>
  <si>
    <t>&gt;&gt;40.45 Peuplements de forêt buissonnante</t>
  </si>
  <si>
    <t>&gt;&gt;40.46 Peuplements d'arbres linéaires</t>
  </si>
  <si>
    <t>&gt;&gt;40.47 Groupes d'arbres</t>
  </si>
  <si>
    <t>-50 Surfaces sans végétation</t>
  </si>
  <si>
    <t>&gt;&gt;50.51 Rochers saillants</t>
  </si>
  <si>
    <t>&gt;&gt;50.52 Pierres meubles</t>
  </si>
  <si>
    <t>&gt;&gt;50.53 Surfaces pierreuses</t>
  </si>
  <si>
    <t>-60 Plans d'eau et surfaces humides</t>
  </si>
  <si>
    <t>&gt;&gt;60.61 Plans d'eau</t>
  </si>
  <si>
    <t>&gt;&gt;60.62 Glaciers, névés</t>
  </si>
  <si>
    <t>&gt;&gt;60.63 Biotopes humides</t>
  </si>
  <si>
    <t>&gt;&gt;60.64 Roselières</t>
  </si>
  <si>
    <t>2013/18</t>
  </si>
  <si>
    <t>2004/09</t>
  </si>
  <si>
    <t>1992/97</t>
  </si>
  <si>
    <t>1979/85</t>
  </si>
  <si>
    <t>CH</t>
  </si>
  <si>
    <t>Year</t>
  </si>
  <si>
    <t>Linear regression results</t>
  </si>
  <si>
    <t>Sum results</t>
  </si>
  <si>
    <t>Surface - total [ha]</t>
  </si>
  <si>
    <t>Surfaces non naturelles [ha]</t>
  </si>
  <si>
    <t>Végétation herbacée [ha]</t>
  </si>
  <si>
    <t>Végétation buissonnante [ha]</t>
  </si>
  <si>
    <t>Végétation d'arbres [ha]</t>
  </si>
  <si>
    <t>Surfaces sans végétation [ha]</t>
  </si>
  <si>
    <t>Plans d'eau et surfaces humides [ha]</t>
  </si>
  <si>
    <t>Relative error in total area [%]</t>
  </si>
  <si>
    <t>Habitat et infrastructure</t>
  </si>
  <si>
    <t>Agriculture</t>
  </si>
  <si>
    <t>Aires boisées</t>
  </si>
  <si>
    <t>Aires improductives</t>
  </si>
  <si>
    <t>Aires de bâtiments et aires industrielles &gt; 1 ha</t>
  </si>
  <si>
    <t>Aires de bâtiments et aires industrielles &lt; 1 ha</t>
  </si>
  <si>
    <t>Aires de maisons individuelles et de maisons de 2 logements</t>
  </si>
  <si>
    <t>Aires de maisons alignées et en terrasses</t>
  </si>
  <si>
    <t>Aires d'immeubles résidentiels</t>
  </si>
  <si>
    <t>Aires de bâtiments publics</t>
  </si>
  <si>
    <t>Aires de bâtiments agricoles</t>
  </si>
  <si>
    <t>Aires de bâtiments non déterminés</t>
  </si>
  <si>
    <t>Aires autoroutières</t>
  </si>
  <si>
    <t>Aires routières</t>
  </si>
  <si>
    <t>Aires de stationnement</t>
  </si>
  <si>
    <t>Aires ferroviaires</t>
  </si>
  <si>
    <t>Aérodromes</t>
  </si>
  <si>
    <t>Installations d'approvisionnement en énergie</t>
  </si>
  <si>
    <t>Stations d'épuration des eaux usées</t>
  </si>
  <si>
    <t>Autres installations d'approvisionnement et d'élimination</t>
  </si>
  <si>
    <t>Décharges</t>
  </si>
  <si>
    <t>Extraction de matériaux</t>
  </si>
  <si>
    <t>Chantiers</t>
  </si>
  <si>
    <t>Friches industrielles et bâtiments désaffectés</t>
  </si>
  <si>
    <t>Parcs publics</t>
  </si>
  <si>
    <t>Installations de sport</t>
  </si>
  <si>
    <t>Terrains de golf</t>
  </si>
  <si>
    <t>Terrains de camping</t>
  </si>
  <si>
    <t>Jardins familiaux</t>
  </si>
  <si>
    <t>Cimetières</t>
  </si>
  <si>
    <t>Arboriculture</t>
  </si>
  <si>
    <t>Viticulture</t>
  </si>
  <si>
    <t>Horticulture</t>
  </si>
  <si>
    <t>Terres arables au sens large</t>
  </si>
  <si>
    <t>Prairies naturelles au sens large</t>
  </si>
  <si>
    <t>Pâturages locaux au sens large</t>
  </si>
  <si>
    <t>Alpages fauchés au sens large</t>
  </si>
  <si>
    <t>Alpages pâturés au sens large</t>
  </si>
  <si>
    <t>Alpes à moutons au sens large</t>
  </si>
  <si>
    <t>Peuplements forestiers</t>
  </si>
  <si>
    <t>Aires afforestées</t>
  </si>
  <si>
    <t>Coupes de bois</t>
  </si>
  <si>
    <t>Surfaces forestières dévastées</t>
  </si>
  <si>
    <t>Lacs</t>
  </si>
  <si>
    <t>Rivières, ruisseaux</t>
  </si>
  <si>
    <t>Ouvrages de protection contre les crues</t>
  </si>
  <si>
    <t>Aucune utilisation</t>
  </si>
  <si>
    <t>Ouvrages de protection (pierres, avalanches)</t>
  </si>
  <si>
    <t>Infrastructure de sports alpins</t>
  </si>
  <si>
    <t>Interventions dans le paysage</t>
  </si>
  <si>
    <t>ha</t>
  </si>
  <si>
    <t>1979/1985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</si>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</sst>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6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wrapText="1"/>
    </xf>
    <xf numFmtId="0" fontId="0" fillId="0" borderId="0" xfId="0" applyBorder="1"/>
    <xf numFmtId="164" fontId="4" fillId="0" borderId="0" xfId="0" applyNumberFormat="1" applyFont="1" applyBorder="1" applyAlignment="1">
      <alignment vertical="top" wrapText="1"/>
    </xf>
    <xf numFmtId="164" fontId="4" fillId="0" borderId="0" xfId="0" applyNumberFormat="1" applyFont="1" applyBorder="1" applyAlignment="1">
      <alignment horizontal="left" vertical="top" wrapText="1"/>
    </xf>
    <xf numFmtId="164" fontId="4" fillId="0" borderId="0" xfId="0" applyNumberFormat="1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wrapText="1"/>
    </xf>
    <xf numFmtId="164" fontId="3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D2C-8CA8-8945-8D0F-C82CCCE35A32}">
  <dimension ref="A2:I9"/>
  <sheetViews>
    <sheetView zoomScale="150" workbookViewId="0">
      <selection activeCell="A2" sqref="A2:I9"/>
    </sheetView>
  </sheetViews>
  <sheetFormatPr baseColWidth="10" defaultRowHeight="15" x14ac:dyDescent="0.2"/>
  <cols>
    <col min="2" max="2" width="17.33203125" customWidth="1"/>
    <col min="3" max="3" width="16.1640625" customWidth="1"/>
    <col min="4" max="4" width="13.83203125" customWidth="1"/>
    <col min="5" max="5" width="14.1640625" customWidth="1"/>
    <col min="6" max="6" width="15.1640625" customWidth="1"/>
    <col min="7" max="7" width="14.83203125" customWidth="1"/>
    <col min="8" max="8" width="14.1640625" customWidth="1"/>
    <col min="9" max="9" width="13.83203125" customWidth="1"/>
  </cols>
  <sheetData>
    <row r="2" spans="1:9" s="4" customFormat="1" ht="48" x14ac:dyDescent="0.2">
      <c r="A2" s="5"/>
      <c r="B2" s="5" t="s">
        <v>40</v>
      </c>
      <c r="C2" s="5" t="s">
        <v>43</v>
      </c>
      <c r="D2" s="5" t="s">
        <v>44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</row>
    <row r="3" spans="1:9" x14ac:dyDescent="0.2">
      <c r="A3" s="6"/>
      <c r="B3" s="7">
        <v>1985</v>
      </c>
      <c r="C3" s="7">
        <v>3999265</v>
      </c>
      <c r="D3" s="7">
        <v>211624</v>
      </c>
      <c r="E3" s="8">
        <v>1473561</v>
      </c>
      <c r="F3" s="7">
        <v>210325</v>
      </c>
      <c r="G3" s="8">
        <v>1280802</v>
      </c>
      <c r="H3" s="7">
        <v>612328</v>
      </c>
      <c r="I3" s="7">
        <v>210625</v>
      </c>
    </row>
    <row r="4" spans="1:9" x14ac:dyDescent="0.2">
      <c r="A4" s="6"/>
      <c r="B4" s="7">
        <v>1997</v>
      </c>
      <c r="C4" s="7">
        <v>3999265</v>
      </c>
      <c r="D4" s="7">
        <v>244849</v>
      </c>
      <c r="E4" s="8">
        <v>1440513</v>
      </c>
      <c r="F4" s="7">
        <v>209266</v>
      </c>
      <c r="G4" s="8">
        <v>1291502</v>
      </c>
      <c r="H4" s="7">
        <v>621449</v>
      </c>
      <c r="I4" s="7">
        <v>191686</v>
      </c>
    </row>
    <row r="5" spans="1:9" x14ac:dyDescent="0.2">
      <c r="A5" s="6"/>
      <c r="B5" s="7">
        <v>2009</v>
      </c>
      <c r="C5" s="7">
        <v>3999265</v>
      </c>
      <c r="D5" s="7">
        <v>271307</v>
      </c>
      <c r="E5" s="8">
        <v>1420817</v>
      </c>
      <c r="F5" s="7">
        <v>225960</v>
      </c>
      <c r="G5" s="8">
        <v>1272122</v>
      </c>
      <c r="H5" s="7">
        <v>635985</v>
      </c>
      <c r="I5" s="7">
        <v>173074</v>
      </c>
    </row>
    <row r="6" spans="1:9" x14ac:dyDescent="0.2">
      <c r="A6" s="6"/>
      <c r="B6" s="7">
        <v>2018</v>
      </c>
      <c r="C6" s="7">
        <v>3999265</v>
      </c>
      <c r="D6" s="7">
        <v>289581</v>
      </c>
      <c r="E6" s="8">
        <v>1389552</v>
      </c>
      <c r="F6" s="7">
        <v>208200</v>
      </c>
      <c r="G6" s="8">
        <v>1311277</v>
      </c>
      <c r="H6" s="7">
        <v>639007</v>
      </c>
      <c r="I6" s="7">
        <v>161648</v>
      </c>
    </row>
    <row r="7" spans="1:9" ht="48" x14ac:dyDescent="0.2">
      <c r="A7" s="5" t="s">
        <v>41</v>
      </c>
      <c r="B7" s="7">
        <v>2050</v>
      </c>
      <c r="C7" s="7">
        <v>3999265</v>
      </c>
      <c r="D7" s="7">
        <v>366721.69818200002</v>
      </c>
      <c r="E7" s="8">
        <v>1314916</v>
      </c>
      <c r="F7" s="7">
        <v>219428.37818199999</v>
      </c>
      <c r="G7" s="8">
        <v>1317110</v>
      </c>
      <c r="H7" s="7">
        <v>668247.12121200003</v>
      </c>
      <c r="I7" s="7">
        <v>112841.44</v>
      </c>
    </row>
    <row r="8" spans="1:9" x14ac:dyDescent="0.2">
      <c r="A8" s="7"/>
      <c r="B8" s="7" t="s">
        <v>42</v>
      </c>
      <c r="C8" s="7">
        <f>SUM(D7:I7)</f>
        <v>3999264.6375760003</v>
      </c>
      <c r="D8" s="7"/>
      <c r="E8" s="7"/>
      <c r="F8" s="7"/>
      <c r="G8" s="7"/>
      <c r="H8" s="7"/>
      <c r="I8" s="7"/>
    </row>
    <row r="9" spans="1:9" ht="32" x14ac:dyDescent="0.2">
      <c r="A9" s="7"/>
      <c r="B9" s="9" t="s">
        <v>50</v>
      </c>
      <c r="C9" s="7">
        <f>100*(C8-C7)/C7</f>
        <v>-9.0622651837448944E-6</v>
      </c>
      <c r="D9" s="7"/>
      <c r="E9" s="7"/>
      <c r="F9" s="7"/>
      <c r="G9" s="7"/>
      <c r="H9" s="7"/>
      <c r="I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0918-5E43-D347-BFA7-EDB33CB5951F}">
  <dimension ref="A1:AW13"/>
  <sheetViews>
    <sheetView tabSelected="1" topLeftCell="Z1" zoomScale="133" workbookViewId="0">
      <selection activeCell="AO19" sqref="AO19"/>
    </sheetView>
  </sheetViews>
  <sheetFormatPr baseColWidth="10" defaultRowHeight="15" x14ac:dyDescent="0.2"/>
  <sheetData>
    <row r="1" spans="1:49" s="17" customFormat="1" ht="36" customHeight="1" x14ac:dyDescent="0.2">
      <c r="A1" s="15"/>
      <c r="B1" s="16" t="s">
        <v>51</v>
      </c>
      <c r="C1" s="16" t="s">
        <v>51</v>
      </c>
      <c r="D1" s="16" t="s">
        <v>51</v>
      </c>
      <c r="E1" s="16" t="s">
        <v>51</v>
      </c>
      <c r="F1" s="16" t="s">
        <v>51</v>
      </c>
      <c r="G1" s="16" t="s">
        <v>51</v>
      </c>
      <c r="H1" s="16" t="s">
        <v>51</v>
      </c>
      <c r="I1" s="16" t="s">
        <v>51</v>
      </c>
      <c r="J1" s="16" t="s">
        <v>51</v>
      </c>
      <c r="K1" s="16" t="s">
        <v>51</v>
      </c>
      <c r="L1" s="16" t="s">
        <v>51</v>
      </c>
      <c r="M1" s="16" t="s">
        <v>51</v>
      </c>
      <c r="N1" s="16" t="s">
        <v>51</v>
      </c>
      <c r="O1" s="16" t="s">
        <v>51</v>
      </c>
      <c r="P1" s="16" t="s">
        <v>51</v>
      </c>
      <c r="Q1" s="16" t="s">
        <v>51</v>
      </c>
      <c r="R1" s="16" t="s">
        <v>51</v>
      </c>
      <c r="S1" s="16" t="s">
        <v>51</v>
      </c>
      <c r="T1" s="16" t="s">
        <v>51</v>
      </c>
      <c r="U1" s="16" t="s">
        <v>51</v>
      </c>
      <c r="V1" s="16" t="s">
        <v>51</v>
      </c>
      <c r="W1" s="16" t="s">
        <v>51</v>
      </c>
      <c r="X1" s="16" t="s">
        <v>51</v>
      </c>
      <c r="Y1" s="16" t="s">
        <v>51</v>
      </c>
      <c r="Z1" s="16" t="s">
        <v>51</v>
      </c>
      <c r="AA1" s="16" t="s">
        <v>51</v>
      </c>
      <c r="AB1" s="16" t="s">
        <v>52</v>
      </c>
      <c r="AC1" s="16" t="s">
        <v>52</v>
      </c>
      <c r="AD1" s="16" t="s">
        <v>52</v>
      </c>
      <c r="AE1" s="16" t="s">
        <v>52</v>
      </c>
      <c r="AF1" s="16" t="s">
        <v>52</v>
      </c>
      <c r="AG1" s="16" t="s">
        <v>52</v>
      </c>
      <c r="AH1" s="16" t="s">
        <v>52</v>
      </c>
      <c r="AI1" s="16" t="s">
        <v>52</v>
      </c>
      <c r="AJ1" s="16" t="s">
        <v>52</v>
      </c>
      <c r="AK1" s="16" t="s">
        <v>53</v>
      </c>
      <c r="AL1" s="16" t="s">
        <v>53</v>
      </c>
      <c r="AM1" s="16" t="s">
        <v>53</v>
      </c>
      <c r="AN1" s="16" t="s">
        <v>53</v>
      </c>
      <c r="AO1" s="16" t="s">
        <v>54</v>
      </c>
      <c r="AP1" s="16" t="s">
        <v>54</v>
      </c>
      <c r="AQ1" s="16" t="s">
        <v>54</v>
      </c>
      <c r="AR1" s="16" t="s">
        <v>54</v>
      </c>
      <c r="AS1" s="16" t="s">
        <v>54</v>
      </c>
      <c r="AT1" s="16" t="s">
        <v>54</v>
      </c>
      <c r="AU1" s="16" t="s">
        <v>54</v>
      </c>
    </row>
    <row r="2" spans="1:49" s="10" customFormat="1" ht="96" x14ac:dyDescent="0.2">
      <c r="A2" s="11"/>
      <c r="B2" s="12" t="s">
        <v>55</v>
      </c>
      <c r="C2" s="12" t="s">
        <v>56</v>
      </c>
      <c r="D2" s="12" t="s">
        <v>57</v>
      </c>
      <c r="E2" s="12" t="s">
        <v>58</v>
      </c>
      <c r="F2" s="12" t="s">
        <v>59</v>
      </c>
      <c r="G2" s="12" t="s">
        <v>60</v>
      </c>
      <c r="H2" s="12" t="s">
        <v>61</v>
      </c>
      <c r="I2" s="12" t="s">
        <v>62</v>
      </c>
      <c r="J2" s="12" t="s">
        <v>63</v>
      </c>
      <c r="K2" s="12" t="s">
        <v>64</v>
      </c>
      <c r="L2" s="12" t="s">
        <v>65</v>
      </c>
      <c r="M2" s="12" t="s">
        <v>66</v>
      </c>
      <c r="N2" s="12" t="s">
        <v>67</v>
      </c>
      <c r="O2" s="12" t="s">
        <v>68</v>
      </c>
      <c r="P2" s="12" t="s">
        <v>69</v>
      </c>
      <c r="Q2" s="12" t="s">
        <v>70</v>
      </c>
      <c r="R2" s="12" t="s">
        <v>71</v>
      </c>
      <c r="S2" s="12" t="s">
        <v>72</v>
      </c>
      <c r="T2" s="12" t="s">
        <v>73</v>
      </c>
      <c r="U2" s="12" t="s">
        <v>74</v>
      </c>
      <c r="V2" s="12" t="s">
        <v>75</v>
      </c>
      <c r="W2" s="12" t="s">
        <v>76</v>
      </c>
      <c r="X2" s="12" t="s">
        <v>77</v>
      </c>
      <c r="Y2" s="12" t="s">
        <v>78</v>
      </c>
      <c r="Z2" s="12" t="s">
        <v>79</v>
      </c>
      <c r="AA2" s="12" t="s">
        <v>80</v>
      </c>
      <c r="AB2" s="12" t="s">
        <v>81</v>
      </c>
      <c r="AC2" s="12" t="s">
        <v>82</v>
      </c>
      <c r="AD2" s="12" t="s">
        <v>83</v>
      </c>
      <c r="AE2" s="12" t="s">
        <v>84</v>
      </c>
      <c r="AF2" s="12" t="s">
        <v>85</v>
      </c>
      <c r="AG2" s="12" t="s">
        <v>86</v>
      </c>
      <c r="AH2" s="12" t="s">
        <v>87</v>
      </c>
      <c r="AI2" s="12" t="s">
        <v>88</v>
      </c>
      <c r="AJ2" s="12" t="s">
        <v>89</v>
      </c>
      <c r="AK2" s="12" t="s">
        <v>90</v>
      </c>
      <c r="AL2" s="12" t="s">
        <v>91</v>
      </c>
      <c r="AM2" s="12" t="s">
        <v>92</v>
      </c>
      <c r="AN2" s="12" t="s">
        <v>93</v>
      </c>
      <c r="AO2" s="12" t="s">
        <v>94</v>
      </c>
      <c r="AP2" s="12" t="s">
        <v>95</v>
      </c>
      <c r="AQ2" s="12" t="s">
        <v>96</v>
      </c>
      <c r="AR2" s="12" t="s">
        <v>97</v>
      </c>
      <c r="AS2" s="12" t="s">
        <v>98</v>
      </c>
      <c r="AT2" s="12" t="s">
        <v>99</v>
      </c>
      <c r="AU2" s="12" t="s">
        <v>100</v>
      </c>
      <c r="AV2" s="12" t="s">
        <v>103</v>
      </c>
      <c r="AW2" s="12"/>
    </row>
    <row r="3" spans="1:49" s="10" customFormat="1" ht="16" x14ac:dyDescent="0.2">
      <c r="A3" s="13"/>
      <c r="B3" s="13" t="s">
        <v>101</v>
      </c>
      <c r="C3" s="13" t="s">
        <v>101</v>
      </c>
      <c r="D3" s="13" t="s">
        <v>101</v>
      </c>
      <c r="E3" s="13" t="s">
        <v>101</v>
      </c>
      <c r="F3" s="13" t="s">
        <v>101</v>
      </c>
      <c r="G3" s="13" t="s">
        <v>101</v>
      </c>
      <c r="H3" s="13" t="s">
        <v>101</v>
      </c>
      <c r="I3" s="13" t="s">
        <v>101</v>
      </c>
      <c r="J3" s="13" t="s">
        <v>101</v>
      </c>
      <c r="K3" s="13" t="s">
        <v>101</v>
      </c>
      <c r="L3" s="13" t="s">
        <v>101</v>
      </c>
      <c r="M3" s="13" t="s">
        <v>101</v>
      </c>
      <c r="N3" s="13" t="s">
        <v>101</v>
      </c>
      <c r="O3" s="13" t="s">
        <v>101</v>
      </c>
      <c r="P3" s="13" t="s">
        <v>101</v>
      </c>
      <c r="Q3" s="13" t="s">
        <v>101</v>
      </c>
      <c r="R3" s="13" t="s">
        <v>101</v>
      </c>
      <c r="S3" s="13" t="s">
        <v>101</v>
      </c>
      <c r="T3" s="13" t="s">
        <v>101</v>
      </c>
      <c r="U3" s="13" t="s">
        <v>101</v>
      </c>
      <c r="V3" s="13" t="s">
        <v>101</v>
      </c>
      <c r="W3" s="13" t="s">
        <v>101</v>
      </c>
      <c r="X3" s="13" t="s">
        <v>101</v>
      </c>
      <c r="Y3" s="13" t="s">
        <v>101</v>
      </c>
      <c r="Z3" s="13" t="s">
        <v>101</v>
      </c>
      <c r="AA3" s="13" t="s">
        <v>101</v>
      </c>
      <c r="AB3" s="13" t="s">
        <v>101</v>
      </c>
      <c r="AC3" s="13" t="s">
        <v>101</v>
      </c>
      <c r="AD3" s="13" t="s">
        <v>101</v>
      </c>
      <c r="AE3" s="13" t="s">
        <v>101</v>
      </c>
      <c r="AF3" s="13" t="s">
        <v>101</v>
      </c>
      <c r="AG3" s="13" t="s">
        <v>101</v>
      </c>
      <c r="AH3" s="13" t="s">
        <v>101</v>
      </c>
      <c r="AI3" s="13" t="s">
        <v>101</v>
      </c>
      <c r="AJ3" s="13" t="s">
        <v>101</v>
      </c>
      <c r="AK3" s="13" t="s">
        <v>101</v>
      </c>
      <c r="AL3" s="13" t="s">
        <v>101</v>
      </c>
      <c r="AM3" s="13" t="s">
        <v>101</v>
      </c>
      <c r="AN3" s="13" t="s">
        <v>101</v>
      </c>
      <c r="AO3" s="13" t="s">
        <v>101</v>
      </c>
      <c r="AP3" s="13" t="s">
        <v>101</v>
      </c>
      <c r="AQ3" s="13" t="s">
        <v>101</v>
      </c>
      <c r="AR3" s="13" t="s">
        <v>101</v>
      </c>
      <c r="AS3" s="13" t="s">
        <v>101</v>
      </c>
      <c r="AT3" s="13" t="s">
        <v>101</v>
      </c>
      <c r="AU3" s="13" t="s">
        <v>101</v>
      </c>
    </row>
    <row r="4" spans="1:49" s="10" customFormat="1" x14ac:dyDescent="0.2">
      <c r="A4" s="14" t="s">
        <v>102</v>
      </c>
      <c r="B4" s="13">
        <v>11880</v>
      </c>
      <c r="C4" s="13">
        <v>6249</v>
      </c>
      <c r="D4" s="13">
        <v>50104</v>
      </c>
      <c r="E4" s="13">
        <v>1973</v>
      </c>
      <c r="F4" s="13">
        <v>18779</v>
      </c>
      <c r="G4" s="13">
        <v>8297</v>
      </c>
      <c r="H4" s="13">
        <v>23551</v>
      </c>
      <c r="I4" s="13">
        <v>12294</v>
      </c>
      <c r="J4" s="13">
        <v>4482</v>
      </c>
      <c r="K4" s="13">
        <v>62951</v>
      </c>
      <c r="L4" s="13">
        <v>4121</v>
      </c>
      <c r="M4" s="13">
        <v>9190</v>
      </c>
      <c r="N4" s="13">
        <v>1710</v>
      </c>
      <c r="O4" s="13">
        <v>1375</v>
      </c>
      <c r="P4" s="13">
        <v>476</v>
      </c>
      <c r="Q4" s="13">
        <v>519</v>
      </c>
      <c r="R4" s="13">
        <v>3222</v>
      </c>
      <c r="S4" s="13">
        <v>5648</v>
      </c>
      <c r="T4" s="13">
        <v>6862</v>
      </c>
      <c r="U4" s="13">
        <v>1508</v>
      </c>
      <c r="V4" s="13">
        <v>3067</v>
      </c>
      <c r="W4" s="13">
        <v>5991</v>
      </c>
      <c r="X4" s="13">
        <v>832</v>
      </c>
      <c r="Y4" s="13">
        <v>1023</v>
      </c>
      <c r="Z4" s="13">
        <v>2024</v>
      </c>
      <c r="AA4" s="13">
        <v>1351</v>
      </c>
      <c r="AB4" s="13">
        <v>54715</v>
      </c>
      <c r="AC4" s="13">
        <v>15016</v>
      </c>
      <c r="AD4" s="13">
        <v>4063</v>
      </c>
      <c r="AE4" s="13">
        <v>437949</v>
      </c>
      <c r="AF4" s="13">
        <v>401494</v>
      </c>
      <c r="AG4" s="13">
        <v>150169</v>
      </c>
      <c r="AH4" s="13">
        <v>35624</v>
      </c>
      <c r="AI4" s="13">
        <v>500445</v>
      </c>
      <c r="AJ4" s="13">
        <v>62196</v>
      </c>
      <c r="AK4" s="13">
        <v>1094263</v>
      </c>
      <c r="AL4" s="13">
        <v>4772</v>
      </c>
      <c r="AM4" s="13">
        <v>22491</v>
      </c>
      <c r="AN4" s="13">
        <v>5200</v>
      </c>
      <c r="AO4" s="13">
        <v>144021</v>
      </c>
      <c r="AP4" s="13">
        <v>40204</v>
      </c>
      <c r="AQ4" s="13">
        <v>1384</v>
      </c>
      <c r="AR4" s="13">
        <v>902314</v>
      </c>
      <c r="AS4" s="13">
        <v>1089</v>
      </c>
      <c r="AT4" s="13">
        <v>898</v>
      </c>
      <c r="AU4" s="13">
        <v>1284</v>
      </c>
      <c r="AV4" s="18">
        <f>SUM(B4:AU4)</f>
        <v>4129070</v>
      </c>
      <c r="AW4" s="18"/>
    </row>
    <row r="5" spans="1:49" s="10" customFormat="1" x14ac:dyDescent="0.2">
      <c r="A5" s="14" t="s">
        <v>37</v>
      </c>
      <c r="B5" s="13">
        <v>15571</v>
      </c>
      <c r="C5" s="13">
        <v>6478</v>
      </c>
      <c r="D5" s="13">
        <v>60906</v>
      </c>
      <c r="E5" s="13">
        <v>3302</v>
      </c>
      <c r="F5" s="13">
        <v>24040</v>
      </c>
      <c r="G5" s="13">
        <v>9474</v>
      </c>
      <c r="H5" s="13">
        <v>24670</v>
      </c>
      <c r="I5" s="13">
        <v>13089</v>
      </c>
      <c r="J5" s="13">
        <v>5947</v>
      </c>
      <c r="K5" s="13">
        <v>67742</v>
      </c>
      <c r="L5" s="13">
        <v>5493</v>
      </c>
      <c r="M5" s="13">
        <v>9295</v>
      </c>
      <c r="N5" s="13">
        <v>1818</v>
      </c>
      <c r="O5" s="13">
        <v>1474</v>
      </c>
      <c r="P5" s="13">
        <v>590</v>
      </c>
      <c r="Q5" s="13">
        <v>793</v>
      </c>
      <c r="R5" s="13">
        <v>3134</v>
      </c>
      <c r="S5" s="13">
        <v>4623</v>
      </c>
      <c r="T5" s="13">
        <v>4999</v>
      </c>
      <c r="U5" s="13">
        <v>1789</v>
      </c>
      <c r="V5" s="13">
        <v>3657</v>
      </c>
      <c r="W5" s="13">
        <v>7288</v>
      </c>
      <c r="X5" s="13">
        <v>1205</v>
      </c>
      <c r="Y5" s="13">
        <v>1085</v>
      </c>
      <c r="Z5" s="13">
        <v>2074</v>
      </c>
      <c r="AA5" s="13">
        <v>1414</v>
      </c>
      <c r="AB5" s="13">
        <v>41107</v>
      </c>
      <c r="AC5" s="13">
        <v>15893</v>
      </c>
      <c r="AD5" s="13">
        <v>4562</v>
      </c>
      <c r="AE5" s="13">
        <v>428434</v>
      </c>
      <c r="AF5" s="13">
        <v>375309</v>
      </c>
      <c r="AG5" s="13">
        <v>162898</v>
      </c>
      <c r="AH5" s="13">
        <v>32704</v>
      </c>
      <c r="AI5" s="13">
        <v>482880</v>
      </c>
      <c r="AJ5" s="13">
        <v>60328</v>
      </c>
      <c r="AK5" s="13">
        <v>1117390</v>
      </c>
      <c r="AL5" s="13">
        <v>3715</v>
      </c>
      <c r="AM5" s="13">
        <v>20559</v>
      </c>
      <c r="AN5" s="13">
        <v>18223</v>
      </c>
      <c r="AO5" s="13">
        <v>144161</v>
      </c>
      <c r="AP5" s="13">
        <v>40234</v>
      </c>
      <c r="AQ5" s="13">
        <v>1636</v>
      </c>
      <c r="AR5" s="13">
        <v>893217</v>
      </c>
      <c r="AS5" s="13">
        <v>1600</v>
      </c>
      <c r="AT5" s="13">
        <v>1143</v>
      </c>
      <c r="AU5" s="13">
        <v>1127</v>
      </c>
      <c r="AV5" s="18">
        <f t="shared" ref="AV5:AV7" si="0">SUM(B5:AU5)</f>
        <v>4129070</v>
      </c>
      <c r="AW5" s="18"/>
    </row>
    <row r="6" spans="1:49" s="10" customFormat="1" x14ac:dyDescent="0.2">
      <c r="A6" s="14" t="s">
        <v>36</v>
      </c>
      <c r="B6" s="13">
        <v>17698</v>
      </c>
      <c r="C6" s="13">
        <v>6151</v>
      </c>
      <c r="D6" s="13">
        <v>70379</v>
      </c>
      <c r="E6" s="13">
        <v>4544</v>
      </c>
      <c r="F6" s="13">
        <v>28242</v>
      </c>
      <c r="G6" s="13">
        <v>10906</v>
      </c>
      <c r="H6" s="13">
        <v>26475</v>
      </c>
      <c r="I6" s="13">
        <v>12130</v>
      </c>
      <c r="J6" s="13">
        <v>6689</v>
      </c>
      <c r="K6" s="13">
        <v>70991</v>
      </c>
      <c r="L6" s="13">
        <v>6415</v>
      </c>
      <c r="M6" s="13">
        <v>9487</v>
      </c>
      <c r="N6" s="13">
        <v>1937</v>
      </c>
      <c r="O6" s="13">
        <v>1471</v>
      </c>
      <c r="P6" s="13">
        <v>655</v>
      </c>
      <c r="Q6" s="13">
        <v>1164</v>
      </c>
      <c r="R6" s="13">
        <v>2924</v>
      </c>
      <c r="S6" s="13">
        <v>3905</v>
      </c>
      <c r="T6" s="13">
        <v>4589</v>
      </c>
      <c r="U6" s="13">
        <v>2219</v>
      </c>
      <c r="V6" s="13">
        <v>4225</v>
      </c>
      <c r="W6" s="13">
        <v>8128</v>
      </c>
      <c r="X6" s="13">
        <v>3151</v>
      </c>
      <c r="Y6" s="13">
        <v>1138</v>
      </c>
      <c r="Z6" s="13">
        <v>1938</v>
      </c>
      <c r="AA6" s="13">
        <v>1449</v>
      </c>
      <c r="AB6" s="13">
        <v>30526</v>
      </c>
      <c r="AC6" s="13">
        <v>15848</v>
      </c>
      <c r="AD6" s="13">
        <v>4372</v>
      </c>
      <c r="AE6" s="13">
        <v>404247</v>
      </c>
      <c r="AF6" s="13">
        <v>360728</v>
      </c>
      <c r="AG6" s="13">
        <v>185762</v>
      </c>
      <c r="AH6" s="13">
        <v>31170</v>
      </c>
      <c r="AI6" s="13">
        <v>473276</v>
      </c>
      <c r="AJ6" s="13">
        <v>60348</v>
      </c>
      <c r="AK6" s="13">
        <v>1091058</v>
      </c>
      <c r="AL6" s="13">
        <v>979</v>
      </c>
      <c r="AM6" s="13">
        <v>39795</v>
      </c>
      <c r="AN6" s="13">
        <v>46114</v>
      </c>
      <c r="AO6" s="13">
        <v>144578</v>
      </c>
      <c r="AP6" s="13">
        <v>41196</v>
      </c>
      <c r="AQ6" s="13">
        <v>1723</v>
      </c>
      <c r="AR6" s="13">
        <v>884153</v>
      </c>
      <c r="AS6" s="13">
        <v>1993</v>
      </c>
      <c r="AT6" s="13">
        <v>1297</v>
      </c>
      <c r="AU6" s="13">
        <v>907</v>
      </c>
      <c r="AV6" s="18">
        <f t="shared" si="0"/>
        <v>4129070</v>
      </c>
      <c r="AW6" s="18"/>
    </row>
    <row r="7" spans="1:49" s="10" customFormat="1" x14ac:dyDescent="0.2">
      <c r="A7" s="19" t="s">
        <v>35</v>
      </c>
      <c r="B7" s="13">
        <v>19824</v>
      </c>
      <c r="C7" s="13">
        <v>5773</v>
      </c>
      <c r="D7" s="13">
        <v>76597</v>
      </c>
      <c r="E7" s="13">
        <v>5047</v>
      </c>
      <c r="F7" s="13">
        <v>32640</v>
      </c>
      <c r="G7" s="13">
        <v>11320</v>
      </c>
      <c r="H7" s="13">
        <v>27837</v>
      </c>
      <c r="I7" s="13">
        <v>12216</v>
      </c>
      <c r="J7" s="13">
        <v>6981</v>
      </c>
      <c r="K7" s="13">
        <v>72887</v>
      </c>
      <c r="L7" s="13">
        <v>6911</v>
      </c>
      <c r="M7" s="13">
        <v>9494</v>
      </c>
      <c r="N7" s="13">
        <v>1981</v>
      </c>
      <c r="O7" s="13">
        <v>1519</v>
      </c>
      <c r="P7" s="13">
        <v>672</v>
      </c>
      <c r="Q7" s="13">
        <v>1387</v>
      </c>
      <c r="R7" s="13">
        <v>3032</v>
      </c>
      <c r="S7" s="13">
        <v>3138</v>
      </c>
      <c r="T7" s="13">
        <v>4534</v>
      </c>
      <c r="U7" s="13">
        <v>2471</v>
      </c>
      <c r="V7" s="13">
        <v>4558</v>
      </c>
      <c r="W7" s="13">
        <v>8393</v>
      </c>
      <c r="X7" s="13">
        <v>3532</v>
      </c>
      <c r="Y7" s="13">
        <v>1159</v>
      </c>
      <c r="Z7" s="13">
        <v>1764</v>
      </c>
      <c r="AA7" s="13">
        <v>1454</v>
      </c>
      <c r="AB7" s="13">
        <v>27782</v>
      </c>
      <c r="AC7" s="13">
        <v>15683</v>
      </c>
      <c r="AD7" s="13">
        <v>4629</v>
      </c>
      <c r="AE7" s="13">
        <v>389391</v>
      </c>
      <c r="AF7" s="13">
        <v>349962</v>
      </c>
      <c r="AG7" s="13">
        <v>195611</v>
      </c>
      <c r="AH7" s="13">
        <v>29487</v>
      </c>
      <c r="AI7" s="13">
        <v>466777</v>
      </c>
      <c r="AJ7" s="13">
        <v>57408</v>
      </c>
      <c r="AK7" s="13">
        <v>1120087</v>
      </c>
      <c r="AL7" s="13">
        <v>461</v>
      </c>
      <c r="AM7" s="13">
        <v>58706</v>
      </c>
      <c r="AN7" s="13">
        <v>15837</v>
      </c>
      <c r="AO7" s="13">
        <v>144789</v>
      </c>
      <c r="AP7" s="13">
        <v>41860</v>
      </c>
      <c r="AQ7" s="13">
        <v>1886</v>
      </c>
      <c r="AR7" s="13">
        <v>877310</v>
      </c>
      <c r="AS7" s="13">
        <v>2182</v>
      </c>
      <c r="AT7" s="13">
        <v>1313</v>
      </c>
      <c r="AU7" s="13">
        <v>788</v>
      </c>
      <c r="AV7" s="18">
        <f t="shared" si="0"/>
        <v>4129070</v>
      </c>
      <c r="AW7" s="18"/>
    </row>
    <row r="8" spans="1:49" x14ac:dyDescent="0.2">
      <c r="A8" s="21">
        <v>2050</v>
      </c>
      <c r="B8">
        <v>27434.055757575781</v>
      </c>
      <c r="C8">
        <v>5440.3648484848454</v>
      </c>
      <c r="D8">
        <v>102882.5224242425</v>
      </c>
      <c r="E8">
        <v>8253.618181818194</v>
      </c>
      <c r="F8">
        <v>45570.526060605996</v>
      </c>
      <c r="G8">
        <v>14555.757575757571</v>
      </c>
      <c r="H8">
        <v>31912.461818181851</v>
      </c>
      <c r="I8">
        <v>11929.92</v>
      </c>
      <c r="J8">
        <v>9618.2703030302946</v>
      </c>
      <c r="K8">
        <v>82966.534545454546</v>
      </c>
      <c r="L8">
        <v>9765.2157575757592</v>
      </c>
      <c r="M8">
        <v>9848.1672727272708</v>
      </c>
      <c r="N8">
        <v>2265.378181818181</v>
      </c>
      <c r="O8">
        <v>1644.672727272728</v>
      </c>
      <c r="P8">
        <v>883.53454545454588</v>
      </c>
      <c r="Q8">
        <v>2245.7393939393951</v>
      </c>
      <c r="R8">
        <v>2727.4860606060588</v>
      </c>
      <c r="S8">
        <v>785.04484848486027</v>
      </c>
      <c r="T8">
        <v>1987.192727272748</v>
      </c>
      <c r="U8">
        <v>3423.7515151515181</v>
      </c>
      <c r="V8">
        <v>6053.1660606060614</v>
      </c>
      <c r="W8">
        <v>10957.223030303019</v>
      </c>
      <c r="X8">
        <v>6518.5939393939634</v>
      </c>
      <c r="Y8">
        <v>1301.3369696969689</v>
      </c>
      <c r="Z8">
        <v>1568.92606060606</v>
      </c>
      <c r="AA8">
        <v>1567.716363636363</v>
      </c>
      <c r="AB8">
        <v>-1290.305454545422</v>
      </c>
      <c r="AC8">
        <v>16498.78666666667</v>
      </c>
      <c r="AD8">
        <v>5053.2375757575765</v>
      </c>
      <c r="AE8">
        <v>342284.5466666664</v>
      </c>
      <c r="AF8">
        <v>298611.95878787898</v>
      </c>
      <c r="AG8">
        <v>242226.22909090901</v>
      </c>
      <c r="AH8">
        <v>23649.91878787876</v>
      </c>
      <c r="AI8">
        <v>432886.48363636358</v>
      </c>
      <c r="AJ8">
        <v>54044.58666666667</v>
      </c>
      <c r="AK8">
        <v>1126047.9454545451</v>
      </c>
      <c r="AL8">
        <v>-4305.6375757575734</v>
      </c>
      <c r="AM8">
        <v>89202</v>
      </c>
      <c r="AN8">
        <v>50308.47636363632</v>
      </c>
      <c r="AO8">
        <v>145554.14424242431</v>
      </c>
      <c r="AP8">
        <v>43390.879999999997</v>
      </c>
      <c r="AQ8">
        <v>2341.8981818181819</v>
      </c>
      <c r="AR8">
        <v>853082.707878788</v>
      </c>
      <c r="AS8">
        <v>3308.3612121212059</v>
      </c>
      <c r="AT8">
        <v>1775.744242424244</v>
      </c>
      <c r="AU8">
        <v>290.86060606060352</v>
      </c>
      <c r="AV8" s="18">
        <f>SUM(B8:AU8)</f>
        <v>4129070</v>
      </c>
    </row>
    <row r="11" spans="1:49" x14ac:dyDescent="0.2">
      <c r="A11" s="19" t="s">
        <v>35</v>
      </c>
      <c r="B11">
        <f>100*B7/$AV$7</f>
        <v>0.48010811151179322</v>
      </c>
      <c r="C11">
        <f t="shared" ref="C11:AU11" si="1">100*C7/$AV$7</f>
        <v>0.1398135657666254</v>
      </c>
      <c r="D11">
        <f t="shared" si="1"/>
        <v>1.8550666372815185</v>
      </c>
      <c r="E11">
        <f t="shared" si="1"/>
        <v>0.12223091398305187</v>
      </c>
      <c r="F11">
        <f t="shared" si="1"/>
        <v>0.79049277440198396</v>
      </c>
      <c r="G11">
        <f t="shared" si="1"/>
        <v>0.27415374406343318</v>
      </c>
      <c r="H11">
        <f t="shared" si="1"/>
        <v>0.67417118140404497</v>
      </c>
      <c r="I11">
        <f t="shared" si="1"/>
        <v>0.29585354571368372</v>
      </c>
      <c r="J11">
        <f t="shared" si="1"/>
        <v>0.16906954834865962</v>
      </c>
      <c r="K11">
        <f t="shared" si="1"/>
        <v>1.7652158960734499</v>
      </c>
      <c r="L11">
        <f t="shared" si="1"/>
        <v>0.1673742513447338</v>
      </c>
      <c r="M11">
        <f t="shared" si="1"/>
        <v>0.22993071078959668</v>
      </c>
      <c r="N11">
        <f t="shared" si="1"/>
        <v>4.7976905211100804E-2</v>
      </c>
      <c r="O11">
        <f t="shared" si="1"/>
        <v>3.678794498519037E-2</v>
      </c>
      <c r="P11">
        <f t="shared" si="1"/>
        <v>1.6274851237687904E-2</v>
      </c>
      <c r="Q11">
        <f t="shared" si="1"/>
        <v>3.3591099206358818E-2</v>
      </c>
      <c r="R11">
        <f t="shared" si="1"/>
        <v>7.343057879861567E-2</v>
      </c>
      <c r="S11">
        <f t="shared" si="1"/>
        <v>7.5997742833131918E-2</v>
      </c>
      <c r="T11">
        <f t="shared" si="1"/>
        <v>0.10980680879713833</v>
      </c>
      <c r="U11">
        <f t="shared" si="1"/>
        <v>5.9843984238581567E-2</v>
      </c>
      <c r="V11">
        <f t="shared" si="1"/>
        <v>0.11038805348419863</v>
      </c>
      <c r="W11">
        <f t="shared" si="1"/>
        <v>0.20326611077070625</v>
      </c>
      <c r="X11">
        <f t="shared" si="1"/>
        <v>8.5539843112371547E-2</v>
      </c>
      <c r="Y11">
        <f t="shared" si="1"/>
        <v>2.8069274679286136E-2</v>
      </c>
      <c r="Z11">
        <f t="shared" si="1"/>
        <v>4.2721484498930755E-2</v>
      </c>
      <c r="AA11">
        <f t="shared" si="1"/>
        <v>3.5213740624402107E-2</v>
      </c>
      <c r="AB11">
        <f t="shared" si="1"/>
        <v>0.67283916232953178</v>
      </c>
      <c r="AC11">
        <f t="shared" si="1"/>
        <v>0.37981918446526702</v>
      </c>
      <c r="AD11">
        <f t="shared" si="1"/>
        <v>0.11210756901675195</v>
      </c>
      <c r="AE11">
        <f t="shared" si="1"/>
        <v>9.4304770807954341</v>
      </c>
      <c r="AF11">
        <f t="shared" si="1"/>
        <v>8.4755647155412728</v>
      </c>
      <c r="AG11">
        <f t="shared" si="1"/>
        <v>4.7374106033562038</v>
      </c>
      <c r="AH11">
        <f t="shared" si="1"/>
        <v>0.71413175363943937</v>
      </c>
      <c r="AI11">
        <f t="shared" si="1"/>
        <v>11.304652137164059</v>
      </c>
      <c r="AJ11">
        <f t="shared" si="1"/>
        <v>1.3903372914481953</v>
      </c>
      <c r="AK11">
        <f t="shared" si="1"/>
        <v>27.126859074803768</v>
      </c>
      <c r="AL11">
        <f t="shared" si="1"/>
        <v>1.1164741697282923E-2</v>
      </c>
      <c r="AM11">
        <f t="shared" si="1"/>
        <v>1.4217729416067055</v>
      </c>
      <c r="AN11">
        <f t="shared" si="1"/>
        <v>0.38354883787390381</v>
      </c>
      <c r="AO11">
        <f t="shared" si="1"/>
        <v>3.5065765414488008</v>
      </c>
      <c r="AP11">
        <f t="shared" si="1"/>
        <v>1.0137876083476425</v>
      </c>
      <c r="AQ11">
        <f t="shared" si="1"/>
        <v>4.5676144991487186E-2</v>
      </c>
      <c r="AR11">
        <f t="shared" si="1"/>
        <v>21.247157350202347</v>
      </c>
      <c r="AS11">
        <f t="shared" si="1"/>
        <v>5.2844829465230669E-2</v>
      </c>
      <c r="AT11">
        <f t="shared" si="1"/>
        <v>3.1798928087922944E-2</v>
      </c>
      <c r="AU11">
        <f t="shared" si="1"/>
        <v>1.9084200558479269E-2</v>
      </c>
    </row>
    <row r="13" spans="1:49" x14ac:dyDescent="0.2">
      <c r="B13">
        <f>SUM(B11:AA11)</f>
        <v>7.9223893031602746</v>
      </c>
      <c r="AB13">
        <f>SUM(AB11:AJ11)</f>
        <v>37.217339497756157</v>
      </c>
      <c r="AK13">
        <f>SUM(AK11:AN11)</f>
        <v>28.943345595981658</v>
      </c>
      <c r="AO13">
        <f>SUM(AO11:AU11)</f>
        <v>25.916925603101909</v>
      </c>
      <c r="AV13">
        <f>B13+AB13+AK13+AO13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zoomScale="125" workbookViewId="0">
      <selection activeCell="C20" sqref="C20"/>
    </sheetView>
  </sheetViews>
  <sheetFormatPr baseColWidth="10" defaultColWidth="8.83203125" defaultRowHeight="15" x14ac:dyDescent="0.2"/>
  <cols>
    <col min="1" max="1" width="40.6640625" customWidth="1"/>
    <col min="2" max="2" width="8.5" customWidth="1"/>
    <col min="3" max="3" width="15.33203125" customWidth="1"/>
    <col min="4" max="6" width="9.83203125" customWidth="1"/>
    <col min="7" max="7" width="27.33203125" customWidth="1"/>
    <col min="8" max="10" width="9.83203125" customWidth="1"/>
    <col min="11" max="11" width="11.33203125" customWidth="1"/>
    <col min="12" max="12" width="9.83203125" customWidth="1"/>
    <col min="13" max="13" width="35.33203125" customWidth="1"/>
    <col min="14" max="14" width="9.83203125" customWidth="1"/>
    <col min="15" max="15" width="9.33203125" customWidth="1"/>
    <col min="16" max="18" width="9.83203125" customWidth="1"/>
    <col min="19" max="19" width="23.33203125" customWidth="1"/>
    <col min="20" max="22" width="9.83203125" customWidth="1"/>
    <col min="23" max="23" width="26" customWidth="1"/>
    <col min="24" max="26" width="9.83203125" customWidth="1"/>
    <col min="27" max="27" width="19.33203125" customWidth="1"/>
    <col min="28" max="30" width="9.83203125" customWidth="1"/>
  </cols>
  <sheetData>
    <row r="1" spans="1:17" ht="19" x14ac:dyDescent="0.25">
      <c r="A1" s="1" t="s">
        <v>0</v>
      </c>
    </row>
    <row r="2" spans="1:17" x14ac:dyDescent="0.2">
      <c r="H2" s="2" t="s">
        <v>35</v>
      </c>
      <c r="I2" s="2" t="s">
        <v>36</v>
      </c>
      <c r="J2" s="2" t="s">
        <v>37</v>
      </c>
      <c r="K2" s="2" t="s">
        <v>38</v>
      </c>
    </row>
    <row r="3" spans="1:17" x14ac:dyDescent="0.2">
      <c r="B3" s="2" t="s">
        <v>1</v>
      </c>
      <c r="G3" s="2" t="s">
        <v>1</v>
      </c>
      <c r="H3" s="3">
        <v>3999265</v>
      </c>
      <c r="I3" s="3">
        <v>3999265</v>
      </c>
      <c r="J3" s="3">
        <v>3999265</v>
      </c>
      <c r="K3" s="3">
        <v>3999265</v>
      </c>
    </row>
    <row r="4" spans="1:17" x14ac:dyDescent="0.2">
      <c r="B4" s="2" t="s">
        <v>35</v>
      </c>
      <c r="C4" s="2" t="s">
        <v>36</v>
      </c>
      <c r="D4" s="2" t="s">
        <v>37</v>
      </c>
      <c r="E4" s="2" t="s">
        <v>38</v>
      </c>
      <c r="G4" s="2" t="s">
        <v>2</v>
      </c>
      <c r="H4" s="3">
        <v>289581</v>
      </c>
      <c r="I4" s="3">
        <v>271307</v>
      </c>
      <c r="J4" s="3">
        <v>244849</v>
      </c>
      <c r="K4" s="3">
        <v>211624</v>
      </c>
    </row>
    <row r="5" spans="1:17" x14ac:dyDescent="0.2">
      <c r="A5" s="2" t="s">
        <v>39</v>
      </c>
      <c r="B5" s="3">
        <v>3999265</v>
      </c>
      <c r="C5" s="3">
        <v>3999265</v>
      </c>
      <c r="D5" s="3">
        <v>3999265</v>
      </c>
      <c r="E5" s="3">
        <v>3999265</v>
      </c>
      <c r="G5" s="2" t="s">
        <v>3</v>
      </c>
      <c r="H5" s="3">
        <v>152891</v>
      </c>
      <c r="I5" s="3">
        <v>141617</v>
      </c>
      <c r="J5" s="3">
        <v>126494</v>
      </c>
      <c r="K5" s="3">
        <v>110117</v>
      </c>
    </row>
    <row r="6" spans="1:17" x14ac:dyDescent="0.2">
      <c r="B6" s="2" t="s">
        <v>2</v>
      </c>
      <c r="G6" s="2" t="s">
        <v>4</v>
      </c>
      <c r="H6" s="3">
        <v>54134</v>
      </c>
      <c r="I6" s="3">
        <v>49611</v>
      </c>
      <c r="J6" s="3">
        <v>44789</v>
      </c>
      <c r="K6" s="3">
        <v>38070</v>
      </c>
    </row>
    <row r="7" spans="1:17" x14ac:dyDescent="0.2">
      <c r="A7" s="4"/>
      <c r="B7" s="3">
        <v>289581</v>
      </c>
      <c r="C7" s="3">
        <v>271307</v>
      </c>
      <c r="D7" s="3">
        <v>244849</v>
      </c>
      <c r="E7" s="3">
        <v>211624</v>
      </c>
      <c r="G7" s="2" t="s">
        <v>5</v>
      </c>
      <c r="H7" s="3">
        <v>1057</v>
      </c>
      <c r="I7" s="3">
        <v>972</v>
      </c>
      <c r="J7" s="3">
        <v>798</v>
      </c>
      <c r="K7" s="3">
        <v>518</v>
      </c>
    </row>
    <row r="8" spans="1:17" x14ac:dyDescent="0.2">
      <c r="A8" s="4"/>
      <c r="B8" s="2" t="s">
        <v>3</v>
      </c>
      <c r="G8" s="2" t="s">
        <v>6</v>
      </c>
      <c r="H8" s="3">
        <v>6481</v>
      </c>
      <c r="I8" s="3">
        <v>8201</v>
      </c>
      <c r="J8" s="3">
        <v>10178</v>
      </c>
      <c r="K8" s="3">
        <v>11301</v>
      </c>
    </row>
    <row r="9" spans="1:17" x14ac:dyDescent="0.2">
      <c r="B9" s="3">
        <v>152891</v>
      </c>
      <c r="C9" s="3">
        <v>141617</v>
      </c>
      <c r="D9" s="3">
        <v>126494</v>
      </c>
      <c r="E9" s="3">
        <v>110117</v>
      </c>
    </row>
    <row r="10" spans="1:17" x14ac:dyDescent="0.2">
      <c r="B10" s="2" t="s">
        <v>4</v>
      </c>
    </row>
    <row r="11" spans="1:17" x14ac:dyDescent="0.2">
      <c r="B11" s="3">
        <v>54134</v>
      </c>
      <c r="C11" s="3">
        <v>49611</v>
      </c>
      <c r="D11" s="3">
        <v>44789</v>
      </c>
      <c r="E11" s="3">
        <v>38070</v>
      </c>
    </row>
    <row r="12" spans="1:17" x14ac:dyDescent="0.2">
      <c r="B12" s="2" t="s">
        <v>5</v>
      </c>
    </row>
    <row r="13" spans="1:17" x14ac:dyDescent="0.2">
      <c r="B13" s="3">
        <v>1057</v>
      </c>
      <c r="C13" s="3">
        <v>972</v>
      </c>
      <c r="D13" s="3">
        <v>798</v>
      </c>
      <c r="E13" s="3">
        <v>518</v>
      </c>
      <c r="H13" s="2" t="s">
        <v>35</v>
      </c>
      <c r="I13" s="2" t="s">
        <v>36</v>
      </c>
      <c r="J13" s="2" t="s">
        <v>37</v>
      </c>
      <c r="K13" s="2" t="s">
        <v>38</v>
      </c>
      <c r="N13" s="2" t="s">
        <v>38</v>
      </c>
      <c r="O13" s="2" t="s">
        <v>37</v>
      </c>
      <c r="P13" s="2" t="s">
        <v>36</v>
      </c>
      <c r="Q13" s="2" t="s">
        <v>35</v>
      </c>
    </row>
    <row r="14" spans="1:17" x14ac:dyDescent="0.2">
      <c r="B14" s="2" t="s">
        <v>6</v>
      </c>
      <c r="G14" s="2" t="s">
        <v>1</v>
      </c>
      <c r="H14" s="3">
        <v>3999265</v>
      </c>
      <c r="I14" s="3">
        <v>3999265</v>
      </c>
      <c r="J14" s="3">
        <v>3999265</v>
      </c>
      <c r="K14" s="3">
        <v>3999265</v>
      </c>
      <c r="M14" s="2" t="s">
        <v>1</v>
      </c>
      <c r="N14" s="3">
        <v>3999265</v>
      </c>
      <c r="O14" s="3">
        <v>3999265</v>
      </c>
      <c r="P14" s="3">
        <v>3999265</v>
      </c>
      <c r="Q14" s="3">
        <v>3999265</v>
      </c>
    </row>
    <row r="15" spans="1:17" x14ac:dyDescent="0.2">
      <c r="B15" s="3">
        <v>6481</v>
      </c>
      <c r="C15" s="3">
        <v>8201</v>
      </c>
      <c r="D15" s="3">
        <v>10178</v>
      </c>
      <c r="E15" s="3">
        <v>11301</v>
      </c>
      <c r="G15" s="2" t="s">
        <v>2</v>
      </c>
      <c r="H15" s="3">
        <v>289581</v>
      </c>
      <c r="I15" s="3">
        <v>271307</v>
      </c>
      <c r="J15" s="3">
        <v>244849</v>
      </c>
      <c r="K15" s="3">
        <v>211624</v>
      </c>
      <c r="M15" s="2" t="s">
        <v>2</v>
      </c>
      <c r="N15" s="3">
        <v>211624</v>
      </c>
      <c r="O15" s="3">
        <v>244849</v>
      </c>
      <c r="P15" s="3">
        <v>271307</v>
      </c>
      <c r="Q15" s="3">
        <v>289581</v>
      </c>
    </row>
    <row r="16" spans="1:17" x14ac:dyDescent="0.2">
      <c r="B16" s="2" t="s">
        <v>7</v>
      </c>
      <c r="G16" s="2" t="s">
        <v>10</v>
      </c>
      <c r="H16" s="3">
        <v>1389552</v>
      </c>
      <c r="I16" s="3">
        <v>1420817</v>
      </c>
      <c r="J16" s="3">
        <v>1440513</v>
      </c>
      <c r="K16" s="3">
        <v>1473561</v>
      </c>
      <c r="M16" s="2" t="s">
        <v>10</v>
      </c>
      <c r="N16" s="3">
        <v>1473561</v>
      </c>
      <c r="O16" s="3">
        <v>1440513</v>
      </c>
      <c r="P16" s="3">
        <v>1420817</v>
      </c>
      <c r="Q16" s="3">
        <v>1389552</v>
      </c>
    </row>
    <row r="17" spans="2:17" x14ac:dyDescent="0.2">
      <c r="B17" s="3">
        <v>41246</v>
      </c>
      <c r="C17" s="3">
        <v>39970</v>
      </c>
      <c r="D17" s="3">
        <v>32245</v>
      </c>
      <c r="E17" s="3">
        <v>27349</v>
      </c>
      <c r="G17" s="2" t="s">
        <v>12</v>
      </c>
      <c r="H17" s="3">
        <v>208200</v>
      </c>
      <c r="I17" s="3">
        <v>225960</v>
      </c>
      <c r="J17" s="3">
        <v>209266</v>
      </c>
      <c r="K17" s="3">
        <v>210325</v>
      </c>
      <c r="M17" s="2" t="s">
        <v>12</v>
      </c>
      <c r="N17" s="3">
        <v>210325</v>
      </c>
      <c r="O17" s="3">
        <v>209266</v>
      </c>
      <c r="P17" s="3">
        <v>225960</v>
      </c>
      <c r="Q17" s="3">
        <v>208200</v>
      </c>
    </row>
    <row r="18" spans="2:17" x14ac:dyDescent="0.2">
      <c r="B18" s="2" t="s">
        <v>8</v>
      </c>
      <c r="G18" s="2" t="s">
        <v>18</v>
      </c>
      <c r="H18" s="3">
        <v>1311277</v>
      </c>
      <c r="I18" s="3">
        <v>1272122</v>
      </c>
      <c r="J18" s="3">
        <v>1291502</v>
      </c>
      <c r="K18" s="3">
        <v>1280802</v>
      </c>
      <c r="M18" s="2" t="s">
        <v>18</v>
      </c>
      <c r="N18" s="3">
        <v>1280802</v>
      </c>
      <c r="O18" s="3">
        <v>1291502</v>
      </c>
      <c r="P18" s="3">
        <v>1272122</v>
      </c>
      <c r="Q18" s="3">
        <v>1311277</v>
      </c>
    </row>
    <row r="19" spans="2:17" x14ac:dyDescent="0.2">
      <c r="B19" s="3">
        <v>20567</v>
      </c>
      <c r="C19" s="3">
        <v>17320</v>
      </c>
      <c r="D19" s="3">
        <v>18452</v>
      </c>
      <c r="E19" s="3">
        <v>15214</v>
      </c>
      <c r="G19" s="2" t="s">
        <v>26</v>
      </c>
      <c r="H19" s="3">
        <v>639007</v>
      </c>
      <c r="I19" s="3">
        <v>635985</v>
      </c>
      <c r="J19" s="3">
        <v>621449</v>
      </c>
      <c r="K19" s="3">
        <v>612328</v>
      </c>
      <c r="M19" s="2" t="s">
        <v>26</v>
      </c>
      <c r="N19" s="3">
        <v>612328</v>
      </c>
      <c r="O19" s="3">
        <v>621449</v>
      </c>
      <c r="P19" s="3">
        <v>635985</v>
      </c>
      <c r="Q19" s="3">
        <v>639007</v>
      </c>
    </row>
    <row r="20" spans="2:17" x14ac:dyDescent="0.2">
      <c r="B20" s="2" t="s">
        <v>9</v>
      </c>
      <c r="G20" s="2" t="s">
        <v>30</v>
      </c>
      <c r="H20" s="3">
        <v>161648</v>
      </c>
      <c r="I20" s="3">
        <v>173074</v>
      </c>
      <c r="J20" s="3">
        <v>191686</v>
      </c>
      <c r="K20" s="3">
        <v>210625</v>
      </c>
      <c r="M20" s="2" t="s">
        <v>30</v>
      </c>
      <c r="N20" s="3">
        <v>210625</v>
      </c>
      <c r="O20" s="3">
        <v>191686</v>
      </c>
      <c r="P20" s="3">
        <v>173074</v>
      </c>
      <c r="Q20" s="3">
        <v>161648</v>
      </c>
    </row>
    <row r="21" spans="2:17" x14ac:dyDescent="0.2">
      <c r="B21" s="3">
        <v>13205</v>
      </c>
      <c r="C21" s="3">
        <v>13616</v>
      </c>
      <c r="D21" s="3">
        <v>11893</v>
      </c>
      <c r="E21" s="3">
        <v>9055</v>
      </c>
      <c r="N21" s="3"/>
      <c r="O21" s="3"/>
      <c r="P21" s="3"/>
      <c r="Q21" s="3"/>
    </row>
    <row r="22" spans="2:17" x14ac:dyDescent="0.2">
      <c r="B22" s="2" t="s">
        <v>10</v>
      </c>
    </row>
    <row r="23" spans="2:17" x14ac:dyDescent="0.2">
      <c r="B23" s="3">
        <v>1389552</v>
      </c>
      <c r="C23" s="3">
        <v>1420817</v>
      </c>
      <c r="D23" s="3">
        <v>1440513</v>
      </c>
      <c r="E23" s="3">
        <v>1473561</v>
      </c>
    </row>
    <row r="24" spans="2:17" x14ac:dyDescent="0.2">
      <c r="B24" s="2" t="s">
        <v>11</v>
      </c>
    </row>
    <row r="25" spans="2:17" x14ac:dyDescent="0.2">
      <c r="B25" s="3">
        <v>1389552</v>
      </c>
      <c r="C25" s="3">
        <v>1420817</v>
      </c>
      <c r="D25" s="3">
        <v>1440513</v>
      </c>
      <c r="E25" s="3">
        <v>1473561</v>
      </c>
    </row>
    <row r="26" spans="2:17" x14ac:dyDescent="0.2">
      <c r="B26" s="2" t="s">
        <v>12</v>
      </c>
    </row>
    <row r="27" spans="2:17" x14ac:dyDescent="0.2">
      <c r="B27" s="3">
        <v>208200</v>
      </c>
      <c r="C27" s="3">
        <v>225960</v>
      </c>
      <c r="D27" s="3">
        <v>209266</v>
      </c>
      <c r="E27" s="3">
        <v>210325</v>
      </c>
    </row>
    <row r="28" spans="2:17" x14ac:dyDescent="0.2">
      <c r="B28" s="2" t="s">
        <v>13</v>
      </c>
    </row>
    <row r="29" spans="2:17" x14ac:dyDescent="0.2">
      <c r="B29" s="3">
        <v>87623</v>
      </c>
      <c r="C29" s="3">
        <v>110209</v>
      </c>
      <c r="D29" s="3">
        <v>94678</v>
      </c>
      <c r="E29" s="3">
        <v>92606</v>
      </c>
    </row>
    <row r="30" spans="2:17" x14ac:dyDescent="0.2">
      <c r="B30" s="2" t="s">
        <v>14</v>
      </c>
    </row>
    <row r="31" spans="2:17" x14ac:dyDescent="0.2">
      <c r="B31" s="3">
        <v>95072</v>
      </c>
      <c r="C31" s="3">
        <v>89946</v>
      </c>
      <c r="D31" s="3">
        <v>87707</v>
      </c>
      <c r="E31" s="3">
        <v>91552</v>
      </c>
    </row>
    <row r="32" spans="2:17" x14ac:dyDescent="0.2">
      <c r="B32" s="2" t="s">
        <v>15</v>
      </c>
    </row>
    <row r="33" spans="2:5" x14ac:dyDescent="0.2">
      <c r="B33" s="3">
        <v>7880</v>
      </c>
      <c r="C33" s="3">
        <v>8473</v>
      </c>
      <c r="D33" s="3">
        <v>9444</v>
      </c>
      <c r="E33" s="3">
        <v>9768</v>
      </c>
    </row>
    <row r="34" spans="2:5" x14ac:dyDescent="0.2">
      <c r="B34" s="2" t="s">
        <v>16</v>
      </c>
    </row>
    <row r="35" spans="2:5" x14ac:dyDescent="0.2">
      <c r="B35" s="3">
        <v>15148</v>
      </c>
      <c r="C35" s="3">
        <v>15297</v>
      </c>
      <c r="D35" s="3">
        <v>15431</v>
      </c>
      <c r="E35" s="3">
        <v>14566</v>
      </c>
    </row>
    <row r="36" spans="2:5" x14ac:dyDescent="0.2">
      <c r="B36" s="2" t="s">
        <v>17</v>
      </c>
    </row>
    <row r="37" spans="2:5" x14ac:dyDescent="0.2">
      <c r="B37" s="3">
        <v>2477</v>
      </c>
      <c r="C37" s="3">
        <v>2035</v>
      </c>
      <c r="D37" s="3">
        <v>2006</v>
      </c>
      <c r="E37" s="3">
        <v>1833</v>
      </c>
    </row>
    <row r="38" spans="2:5" x14ac:dyDescent="0.2">
      <c r="B38" s="2" t="s">
        <v>18</v>
      </c>
    </row>
    <row r="39" spans="2:5" x14ac:dyDescent="0.2">
      <c r="B39" s="3">
        <v>1311277</v>
      </c>
      <c r="C39" s="3">
        <v>1272122</v>
      </c>
      <c r="D39" s="3">
        <v>1291502</v>
      </c>
      <c r="E39" s="3">
        <v>1280802</v>
      </c>
    </row>
    <row r="40" spans="2:5" x14ac:dyDescent="0.2">
      <c r="B40" s="2" t="s">
        <v>19</v>
      </c>
    </row>
    <row r="41" spans="2:5" x14ac:dyDescent="0.2">
      <c r="B41" s="3">
        <v>946998</v>
      </c>
      <c r="C41" s="3">
        <v>933158</v>
      </c>
      <c r="D41" s="3">
        <v>960477</v>
      </c>
      <c r="E41" s="3">
        <v>941112</v>
      </c>
    </row>
    <row r="42" spans="2:5" x14ac:dyDescent="0.2">
      <c r="B42" s="2" t="s">
        <v>20</v>
      </c>
    </row>
    <row r="43" spans="2:5" x14ac:dyDescent="0.2">
      <c r="B43" s="3">
        <v>7495</v>
      </c>
      <c r="C43" s="3">
        <v>8174</v>
      </c>
      <c r="D43" s="3">
        <v>8340</v>
      </c>
      <c r="E43" s="3">
        <v>8231</v>
      </c>
    </row>
    <row r="44" spans="2:5" x14ac:dyDescent="0.2">
      <c r="B44" s="2" t="s">
        <v>21</v>
      </c>
    </row>
    <row r="45" spans="2:5" x14ac:dyDescent="0.2">
      <c r="B45" s="3">
        <v>35546</v>
      </c>
      <c r="C45" s="3">
        <v>35222</v>
      </c>
      <c r="D45" s="3">
        <v>35742</v>
      </c>
      <c r="E45" s="3">
        <v>35225</v>
      </c>
    </row>
    <row r="46" spans="2:5" x14ac:dyDescent="0.2">
      <c r="B46" s="2" t="s">
        <v>22</v>
      </c>
    </row>
    <row r="47" spans="2:5" x14ac:dyDescent="0.2">
      <c r="B47" s="3">
        <v>124314</v>
      </c>
      <c r="C47" s="3">
        <v>96169</v>
      </c>
      <c r="D47" s="3">
        <v>85565</v>
      </c>
      <c r="E47" s="3">
        <v>87810</v>
      </c>
    </row>
    <row r="48" spans="2:5" x14ac:dyDescent="0.2">
      <c r="B48" s="2" t="s">
        <v>23</v>
      </c>
    </row>
    <row r="49" spans="2:5" x14ac:dyDescent="0.2">
      <c r="B49" s="3">
        <v>64314</v>
      </c>
      <c r="C49" s="3">
        <v>66766</v>
      </c>
      <c r="D49" s="3">
        <v>63518</v>
      </c>
      <c r="E49" s="3">
        <v>58353</v>
      </c>
    </row>
    <row r="50" spans="2:5" x14ac:dyDescent="0.2">
      <c r="B50" s="2" t="s">
        <v>24</v>
      </c>
    </row>
    <row r="51" spans="2:5" x14ac:dyDescent="0.2">
      <c r="B51" s="3">
        <v>35738</v>
      </c>
      <c r="C51" s="3">
        <v>35897</v>
      </c>
      <c r="D51" s="3">
        <v>36600</v>
      </c>
      <c r="E51" s="3">
        <v>35578</v>
      </c>
    </row>
    <row r="52" spans="2:5" x14ac:dyDescent="0.2">
      <c r="B52" s="2" t="s">
        <v>25</v>
      </c>
    </row>
    <row r="53" spans="2:5" x14ac:dyDescent="0.2">
      <c r="B53" s="3">
        <v>96872</v>
      </c>
      <c r="C53" s="3">
        <v>96736</v>
      </c>
      <c r="D53" s="3">
        <v>101260</v>
      </c>
      <c r="E53" s="3">
        <v>114493</v>
      </c>
    </row>
    <row r="54" spans="2:5" x14ac:dyDescent="0.2">
      <c r="B54" s="2" t="s">
        <v>26</v>
      </c>
    </row>
    <row r="55" spans="2:5" x14ac:dyDescent="0.2">
      <c r="B55" s="3">
        <v>639007</v>
      </c>
      <c r="C55" s="3">
        <v>635985</v>
      </c>
      <c r="D55" s="3">
        <v>621449</v>
      </c>
      <c r="E55" s="3">
        <v>612328</v>
      </c>
    </row>
    <row r="56" spans="2:5" x14ac:dyDescent="0.2">
      <c r="B56" s="2" t="s">
        <v>27</v>
      </c>
    </row>
    <row r="57" spans="2:5" x14ac:dyDescent="0.2">
      <c r="B57" s="3">
        <v>209225</v>
      </c>
      <c r="C57" s="3">
        <v>204892</v>
      </c>
      <c r="D57" s="3">
        <v>198601</v>
      </c>
      <c r="E57" s="3">
        <v>192016</v>
      </c>
    </row>
    <row r="58" spans="2:5" x14ac:dyDescent="0.2">
      <c r="B58" s="2" t="s">
        <v>28</v>
      </c>
    </row>
    <row r="59" spans="2:5" x14ac:dyDescent="0.2">
      <c r="B59" s="3">
        <v>272112</v>
      </c>
      <c r="C59" s="3">
        <v>277316</v>
      </c>
      <c r="D59" s="3">
        <v>270616</v>
      </c>
      <c r="E59" s="3">
        <v>265064</v>
      </c>
    </row>
    <row r="60" spans="2:5" x14ac:dyDescent="0.2">
      <c r="B60" s="2" t="s">
        <v>29</v>
      </c>
    </row>
    <row r="61" spans="2:5" x14ac:dyDescent="0.2">
      <c r="B61" s="3">
        <v>157670</v>
      </c>
      <c r="C61" s="3">
        <v>153777</v>
      </c>
      <c r="D61" s="3">
        <v>152232</v>
      </c>
      <c r="E61" s="3">
        <v>155248</v>
      </c>
    </row>
    <row r="62" spans="2:5" x14ac:dyDescent="0.2">
      <c r="B62" s="2" t="s">
        <v>30</v>
      </c>
    </row>
    <row r="63" spans="2:5" x14ac:dyDescent="0.2">
      <c r="B63" s="3">
        <v>161648</v>
      </c>
      <c r="C63" s="3">
        <v>173074</v>
      </c>
      <c r="D63" s="3">
        <v>191686</v>
      </c>
      <c r="E63" s="3">
        <v>210625</v>
      </c>
    </row>
    <row r="64" spans="2:5" x14ac:dyDescent="0.2">
      <c r="B64" s="2" t="s">
        <v>31</v>
      </c>
    </row>
    <row r="65" spans="2:5" x14ac:dyDescent="0.2">
      <c r="B65" s="3">
        <v>33525</v>
      </c>
      <c r="C65" s="3">
        <v>33132</v>
      </c>
      <c r="D65" s="3">
        <v>32520</v>
      </c>
      <c r="E65" s="3">
        <v>32512</v>
      </c>
    </row>
    <row r="66" spans="2:5" x14ac:dyDescent="0.2">
      <c r="B66" s="2" t="s">
        <v>32</v>
      </c>
    </row>
    <row r="67" spans="2:5" x14ac:dyDescent="0.2">
      <c r="B67" s="3">
        <v>103008</v>
      </c>
      <c r="C67" s="3">
        <v>114946</v>
      </c>
      <c r="D67" s="3">
        <v>134618</v>
      </c>
      <c r="E67" s="3">
        <v>153474</v>
      </c>
    </row>
    <row r="68" spans="2:5" x14ac:dyDescent="0.2">
      <c r="B68" s="2" t="s">
        <v>33</v>
      </c>
    </row>
    <row r="69" spans="2:5" x14ac:dyDescent="0.2">
      <c r="B69" s="3">
        <v>23028</v>
      </c>
      <c r="C69" s="3">
        <v>23071</v>
      </c>
      <c r="D69" s="3">
        <v>22718</v>
      </c>
      <c r="E69" s="3">
        <v>22946</v>
      </c>
    </row>
    <row r="70" spans="2:5" x14ac:dyDescent="0.2">
      <c r="B70" s="2" t="s">
        <v>34</v>
      </c>
    </row>
    <row r="71" spans="2:5" x14ac:dyDescent="0.2">
      <c r="B71" s="3">
        <v>2087</v>
      </c>
      <c r="C71" s="3">
        <v>1925</v>
      </c>
      <c r="D71" s="3">
        <v>1830</v>
      </c>
      <c r="E71" s="3">
        <v>1693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D30B-4092-A045-B0BB-9A23A21623D7}">
  <dimension ref="A1:AW6"/>
  <sheetViews>
    <sheetView zoomScale="138" workbookViewId="0">
      <selection activeCell="B6" sqref="B6"/>
    </sheetView>
  </sheetViews>
  <sheetFormatPr baseColWidth="10" defaultRowHeight="15" x14ac:dyDescent="0.2"/>
  <cols>
    <col min="1" max="1" width="10.6640625" customWidth="1"/>
    <col min="2" max="2" width="11" customWidth="1"/>
  </cols>
  <sheetData>
    <row r="1" spans="1:49" s="10" customFormat="1" ht="96" x14ac:dyDescent="0.2">
      <c r="A1" s="11" t="s">
        <v>40</v>
      </c>
      <c r="B1" s="12" t="s">
        <v>55</v>
      </c>
      <c r="C1" s="12" t="s">
        <v>56</v>
      </c>
      <c r="D1" s="12" t="s">
        <v>57</v>
      </c>
      <c r="E1" s="12" t="s">
        <v>58</v>
      </c>
      <c r="F1" s="12" t="s">
        <v>59</v>
      </c>
      <c r="G1" s="12" t="s">
        <v>60</v>
      </c>
      <c r="H1" s="12" t="s">
        <v>61</v>
      </c>
      <c r="I1" s="12" t="s">
        <v>62</v>
      </c>
      <c r="J1" s="12" t="s">
        <v>63</v>
      </c>
      <c r="K1" s="12" t="s">
        <v>64</v>
      </c>
      <c r="L1" s="12" t="s">
        <v>65</v>
      </c>
      <c r="M1" s="12" t="s">
        <v>66</v>
      </c>
      <c r="N1" s="12" t="s">
        <v>67</v>
      </c>
      <c r="O1" s="12" t="s">
        <v>68</v>
      </c>
      <c r="P1" s="12" t="s">
        <v>69</v>
      </c>
      <c r="Q1" s="12" t="s">
        <v>70</v>
      </c>
      <c r="R1" s="12" t="s">
        <v>71</v>
      </c>
      <c r="S1" s="12" t="s">
        <v>72</v>
      </c>
      <c r="T1" s="12" t="s">
        <v>73</v>
      </c>
      <c r="U1" s="12" t="s">
        <v>74</v>
      </c>
      <c r="V1" s="12" t="s">
        <v>75</v>
      </c>
      <c r="W1" s="12" t="s">
        <v>76</v>
      </c>
      <c r="X1" s="12" t="s">
        <v>77</v>
      </c>
      <c r="Y1" s="12" t="s">
        <v>78</v>
      </c>
      <c r="Z1" s="12" t="s">
        <v>79</v>
      </c>
      <c r="AA1" s="12" t="s">
        <v>80</v>
      </c>
      <c r="AB1" s="12" t="s">
        <v>81</v>
      </c>
      <c r="AC1" s="12" t="s">
        <v>82</v>
      </c>
      <c r="AD1" s="12" t="s">
        <v>83</v>
      </c>
      <c r="AE1" s="12" t="s">
        <v>84</v>
      </c>
      <c r="AF1" s="12" t="s">
        <v>85</v>
      </c>
      <c r="AG1" s="12" t="s">
        <v>86</v>
      </c>
      <c r="AH1" s="12" t="s">
        <v>87</v>
      </c>
      <c r="AI1" s="12" t="s">
        <v>88</v>
      </c>
      <c r="AJ1" s="12" t="s">
        <v>89</v>
      </c>
      <c r="AK1" s="12" t="s">
        <v>90</v>
      </c>
      <c r="AL1" s="12" t="s">
        <v>91</v>
      </c>
      <c r="AM1" s="12" t="s">
        <v>92</v>
      </c>
      <c r="AN1" s="12" t="s">
        <v>93</v>
      </c>
      <c r="AO1" s="12" t="s">
        <v>94</v>
      </c>
      <c r="AP1" s="12" t="s">
        <v>95</v>
      </c>
      <c r="AQ1" s="12" t="s">
        <v>96</v>
      </c>
      <c r="AR1" s="12" t="s">
        <v>97</v>
      </c>
      <c r="AS1" s="12" t="s">
        <v>98</v>
      </c>
      <c r="AT1" s="12" t="s">
        <v>99</v>
      </c>
      <c r="AU1" s="12" t="s">
        <v>100</v>
      </c>
      <c r="AW1" s="12"/>
    </row>
    <row r="2" spans="1:49" s="10" customFormat="1" x14ac:dyDescent="0.2">
      <c r="A2" s="14">
        <v>1985</v>
      </c>
      <c r="B2" s="13">
        <v>11880</v>
      </c>
      <c r="C2" s="13">
        <v>6249</v>
      </c>
      <c r="D2" s="13">
        <v>50104</v>
      </c>
      <c r="E2" s="13">
        <v>1973</v>
      </c>
      <c r="F2" s="13">
        <v>18779</v>
      </c>
      <c r="G2" s="13">
        <v>8297</v>
      </c>
      <c r="H2" s="13">
        <v>23551</v>
      </c>
      <c r="I2" s="13">
        <v>12294</v>
      </c>
      <c r="J2" s="13">
        <v>4482</v>
      </c>
      <c r="K2" s="13">
        <v>62951</v>
      </c>
      <c r="L2" s="13">
        <v>4121</v>
      </c>
      <c r="M2" s="13">
        <v>9190</v>
      </c>
      <c r="N2" s="13">
        <v>1710</v>
      </c>
      <c r="O2" s="13">
        <v>1375</v>
      </c>
      <c r="P2" s="13">
        <v>476</v>
      </c>
      <c r="Q2" s="13">
        <v>519</v>
      </c>
      <c r="R2" s="13">
        <v>3222</v>
      </c>
      <c r="S2" s="13">
        <v>5648</v>
      </c>
      <c r="T2" s="13">
        <v>6862</v>
      </c>
      <c r="U2" s="13">
        <v>1508</v>
      </c>
      <c r="V2" s="13">
        <v>3067</v>
      </c>
      <c r="W2" s="13">
        <v>5991</v>
      </c>
      <c r="X2" s="13">
        <v>832</v>
      </c>
      <c r="Y2" s="13">
        <v>1023</v>
      </c>
      <c r="Z2" s="13">
        <v>2024</v>
      </c>
      <c r="AA2" s="13">
        <v>1351</v>
      </c>
      <c r="AB2" s="13">
        <v>54715</v>
      </c>
      <c r="AC2" s="13">
        <v>15016</v>
      </c>
      <c r="AD2" s="13">
        <v>4063</v>
      </c>
      <c r="AE2" s="13">
        <v>437949</v>
      </c>
      <c r="AF2" s="13">
        <v>401494</v>
      </c>
      <c r="AG2" s="13">
        <v>150169</v>
      </c>
      <c r="AH2" s="13">
        <v>35624</v>
      </c>
      <c r="AI2" s="13">
        <v>500445</v>
      </c>
      <c r="AJ2" s="13">
        <v>62196</v>
      </c>
      <c r="AK2" s="13">
        <v>1094263</v>
      </c>
      <c r="AL2" s="13">
        <v>4772</v>
      </c>
      <c r="AM2" s="13">
        <v>22491</v>
      </c>
      <c r="AN2" s="13">
        <v>5200</v>
      </c>
      <c r="AO2" s="13">
        <v>144021</v>
      </c>
      <c r="AP2" s="13">
        <v>40204</v>
      </c>
      <c r="AQ2" s="13">
        <v>1384</v>
      </c>
      <c r="AR2" s="13">
        <v>902314</v>
      </c>
      <c r="AS2" s="13">
        <v>1089</v>
      </c>
      <c r="AT2" s="13">
        <v>898</v>
      </c>
      <c r="AU2" s="13">
        <v>1284</v>
      </c>
      <c r="AW2" s="18"/>
    </row>
    <row r="3" spans="1:49" s="10" customFormat="1" x14ac:dyDescent="0.2">
      <c r="A3" s="14">
        <v>1997</v>
      </c>
      <c r="B3" s="13">
        <v>15571</v>
      </c>
      <c r="C3" s="13">
        <v>6478</v>
      </c>
      <c r="D3" s="13">
        <v>60906</v>
      </c>
      <c r="E3" s="13">
        <v>3302</v>
      </c>
      <c r="F3" s="13">
        <v>24040</v>
      </c>
      <c r="G3" s="13">
        <v>9474</v>
      </c>
      <c r="H3" s="13">
        <v>24670</v>
      </c>
      <c r="I3" s="13">
        <v>13089</v>
      </c>
      <c r="J3" s="13">
        <v>5947</v>
      </c>
      <c r="K3" s="13">
        <v>67742</v>
      </c>
      <c r="L3" s="13">
        <v>5493</v>
      </c>
      <c r="M3" s="13">
        <v>9295</v>
      </c>
      <c r="N3" s="13">
        <v>1818</v>
      </c>
      <c r="O3" s="13">
        <v>1474</v>
      </c>
      <c r="P3" s="13">
        <v>590</v>
      </c>
      <c r="Q3" s="13">
        <v>793</v>
      </c>
      <c r="R3" s="13">
        <v>3134</v>
      </c>
      <c r="S3" s="13">
        <v>4623</v>
      </c>
      <c r="T3" s="13">
        <v>4999</v>
      </c>
      <c r="U3" s="13">
        <v>1789</v>
      </c>
      <c r="V3" s="13">
        <v>3657</v>
      </c>
      <c r="W3" s="13">
        <v>7288</v>
      </c>
      <c r="X3" s="13">
        <v>1205</v>
      </c>
      <c r="Y3" s="13">
        <v>1085</v>
      </c>
      <c r="Z3" s="13">
        <v>2074</v>
      </c>
      <c r="AA3" s="13">
        <v>1414</v>
      </c>
      <c r="AB3" s="13">
        <v>41107</v>
      </c>
      <c r="AC3" s="13">
        <v>15893</v>
      </c>
      <c r="AD3" s="13">
        <v>4562</v>
      </c>
      <c r="AE3" s="13">
        <v>428434</v>
      </c>
      <c r="AF3" s="13">
        <v>375309</v>
      </c>
      <c r="AG3" s="13">
        <v>162898</v>
      </c>
      <c r="AH3" s="13">
        <v>32704</v>
      </c>
      <c r="AI3" s="13">
        <v>482880</v>
      </c>
      <c r="AJ3" s="13">
        <v>60328</v>
      </c>
      <c r="AK3" s="13">
        <v>1117390</v>
      </c>
      <c r="AL3" s="13">
        <v>3715</v>
      </c>
      <c r="AM3" s="13">
        <v>20559</v>
      </c>
      <c r="AN3" s="13">
        <v>18223</v>
      </c>
      <c r="AO3" s="13">
        <v>144161</v>
      </c>
      <c r="AP3" s="13">
        <v>40234</v>
      </c>
      <c r="AQ3" s="13">
        <v>1636</v>
      </c>
      <c r="AR3" s="13">
        <v>893217</v>
      </c>
      <c r="AS3" s="13">
        <v>1600</v>
      </c>
      <c r="AT3" s="13">
        <v>1143</v>
      </c>
      <c r="AU3" s="13">
        <v>1127</v>
      </c>
      <c r="AW3" s="18"/>
    </row>
    <row r="4" spans="1:49" s="10" customFormat="1" x14ac:dyDescent="0.2">
      <c r="A4" s="14">
        <v>2009</v>
      </c>
      <c r="B4" s="13">
        <v>17698</v>
      </c>
      <c r="C4" s="13">
        <v>6151</v>
      </c>
      <c r="D4" s="13">
        <v>70379</v>
      </c>
      <c r="E4" s="13">
        <v>4544</v>
      </c>
      <c r="F4" s="13">
        <v>28242</v>
      </c>
      <c r="G4" s="13">
        <v>10906</v>
      </c>
      <c r="H4" s="13">
        <v>26475</v>
      </c>
      <c r="I4" s="13">
        <v>12130</v>
      </c>
      <c r="J4" s="13">
        <v>6689</v>
      </c>
      <c r="K4" s="13">
        <v>70991</v>
      </c>
      <c r="L4" s="13">
        <v>6415</v>
      </c>
      <c r="M4" s="13">
        <v>9487</v>
      </c>
      <c r="N4" s="13">
        <v>1937</v>
      </c>
      <c r="O4" s="13">
        <v>1471</v>
      </c>
      <c r="P4" s="13">
        <v>655</v>
      </c>
      <c r="Q4" s="13">
        <v>1164</v>
      </c>
      <c r="R4" s="13">
        <v>2924</v>
      </c>
      <c r="S4" s="13">
        <v>3905</v>
      </c>
      <c r="T4" s="13">
        <v>4589</v>
      </c>
      <c r="U4" s="13">
        <v>2219</v>
      </c>
      <c r="V4" s="13">
        <v>4225</v>
      </c>
      <c r="W4" s="13">
        <v>8128</v>
      </c>
      <c r="X4" s="13">
        <v>3151</v>
      </c>
      <c r="Y4" s="13">
        <v>1138</v>
      </c>
      <c r="Z4" s="13">
        <v>1938</v>
      </c>
      <c r="AA4" s="13">
        <v>1449</v>
      </c>
      <c r="AB4" s="13">
        <v>30526</v>
      </c>
      <c r="AC4" s="13">
        <v>15848</v>
      </c>
      <c r="AD4" s="13">
        <v>4372</v>
      </c>
      <c r="AE4" s="13">
        <v>404247</v>
      </c>
      <c r="AF4" s="13">
        <v>360728</v>
      </c>
      <c r="AG4" s="13">
        <v>185762</v>
      </c>
      <c r="AH4" s="13">
        <v>31170</v>
      </c>
      <c r="AI4" s="13">
        <v>473276</v>
      </c>
      <c r="AJ4" s="13">
        <v>60348</v>
      </c>
      <c r="AK4" s="13">
        <v>1091058</v>
      </c>
      <c r="AL4" s="13">
        <v>979</v>
      </c>
      <c r="AM4" s="13">
        <v>39795</v>
      </c>
      <c r="AN4" s="13">
        <v>46114</v>
      </c>
      <c r="AO4" s="13">
        <v>144578</v>
      </c>
      <c r="AP4" s="13">
        <v>41196</v>
      </c>
      <c r="AQ4" s="13">
        <v>1723</v>
      </c>
      <c r="AR4" s="13">
        <v>884153</v>
      </c>
      <c r="AS4" s="13">
        <v>1993</v>
      </c>
      <c r="AT4" s="13">
        <v>1297</v>
      </c>
      <c r="AU4" s="13">
        <v>907</v>
      </c>
      <c r="AW4" s="18"/>
    </row>
    <row r="5" spans="1:49" s="10" customFormat="1" x14ac:dyDescent="0.2">
      <c r="A5" s="19">
        <v>2018</v>
      </c>
      <c r="B5" s="13">
        <v>19824</v>
      </c>
      <c r="C5" s="13">
        <v>5773</v>
      </c>
      <c r="D5" s="13">
        <v>76597</v>
      </c>
      <c r="E5" s="13">
        <v>5047</v>
      </c>
      <c r="F5" s="13">
        <v>32640</v>
      </c>
      <c r="G5" s="13">
        <v>11320</v>
      </c>
      <c r="H5" s="13">
        <v>27837</v>
      </c>
      <c r="I5" s="13">
        <v>12216</v>
      </c>
      <c r="J5" s="13">
        <v>6981</v>
      </c>
      <c r="K5" s="13">
        <v>72887</v>
      </c>
      <c r="L5" s="13">
        <v>6911</v>
      </c>
      <c r="M5" s="13">
        <v>9494</v>
      </c>
      <c r="N5" s="13">
        <v>1981</v>
      </c>
      <c r="O5" s="13">
        <v>1519</v>
      </c>
      <c r="P5" s="13">
        <v>672</v>
      </c>
      <c r="Q5" s="13">
        <v>1387</v>
      </c>
      <c r="R5" s="13">
        <v>3032</v>
      </c>
      <c r="S5" s="13">
        <v>3138</v>
      </c>
      <c r="T5" s="13">
        <v>4534</v>
      </c>
      <c r="U5" s="13">
        <v>2471</v>
      </c>
      <c r="V5" s="13">
        <v>4558</v>
      </c>
      <c r="W5" s="13">
        <v>8393</v>
      </c>
      <c r="X5" s="13">
        <v>3532</v>
      </c>
      <c r="Y5" s="13">
        <v>1159</v>
      </c>
      <c r="Z5" s="13">
        <v>1764</v>
      </c>
      <c r="AA5" s="13">
        <v>1454</v>
      </c>
      <c r="AB5" s="13">
        <v>27782</v>
      </c>
      <c r="AC5" s="13">
        <v>15683</v>
      </c>
      <c r="AD5" s="13">
        <v>4629</v>
      </c>
      <c r="AE5" s="13">
        <v>389391</v>
      </c>
      <c r="AF5" s="13">
        <v>349962</v>
      </c>
      <c r="AG5" s="13">
        <v>195611</v>
      </c>
      <c r="AH5" s="13">
        <v>29487</v>
      </c>
      <c r="AI5" s="13">
        <v>466777</v>
      </c>
      <c r="AJ5" s="13">
        <v>57408</v>
      </c>
      <c r="AK5" s="13">
        <v>1120087</v>
      </c>
      <c r="AL5" s="13">
        <v>461</v>
      </c>
      <c r="AM5" s="13">
        <v>58706</v>
      </c>
      <c r="AN5" s="13">
        <v>15837</v>
      </c>
      <c r="AO5" s="13">
        <v>144789</v>
      </c>
      <c r="AP5" s="13">
        <v>41860</v>
      </c>
      <c r="AQ5" s="13">
        <v>1886</v>
      </c>
      <c r="AR5" s="13">
        <v>877310</v>
      </c>
      <c r="AS5" s="13">
        <v>2182</v>
      </c>
      <c r="AT5" s="13">
        <v>1313</v>
      </c>
      <c r="AU5" s="13">
        <v>788</v>
      </c>
      <c r="AW5" s="18"/>
    </row>
    <row r="6" spans="1:49" x14ac:dyDescent="0.2">
      <c r="A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results_linear_regression</vt:lpstr>
      <vt:lpstr>statistique_superficie_land_use</vt:lpstr>
      <vt:lpstr>statisique_superficie_land_cove</vt:lpstr>
      <vt:lpstr>feuille_1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Agathe Crosnier</cp:lastModifiedBy>
  <dcterms:created xsi:type="dcterms:W3CDTF">2023-05-26T08:03:37Z</dcterms:created>
  <dcterms:modified xsi:type="dcterms:W3CDTF">2023-06-29T13:51:23Z</dcterms:modified>
</cp:coreProperties>
</file>