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hcrumbley/Desktop/School/GT Summer 24/CS 4400/Project/Phase 2/"/>
    </mc:Choice>
  </mc:AlternateContent>
  <xr:revisionPtr revIDLastSave="0" documentId="13_ncr:1_{DD82C4E6-4C97-974C-8F1D-4089721B7E04}" xr6:coauthVersionLast="47" xr6:coauthVersionMax="47" xr10:uidLastSave="{00000000-0000-0000-0000-000000000000}"/>
  <bookViews>
    <workbookView xWindow="29400" yWindow="3220" windowWidth="23600" windowHeight="15900" activeTab="4" xr2:uid="{B8F2E950-D5D2-C646-8BA5-DD2E1BDFCEB7}"/>
  </bookViews>
  <sheets>
    <sheet name="ships" sheetId="22" r:id="rId1"/>
    <sheet name="port" sheetId="1" r:id="rId2"/>
    <sheet name="locations" sheetId="13" r:id="rId3"/>
    <sheet name="persons" sheetId="14" r:id="rId4"/>
    <sheet name="cruises" sheetId="8" r:id="rId5"/>
    <sheet name="rout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" i="2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" i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2" i="13"/>
  <c r="B3" i="8"/>
  <c r="B4" i="8"/>
  <c r="B5" i="8"/>
  <c r="B6" i="8"/>
  <c r="B7" i="8"/>
  <c r="B2" i="8"/>
  <c r="C3" i="6"/>
  <c r="C4" i="6"/>
  <c r="C5" i="6"/>
  <c r="C6" i="6"/>
  <c r="C7" i="6"/>
  <c r="C2" i="6"/>
</calcChain>
</file>

<file path=xl/sharedStrings.xml><?xml version="1.0" encoding="utf-8"?>
<sst xmlns="http://schemas.openxmlformats.org/spreadsheetml/2006/main" count="840" uniqueCount="418">
  <si>
    <t>cruiselineID</t>
  </si>
  <si>
    <t>name</t>
  </si>
  <si>
    <t>max capacity</t>
  </si>
  <si>
    <t>speed</t>
  </si>
  <si>
    <t>locationID</t>
  </si>
  <si>
    <t>ship_type</t>
  </si>
  <si>
    <t>uses_paddles</t>
  </si>
  <si>
    <t>lifeboats</t>
  </si>
  <si>
    <t>Royal Caribbean</t>
  </si>
  <si>
    <t>Symphony of the Seas</t>
  </si>
  <si>
    <t>ship_1</t>
  </si>
  <si>
    <t>ocean_liner</t>
  </si>
  <si>
    <t>Carnival</t>
  </si>
  <si>
    <t>Carnival Vista</t>
  </si>
  <si>
    <t>ship_23</t>
  </si>
  <si>
    <t>Norwegian</t>
  </si>
  <si>
    <t>Norwegian Bliss</t>
  </si>
  <si>
    <t>ship_24</t>
  </si>
  <si>
    <t>MSC</t>
  </si>
  <si>
    <t>Meraviglia</t>
  </si>
  <si>
    <t>ship_22</t>
  </si>
  <si>
    <t>Princess</t>
  </si>
  <si>
    <t>Crown Princess</t>
  </si>
  <si>
    <t>ship_5</t>
  </si>
  <si>
    <t>Celebrity</t>
  </si>
  <si>
    <t>Celebrity Edge</t>
  </si>
  <si>
    <t>ship_6</t>
  </si>
  <si>
    <t>Disney</t>
  </si>
  <si>
    <t>Disney Dream</t>
  </si>
  <si>
    <t>ship_7</t>
  </si>
  <si>
    <t>Holland America</t>
  </si>
  <si>
    <t>MS Nieuw Statendam</t>
  </si>
  <si>
    <t>ship_8</t>
  </si>
  <si>
    <t>Costa</t>
  </si>
  <si>
    <t>Costa Smeralda</t>
  </si>
  <si>
    <t>P&amp;O Cruises</t>
  </si>
  <si>
    <t>Iona</t>
  </si>
  <si>
    <t>AIDA</t>
  </si>
  <si>
    <t>AIDAnova</t>
  </si>
  <si>
    <t>Viking Ocean</t>
  </si>
  <si>
    <t>Viking Orion</t>
  </si>
  <si>
    <t>Silversea</t>
  </si>
  <si>
    <t>Silver Muse</t>
  </si>
  <si>
    <t>ship_13</t>
  </si>
  <si>
    <t>Regent</t>
  </si>
  <si>
    <t>Seven Seas Explorer</t>
  </si>
  <si>
    <t>Oceania</t>
  </si>
  <si>
    <t>Marina</t>
  </si>
  <si>
    <t>Seabourn</t>
  </si>
  <si>
    <t>Seabourn Ovation</t>
  </si>
  <si>
    <t>Cunard</t>
  </si>
  <si>
    <t>Queen Mary 2</t>
  </si>
  <si>
    <t>Azamara</t>
  </si>
  <si>
    <t>Azamara Quest</t>
  </si>
  <si>
    <t>ship_18</t>
  </si>
  <si>
    <t>river</t>
  </si>
  <si>
    <t>Oasis of the Seas</t>
  </si>
  <si>
    <t>ship_25</t>
  </si>
  <si>
    <t>Windstar</t>
  </si>
  <si>
    <t>Wind Surf</t>
  </si>
  <si>
    <t>ship_20</t>
  </si>
  <si>
    <t>Hurtigruten</t>
  </si>
  <si>
    <t>MS Roald Amundsen</t>
  </si>
  <si>
    <t>ship_21</t>
  </si>
  <si>
    <t>Paul Gauguin Cruises</t>
  </si>
  <si>
    <t>Paul Gauguin</t>
  </si>
  <si>
    <t>Celestyal Cruises</t>
  </si>
  <si>
    <t>Celestyal Crystal</t>
  </si>
  <si>
    <t>Saga Cruises</t>
  </si>
  <si>
    <t>Spirit of Discovery</t>
  </si>
  <si>
    <t>Ponant</t>
  </si>
  <si>
    <t>Le Lyrial</t>
  </si>
  <si>
    <t>ship_26</t>
  </si>
  <si>
    <t>Star Clippers</t>
  </si>
  <si>
    <t>Royal Clipper</t>
  </si>
  <si>
    <t>Marella Cruises</t>
  </si>
  <si>
    <t>Marella Explorer</t>
  </si>
  <si>
    <t>portID</t>
  </si>
  <si>
    <t>port_name</t>
  </si>
  <si>
    <t>city</t>
  </si>
  <si>
    <t>state</t>
  </si>
  <si>
    <t>country_code</t>
  </si>
  <si>
    <t>MIA</t>
  </si>
  <si>
    <t>Port of Miami</t>
  </si>
  <si>
    <t>Miami</t>
  </si>
  <si>
    <t>Florida</t>
  </si>
  <si>
    <t>USA</t>
  </si>
  <si>
    <t>port_1</t>
  </si>
  <si>
    <t>EGS</t>
  </si>
  <si>
    <t>Port Everglades</t>
  </si>
  <si>
    <t>Fort Lauderdale</t>
  </si>
  <si>
    <t>port_2</t>
  </si>
  <si>
    <t>CZL</t>
  </si>
  <si>
    <t>Port of Cozumel</t>
  </si>
  <si>
    <t>Cozumel</t>
  </si>
  <si>
    <t>Quintana Roo</t>
  </si>
  <si>
    <t>MEX</t>
  </si>
  <si>
    <t>port_3</t>
  </si>
  <si>
    <t>CNL</t>
  </si>
  <si>
    <t>Port Canaveral</t>
  </si>
  <si>
    <t>Cape Canaveral</t>
  </si>
  <si>
    <t>port_4</t>
  </si>
  <si>
    <t>NSU</t>
  </si>
  <si>
    <t>Port of Nassau</t>
  </si>
  <si>
    <t>Nassau</t>
  </si>
  <si>
    <t xml:space="preserve">New Providence </t>
  </si>
  <si>
    <t>BHS</t>
  </si>
  <si>
    <t>NULL</t>
  </si>
  <si>
    <t>BCA</t>
  </si>
  <si>
    <t>Port of Barcelona</t>
  </si>
  <si>
    <t>Barcelona</t>
  </si>
  <si>
    <t>Catalonia</t>
  </si>
  <si>
    <t>ESP</t>
  </si>
  <si>
    <t>port_6</t>
  </si>
  <si>
    <t>CVA</t>
  </si>
  <si>
    <t>Port of Civitavecchia</t>
  </si>
  <si>
    <t>Civitavecchia</t>
  </si>
  <si>
    <t>Lazio</t>
  </si>
  <si>
    <t>ITA</t>
  </si>
  <si>
    <t>port_7</t>
  </si>
  <si>
    <t>VEN</t>
  </si>
  <si>
    <t>Port of Venice</t>
  </si>
  <si>
    <t>Venice</t>
  </si>
  <si>
    <t>Veneto</t>
  </si>
  <si>
    <t>port_14</t>
  </si>
  <si>
    <t>SHA</t>
  </si>
  <si>
    <t>Port of Southampton</t>
  </si>
  <si>
    <t>Southampton</t>
  </si>
  <si>
    <t>GBR</t>
  </si>
  <si>
    <t>GVN</t>
  </si>
  <si>
    <t>Port of Galveston</t>
  </si>
  <si>
    <t>Galveston</t>
  </si>
  <si>
    <t>Texas</t>
  </si>
  <si>
    <t>port_10</t>
  </si>
  <si>
    <t>SEA</t>
  </si>
  <si>
    <t>Port of Seattle</t>
  </si>
  <si>
    <t>Seattle</t>
  </si>
  <si>
    <t>Washington</t>
  </si>
  <si>
    <t>port_11</t>
  </si>
  <si>
    <t>SJN</t>
  </si>
  <si>
    <t>Port of San Juan</t>
  </si>
  <si>
    <t>San Juan</t>
  </si>
  <si>
    <t>Puerto Rico</t>
  </si>
  <si>
    <t>port_12</t>
  </si>
  <si>
    <t>NOS</t>
  </si>
  <si>
    <t>Port of New Orleans</t>
  </si>
  <si>
    <t>New Orleans</t>
  </si>
  <si>
    <t>Louisiana</t>
  </si>
  <si>
    <t>port_13</t>
  </si>
  <si>
    <t>SYD</t>
  </si>
  <si>
    <t>Port of Sydney</t>
  </si>
  <si>
    <t>Sydney</t>
  </si>
  <si>
    <t>New South Wales</t>
  </si>
  <si>
    <t>AUS</t>
  </si>
  <si>
    <t>TMP</t>
  </si>
  <si>
    <t>Port of Tampa Bay</t>
  </si>
  <si>
    <t>Tampa Bay</t>
  </si>
  <si>
    <t>port_15</t>
  </si>
  <si>
    <t>VAN</t>
  </si>
  <si>
    <t>Port of Vancouver</t>
  </si>
  <si>
    <t>Vancouver</t>
  </si>
  <si>
    <t>British Columbia</t>
  </si>
  <si>
    <t>CAN</t>
  </si>
  <si>
    <t>port_16</t>
  </si>
  <si>
    <t>MAR</t>
  </si>
  <si>
    <t>Port of Marseille</t>
  </si>
  <si>
    <t>Marseille</t>
  </si>
  <si>
    <t>Provence-Alpes-Côte d'Azur</t>
  </si>
  <si>
    <t>FRA</t>
  </si>
  <si>
    <t>port_17</t>
  </si>
  <si>
    <t>COP</t>
  </si>
  <si>
    <t>Port of Copenhagen</t>
  </si>
  <si>
    <t>Copenhagen</t>
  </si>
  <si>
    <t>Hovedstaden</t>
  </si>
  <si>
    <t>DEN</t>
  </si>
  <si>
    <t>port_18</t>
  </si>
  <si>
    <t>BRI</t>
  </si>
  <si>
    <t>Port of Bridgetown</t>
  </si>
  <si>
    <t>Bridgetown</t>
  </si>
  <si>
    <t>Saint Michael</t>
  </si>
  <si>
    <t>BRB</t>
  </si>
  <si>
    <t>PIR</t>
  </si>
  <si>
    <t>Port of Piraeus</t>
  </si>
  <si>
    <t>Piraeus</t>
  </si>
  <si>
    <t>Attica</t>
  </si>
  <si>
    <t>GRC</t>
  </si>
  <si>
    <t>port_20</t>
  </si>
  <si>
    <t>STS</t>
  </si>
  <si>
    <t>Port of St. Thomas</t>
  </si>
  <si>
    <t>Charlotte Amalie</t>
  </si>
  <si>
    <t>St. Thomas</t>
  </si>
  <si>
    <t>USVI</t>
  </si>
  <si>
    <t>port_21</t>
  </si>
  <si>
    <t>STM</t>
  </si>
  <si>
    <t>Port of Stockholm</t>
  </si>
  <si>
    <t>Stockholm</t>
  </si>
  <si>
    <t>Stockholm County</t>
  </si>
  <si>
    <t>SWE</t>
  </si>
  <si>
    <t>port_22</t>
  </si>
  <si>
    <t>LAS</t>
  </si>
  <si>
    <t>Port of Los Angeles</t>
  </si>
  <si>
    <t>Los Angeles</t>
  </si>
  <si>
    <t>California</t>
  </si>
  <si>
    <t>port_23</t>
  </si>
  <si>
    <t>personID</t>
  </si>
  <si>
    <t>first_name</t>
  </si>
  <si>
    <t>last_name</t>
  </si>
  <si>
    <t>locationIDs</t>
  </si>
  <si>
    <t>taxID</t>
  </si>
  <si>
    <t>experience</t>
  </si>
  <si>
    <t>sailing_cruiseline</t>
  </si>
  <si>
    <t>sailing_tail</t>
  </si>
  <si>
    <t>license_types</t>
  </si>
  <si>
    <t>miles</t>
  </si>
  <si>
    <t>funds</t>
  </si>
  <si>
    <t>associated_cruise</t>
  </si>
  <si>
    <t>p1</t>
  </si>
  <si>
    <t>Jeanne</t>
  </si>
  <si>
    <t>Nelson</t>
  </si>
  <si>
    <t>330-12-6907</t>
  </si>
  <si>
    <t>rc_10</t>
  </si>
  <si>
    <t>p10</t>
  </si>
  <si>
    <t>Lawrence</t>
  </si>
  <si>
    <t>Morgan</t>
  </si>
  <si>
    <t>769-60-1266</t>
  </si>
  <si>
    <t>nw_20</t>
  </si>
  <si>
    <t>p11</t>
  </si>
  <si>
    <t>Sandra</t>
  </si>
  <si>
    <t>Cruz</t>
  </si>
  <si>
    <t>369-22-9505</t>
  </si>
  <si>
    <t>ocean_liner, river</t>
  </si>
  <si>
    <t>pn_16</t>
  </si>
  <si>
    <t>p12</t>
  </si>
  <si>
    <t>Dan</t>
  </si>
  <si>
    <t>Ball</t>
  </si>
  <si>
    <t>680-92-5329</t>
  </si>
  <si>
    <t>p13</t>
  </si>
  <si>
    <t>Bryant</t>
  </si>
  <si>
    <t>Figueroa</t>
  </si>
  <si>
    <t>513-40-4168</t>
  </si>
  <si>
    <t>p14</t>
  </si>
  <si>
    <t>Dana</t>
  </si>
  <si>
    <t>Perry</t>
  </si>
  <si>
    <t>454-71-7847</t>
  </si>
  <si>
    <t>p15</t>
  </si>
  <si>
    <t>Matt</t>
  </si>
  <si>
    <t>Hunt</t>
  </si>
  <si>
    <t>153-47-8101</t>
  </si>
  <si>
    <t>p16</t>
  </si>
  <si>
    <t>Edna</t>
  </si>
  <si>
    <t>Brown</t>
  </si>
  <si>
    <t>ship_25, port_14</t>
  </si>
  <si>
    <t>598-47-5172</t>
  </si>
  <si>
    <t>rc_51</t>
  </si>
  <si>
    <t>p17</t>
  </si>
  <si>
    <t>Ruby</t>
  </si>
  <si>
    <t>Burgess</t>
  </si>
  <si>
    <t>865-71-6800</t>
  </si>
  <si>
    <t>p18</t>
  </si>
  <si>
    <t>Esther</t>
  </si>
  <si>
    <t>Pittman</t>
  </si>
  <si>
    <t>250-86-2784</t>
  </si>
  <si>
    <t>p19</t>
  </si>
  <si>
    <t>Doug</t>
  </si>
  <si>
    <t>Fowler</t>
  </si>
  <si>
    <t>386-39-7881</t>
  </si>
  <si>
    <t>p2</t>
  </si>
  <si>
    <t>Roxanne</t>
  </si>
  <si>
    <t>Byrd</t>
  </si>
  <si>
    <t>842-88-1257</t>
  </si>
  <si>
    <t>p20</t>
  </si>
  <si>
    <t>Thomas</t>
  </si>
  <si>
    <t>Olson</t>
  </si>
  <si>
    <t>522-44-3098</t>
  </si>
  <si>
    <t>p21</t>
  </si>
  <si>
    <t>Mona</t>
  </si>
  <si>
    <t>Harrison</t>
  </si>
  <si>
    <t>p22</t>
  </si>
  <si>
    <t>Arlene</t>
  </si>
  <si>
    <t>Massey</t>
  </si>
  <si>
    <t>p23</t>
  </si>
  <si>
    <t>Judith</t>
  </si>
  <si>
    <t>Patrick</t>
  </si>
  <si>
    <t>p24</t>
  </si>
  <si>
    <t>Reginald</t>
  </si>
  <si>
    <t>Rhodes</t>
  </si>
  <si>
    <t>p25</t>
  </si>
  <si>
    <t>Vincent</t>
  </si>
  <si>
    <t>Garcia</t>
  </si>
  <si>
    <t>p26</t>
  </si>
  <si>
    <t>Cheryl</t>
  </si>
  <si>
    <t>Moore</t>
  </si>
  <si>
    <t>p27</t>
  </si>
  <si>
    <t>Michael</t>
  </si>
  <si>
    <t>Rivera</t>
  </si>
  <si>
    <t>p28</t>
  </si>
  <si>
    <t>Luther</t>
  </si>
  <si>
    <t>Matthews</t>
  </si>
  <si>
    <t>p29</t>
  </si>
  <si>
    <t>Moses</t>
  </si>
  <si>
    <t>Parks</t>
  </si>
  <si>
    <t>p3</t>
  </si>
  <si>
    <t>Tanya</t>
  </si>
  <si>
    <t>Nguyen</t>
  </si>
  <si>
    <t>750-24-7616</t>
  </si>
  <si>
    <t>cn_38</t>
  </si>
  <si>
    <t>p30</t>
  </si>
  <si>
    <t>Ora</t>
  </si>
  <si>
    <t>Steele</t>
  </si>
  <si>
    <t>p31</t>
  </si>
  <si>
    <t>Antonio</t>
  </si>
  <si>
    <t>Flores</t>
  </si>
  <si>
    <t>p32</t>
  </si>
  <si>
    <t>Glenn</t>
  </si>
  <si>
    <t>Ross</t>
  </si>
  <si>
    <t>p33</t>
  </si>
  <si>
    <t>Irma</t>
  </si>
  <si>
    <t>p34</t>
  </si>
  <si>
    <t>Ann</t>
  </si>
  <si>
    <t>Maldonado</t>
  </si>
  <si>
    <t>p35</t>
  </si>
  <si>
    <t>Jeffrey</t>
  </si>
  <si>
    <t>p36</t>
  </si>
  <si>
    <t>Sonya</t>
  </si>
  <si>
    <t>Price</t>
  </si>
  <si>
    <t>p37</t>
  </si>
  <si>
    <t>Tracy</t>
  </si>
  <si>
    <t>Hale</t>
  </si>
  <si>
    <t>p38</t>
  </si>
  <si>
    <t>Albert</t>
  </si>
  <si>
    <t>Simmons</t>
  </si>
  <si>
    <t>p39</t>
  </si>
  <si>
    <t>Karen</t>
  </si>
  <si>
    <t>Terry</t>
  </si>
  <si>
    <t>p4</t>
  </si>
  <si>
    <t>Kendra</t>
  </si>
  <si>
    <t>Jacobs</t>
  </si>
  <si>
    <t>776-21-8098</t>
  </si>
  <si>
    <t>p40</t>
  </si>
  <si>
    <t>Glen</t>
  </si>
  <si>
    <t>Kelley</t>
  </si>
  <si>
    <t>p41</t>
  </si>
  <si>
    <t>Brooke</t>
  </si>
  <si>
    <t>Little</t>
  </si>
  <si>
    <t>p42</t>
  </si>
  <si>
    <t>Daryl</t>
  </si>
  <si>
    <t>p43</t>
  </si>
  <si>
    <t>Judy</t>
  </si>
  <si>
    <t>Willis</t>
  </si>
  <si>
    <t>p44</t>
  </si>
  <si>
    <t>Marco</t>
  </si>
  <si>
    <t>Klein</t>
  </si>
  <si>
    <t>p45</t>
  </si>
  <si>
    <t>Angelica</t>
  </si>
  <si>
    <t>Hampton</t>
  </si>
  <si>
    <t>p5</t>
  </si>
  <si>
    <t>Jeff</t>
  </si>
  <si>
    <t>Burton</t>
  </si>
  <si>
    <t>ship_7, port_1</t>
  </si>
  <si>
    <t>933-93-2165</t>
  </si>
  <si>
    <t>dy_61</t>
  </si>
  <si>
    <t>p6</t>
  </si>
  <si>
    <t>Randal</t>
  </si>
  <si>
    <t>707-84-4555</t>
  </si>
  <si>
    <t>p7</t>
  </si>
  <si>
    <t>Owens</t>
  </si>
  <si>
    <t>450-25-5617</t>
  </si>
  <si>
    <t>p8</t>
  </si>
  <si>
    <t>Bennie</t>
  </si>
  <si>
    <t>Palmer</t>
  </si>
  <si>
    <t>701-38-2179</t>
  </si>
  <si>
    <t>p9</t>
  </si>
  <si>
    <t>Marlene</t>
  </si>
  <si>
    <t>Warner</t>
  </si>
  <si>
    <t>936-44-6941</t>
  </si>
  <si>
    <t>cruiseID</t>
  </si>
  <si>
    <t>routeID</t>
  </si>
  <si>
    <t>support_cruiseline</t>
  </si>
  <si>
    <t>support_name</t>
  </si>
  <si>
    <t>progress</t>
  </si>
  <si>
    <t>ship_status</t>
  </si>
  <si>
    <t>next_time</t>
  </si>
  <si>
    <t>cost</t>
  </si>
  <si>
    <t>americas_one</t>
  </si>
  <si>
    <t>sailing</t>
  </si>
  <si>
    <t>08:00:00</t>
  </si>
  <si>
    <t>americas_three</t>
  </si>
  <si>
    <t>14:30:00</t>
  </si>
  <si>
    <t>americas_two</t>
  </si>
  <si>
    <t>docked</t>
  </si>
  <si>
    <t>09:30:00</t>
  </si>
  <si>
    <t>euro_north</t>
  </si>
  <si>
    <t>11:00:00</t>
  </si>
  <si>
    <t>euro_south</t>
  </si>
  <si>
    <t>14:00:00</t>
  </si>
  <si>
    <t>big_mediterranean_loop</t>
  </si>
  <si>
    <t>11:30:00</t>
  </si>
  <si>
    <t>legs</t>
  </si>
  <si>
    <t>leg_2:MIA--&gt;NSU:190mi, leg_1:NSU--&gt;SJN:792mi</t>
  </si>
  <si>
    <t>leg_31:LAS--&gt;SEA:1139mi, leg_14:SEA--&gt;VAN:126mi</t>
  </si>
  <si>
    <t>leg_4:MIA--&gt;EGS:29mi</t>
  </si>
  <si>
    <t>leg_47:BCA--&gt;MAR:185mi, leg_15:MAR--&gt;CVA:312mi, leg_27:CVA--&gt;VEN:941mi, leg_33:VEN--&gt;PIR:855mi</t>
  </si>
  <si>
    <t>leg_64:STM--&gt;COP:427mi, leg_78:COP--&gt;SHA:803mi</t>
  </si>
  <si>
    <t>leg_47:BCA--&gt;MAR:185mi, leg_15:MAR--&gt;CVA:312mi</t>
  </si>
  <si>
    <t>s1</t>
  </si>
  <si>
    <t>s5</t>
  </si>
  <si>
    <t>s8</t>
  </si>
  <si>
    <t>s13</t>
  </si>
  <si>
    <t>s20</t>
  </si>
  <si>
    <t>s6</t>
  </si>
  <si>
    <t>s25</t>
  </si>
  <si>
    <t>s7</t>
  </si>
  <si>
    <t>s21</t>
  </si>
  <si>
    <t>s24</t>
  </si>
  <si>
    <t>s23</t>
  </si>
  <si>
    <t>s18</t>
  </si>
  <si>
    <t>s26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</si>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</sst>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ndara"/>
      <family val="2"/>
    </font>
    <font>
      <sz val="20"/>
      <color theme="1"/>
      <name val="Candara"/>
      <family val="2"/>
    </font>
    <font>
      <sz val="12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quotePrefix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10A-9995-2F4A-AE5F-FECB10B57577}">
  <dimension ref="A1:K28"/>
  <sheetViews>
    <sheetView topLeftCell="C1" workbookViewId="0">
      <selection activeCell="B2" sqref="B2:B28"/>
    </sheetView>
  </sheetViews>
  <sheetFormatPr baseColWidth="10" defaultColWidth="10.83203125" defaultRowHeight="29" x14ac:dyDescent="0.25"/>
  <cols>
    <col min="1" max="1" width="53.83203125" style="2" customWidth="1"/>
    <col min="2" max="2" width="111.1640625" style="2" bestFit="1" customWidth="1"/>
    <col min="3" max="3" width="37" style="2" customWidth="1"/>
    <col min="4" max="4" width="23.33203125" style="2" customWidth="1"/>
    <col min="5" max="5" width="16.1640625" style="2" customWidth="1"/>
    <col min="6" max="7" width="23.1640625" style="2" customWidth="1"/>
    <col min="8" max="8" width="21.6640625" style="2" customWidth="1"/>
    <col min="9" max="9" width="25.83203125" style="2" customWidth="1"/>
    <col min="10" max="10" width="14.33203125" style="2" customWidth="1"/>
    <col min="11" max="11" width="11" style="4" customWidth="1"/>
    <col min="12" max="16384" width="10.83203125" style="2"/>
  </cols>
  <sheetData>
    <row r="1" spans="1:1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 t="s">
        <v>4</v>
      </c>
      <c r="H1" s="1" t="s">
        <v>5</v>
      </c>
      <c r="I1" s="1" t="s">
        <v>6</v>
      </c>
      <c r="J1" s="1" t="s">
        <v>7</v>
      </c>
    </row>
    <row r="2" spans="1:11" x14ac:dyDescent="0.2">
      <c r="A2" s="2" t="s">
        <v>8</v>
      </c>
      <c r="B2" s="2" t="str">
        <f>CONCATENATE("('", A2, "','", C2, "', ",  D2, ",",  E2,  ",'", G2, "'),")</f>
        <v>('Royal Caribbean','Symphony of the Seas', 6680,22,'s1'),</v>
      </c>
      <c r="C2" s="2" t="s">
        <v>9</v>
      </c>
      <c r="D2" s="2">
        <v>6680</v>
      </c>
      <c r="E2" s="2">
        <v>22</v>
      </c>
      <c r="F2" s="2" t="s">
        <v>10</v>
      </c>
      <c r="G2" s="2" t="s">
        <v>404</v>
      </c>
      <c r="H2" s="2" t="s">
        <v>11</v>
      </c>
      <c r="J2" s="2">
        <v>20</v>
      </c>
      <c r="K2" s="2"/>
    </row>
    <row r="3" spans="1:11" x14ac:dyDescent="0.2">
      <c r="A3" s="2" t="s">
        <v>12</v>
      </c>
      <c r="B3" s="2" t="str">
        <f t="shared" ref="B3:B28" si="0">CONCATENATE("('", A3, "','", C3, "', ",  D3, ",",  E3,  ",'", G3, "'),")</f>
        <v>('Carnival','Carnival Vista', 3934,23,'s23'),</v>
      </c>
      <c r="C3" s="2" t="s">
        <v>13</v>
      </c>
      <c r="D3" s="2">
        <v>3934</v>
      </c>
      <c r="E3" s="2">
        <v>23</v>
      </c>
      <c r="F3" s="2" t="s">
        <v>14</v>
      </c>
      <c r="G3" s="2" t="s">
        <v>414</v>
      </c>
      <c r="H3" s="2" t="s">
        <v>11</v>
      </c>
      <c r="J3" s="2">
        <v>20</v>
      </c>
      <c r="K3" s="2"/>
    </row>
    <row r="4" spans="1:11" x14ac:dyDescent="0.2">
      <c r="A4" s="2" t="s">
        <v>15</v>
      </c>
      <c r="B4" s="2" t="str">
        <f t="shared" si="0"/>
        <v>('Norwegian','Norwegian Bliss', 4004,22.5,'s24'),</v>
      </c>
      <c r="C4" s="2" t="s">
        <v>16</v>
      </c>
      <c r="D4" s="2">
        <v>4004</v>
      </c>
      <c r="E4" s="2">
        <v>22.5</v>
      </c>
      <c r="F4" s="2" t="s">
        <v>17</v>
      </c>
      <c r="G4" s="2" t="s">
        <v>413</v>
      </c>
      <c r="H4" s="2" t="s">
        <v>11</v>
      </c>
      <c r="J4" s="2">
        <v>15</v>
      </c>
      <c r="K4" s="2"/>
    </row>
    <row r="5" spans="1:11" x14ac:dyDescent="0.2">
      <c r="A5" s="2" t="s">
        <v>18</v>
      </c>
      <c r="B5" s="2" t="str">
        <f t="shared" si="0"/>
        <v>('MSC','Meraviglia', 4488,22.7,'s22'),</v>
      </c>
      <c r="C5" s="2" t="s">
        <v>19</v>
      </c>
      <c r="D5" s="2">
        <v>4488</v>
      </c>
      <c r="E5" s="2">
        <v>22.7</v>
      </c>
      <c r="F5" s="2" t="s">
        <v>20</v>
      </c>
      <c r="G5" s="2" t="s">
        <v>417</v>
      </c>
      <c r="H5" s="2" t="s">
        <v>11</v>
      </c>
      <c r="J5" s="2">
        <v>20</v>
      </c>
      <c r="K5" s="2"/>
    </row>
    <row r="6" spans="1:11" x14ac:dyDescent="0.2">
      <c r="A6" s="2" t="s">
        <v>21</v>
      </c>
      <c r="B6" s="2" t="str">
        <f t="shared" si="0"/>
        <v>('Princess','Crown Princess', 3080,23,'s5'),</v>
      </c>
      <c r="C6" s="2" t="s">
        <v>22</v>
      </c>
      <c r="D6" s="2">
        <v>3080</v>
      </c>
      <c r="E6" s="2">
        <v>23</v>
      </c>
      <c r="F6" s="2" t="s">
        <v>23</v>
      </c>
      <c r="G6" s="2" t="s">
        <v>405</v>
      </c>
      <c r="H6" s="2" t="s">
        <v>11</v>
      </c>
      <c r="J6" s="2">
        <v>20</v>
      </c>
      <c r="K6" s="2"/>
    </row>
    <row r="7" spans="1:11" x14ac:dyDescent="0.2">
      <c r="A7" s="2" t="s">
        <v>24</v>
      </c>
      <c r="B7" s="2" t="str">
        <f t="shared" si="0"/>
        <v>('Celebrity','Celebrity Edge', 2908,22,'s6'),</v>
      </c>
      <c r="C7" s="2" t="s">
        <v>25</v>
      </c>
      <c r="D7" s="2">
        <v>2908</v>
      </c>
      <c r="E7" s="2">
        <v>22</v>
      </c>
      <c r="F7" s="2" t="s">
        <v>26</v>
      </c>
      <c r="G7" s="2" t="s">
        <v>409</v>
      </c>
      <c r="H7" s="2" t="s">
        <v>11</v>
      </c>
      <c r="J7" s="2">
        <v>20</v>
      </c>
      <c r="K7" s="2"/>
    </row>
    <row r="8" spans="1:11" x14ac:dyDescent="0.2">
      <c r="A8" s="2" t="s">
        <v>27</v>
      </c>
      <c r="B8" s="2" t="str">
        <f t="shared" si="0"/>
        <v>('Disney','Disney Dream', 4000,23.5,'s7'),</v>
      </c>
      <c r="C8" s="2" t="s">
        <v>28</v>
      </c>
      <c r="D8" s="2">
        <v>4000</v>
      </c>
      <c r="E8" s="2">
        <v>23.5</v>
      </c>
      <c r="F8" s="2" t="s">
        <v>29</v>
      </c>
      <c r="G8" s="2" t="s">
        <v>411</v>
      </c>
      <c r="H8" s="2" t="s">
        <v>11</v>
      </c>
      <c r="J8" s="2">
        <v>20</v>
      </c>
      <c r="K8" s="2"/>
    </row>
    <row r="9" spans="1:11" x14ac:dyDescent="0.2">
      <c r="A9" s="2" t="s">
        <v>30</v>
      </c>
      <c r="B9" s="2" t="str">
        <f t="shared" si="0"/>
        <v>('Holland America','MS Nieuw Statendam', 2666,23,'s8'),</v>
      </c>
      <c r="C9" s="2" t="s">
        <v>31</v>
      </c>
      <c r="D9" s="2">
        <v>2666</v>
      </c>
      <c r="E9" s="2">
        <v>23</v>
      </c>
      <c r="F9" s="2" t="s">
        <v>32</v>
      </c>
      <c r="G9" s="2" t="s">
        <v>406</v>
      </c>
      <c r="H9" s="2" t="s">
        <v>11</v>
      </c>
      <c r="J9" s="2">
        <v>30</v>
      </c>
      <c r="K9" s="2"/>
    </row>
    <row r="10" spans="1:11" x14ac:dyDescent="0.2">
      <c r="A10" s="2" t="s">
        <v>33</v>
      </c>
      <c r="B10" s="2" t="str">
        <f t="shared" si="0"/>
        <v>('Costa','Costa Smeralda', 6554,23,'0'),</v>
      </c>
      <c r="C10" s="2" t="s">
        <v>34</v>
      </c>
      <c r="D10" s="2">
        <v>6554</v>
      </c>
      <c r="E10" s="2">
        <v>23</v>
      </c>
      <c r="G10" s="2">
        <v>0</v>
      </c>
      <c r="K10" s="2"/>
    </row>
    <row r="11" spans="1:11" x14ac:dyDescent="0.2">
      <c r="A11" s="2" t="s">
        <v>35</v>
      </c>
      <c r="B11" s="2" t="str">
        <f t="shared" si="0"/>
        <v>('P&amp;O Cruises','Iona', 5200,22.6,'0'),</v>
      </c>
      <c r="C11" s="2" t="s">
        <v>36</v>
      </c>
      <c r="D11" s="2">
        <v>5200</v>
      </c>
      <c r="E11" s="2">
        <v>22.6</v>
      </c>
      <c r="G11" s="2">
        <v>0</v>
      </c>
      <c r="H11" s="2" t="s">
        <v>11</v>
      </c>
      <c r="J11" s="2">
        <v>20</v>
      </c>
      <c r="K11" s="2"/>
    </row>
    <row r="12" spans="1:11" x14ac:dyDescent="0.2">
      <c r="A12" s="2" t="s">
        <v>37</v>
      </c>
      <c r="B12" s="2" t="str">
        <f t="shared" si="0"/>
        <v>('AIDA','AIDAnova', 6600,21.5,'0'),</v>
      </c>
      <c r="C12" s="2" t="s">
        <v>38</v>
      </c>
      <c r="D12" s="2">
        <v>6600</v>
      </c>
      <c r="E12" s="2">
        <v>21.5</v>
      </c>
      <c r="G12" s="2">
        <v>0</v>
      </c>
      <c r="H12" s="2" t="s">
        <v>11</v>
      </c>
      <c r="I12" s="5"/>
      <c r="J12" s="2">
        <v>35</v>
      </c>
      <c r="K12" s="2"/>
    </row>
    <row r="13" spans="1:11" x14ac:dyDescent="0.2">
      <c r="A13" s="2" t="s">
        <v>39</v>
      </c>
      <c r="B13" s="2" t="str">
        <f t="shared" si="0"/>
        <v>('Viking Ocean','Viking Orion', 930,20,'0'),</v>
      </c>
      <c r="C13" s="2" t="s">
        <v>40</v>
      </c>
      <c r="D13" s="2">
        <v>930</v>
      </c>
      <c r="E13" s="2">
        <v>20</v>
      </c>
      <c r="G13" s="2">
        <v>0</v>
      </c>
      <c r="H13" s="2" t="s">
        <v>11</v>
      </c>
      <c r="J13" s="2">
        <v>20</v>
      </c>
      <c r="K13" s="2"/>
    </row>
    <row r="14" spans="1:11" x14ac:dyDescent="0.2">
      <c r="A14" s="2" t="s">
        <v>41</v>
      </c>
      <c r="B14" s="2" t="str">
        <f t="shared" si="0"/>
        <v>('Silversea','Silver Muse', 596,19.8,'s13'),</v>
      </c>
      <c r="C14" s="2" t="s">
        <v>42</v>
      </c>
      <c r="D14" s="2">
        <v>596</v>
      </c>
      <c r="E14" s="2">
        <v>19.8</v>
      </c>
      <c r="F14" s="2" t="s">
        <v>43</v>
      </c>
      <c r="G14" s="2" t="s">
        <v>407</v>
      </c>
      <c r="H14" s="2" t="s">
        <v>11</v>
      </c>
      <c r="J14" s="2">
        <v>30</v>
      </c>
      <c r="K14" s="2"/>
    </row>
    <row r="15" spans="1:11" x14ac:dyDescent="0.2">
      <c r="A15" s="2" t="s">
        <v>44</v>
      </c>
      <c r="B15" s="2" t="str">
        <f t="shared" si="0"/>
        <v>('Regent','Seven Seas Explorer', 750,19.5,'0'),</v>
      </c>
      <c r="C15" s="2" t="s">
        <v>45</v>
      </c>
      <c r="D15" s="2">
        <v>750</v>
      </c>
      <c r="E15" s="2">
        <v>19.5</v>
      </c>
      <c r="G15" s="2">
        <v>0</v>
      </c>
      <c r="H15" s="2" t="s">
        <v>11</v>
      </c>
      <c r="J15" s="2">
        <v>20</v>
      </c>
      <c r="K15" s="2"/>
    </row>
    <row r="16" spans="1:11" x14ac:dyDescent="0.2">
      <c r="A16" s="2" t="s">
        <v>46</v>
      </c>
      <c r="B16" s="2" t="str">
        <f t="shared" si="0"/>
        <v>('Oceania','Marina', 1250,20,'0'),</v>
      </c>
      <c r="C16" s="2" t="s">
        <v>47</v>
      </c>
      <c r="D16" s="2">
        <v>1250</v>
      </c>
      <c r="E16" s="2">
        <v>20</v>
      </c>
      <c r="G16" s="2">
        <v>0</v>
      </c>
      <c r="H16" s="2" t="s">
        <v>11</v>
      </c>
      <c r="I16" s="5"/>
      <c r="J16" s="2">
        <v>25</v>
      </c>
      <c r="K16" s="2"/>
    </row>
    <row r="17" spans="1:11" x14ac:dyDescent="0.2">
      <c r="A17" s="2" t="s">
        <v>48</v>
      </c>
      <c r="B17" s="2" t="str">
        <f t="shared" si="0"/>
        <v>('Seabourn','Seabourn Ovation', 604,19,'0'),</v>
      </c>
      <c r="C17" s="2" t="s">
        <v>49</v>
      </c>
      <c r="D17" s="2">
        <v>604</v>
      </c>
      <c r="E17" s="2">
        <v>19</v>
      </c>
      <c r="G17" s="2">
        <v>0</v>
      </c>
      <c r="H17" s="2" t="s">
        <v>11</v>
      </c>
      <c r="J17" s="2">
        <v>20</v>
      </c>
      <c r="K17" s="2"/>
    </row>
    <row r="18" spans="1:11" x14ac:dyDescent="0.2">
      <c r="A18" s="2" t="s">
        <v>50</v>
      </c>
      <c r="B18" s="2" t="str">
        <f t="shared" si="0"/>
        <v>('Cunard','Queen Mary 2', 2691,30,'0'),</v>
      </c>
      <c r="C18" s="2" t="s">
        <v>51</v>
      </c>
      <c r="D18" s="2">
        <v>2691</v>
      </c>
      <c r="E18" s="2">
        <v>30</v>
      </c>
      <c r="G18" s="2">
        <v>0</v>
      </c>
      <c r="H18" s="2" t="s">
        <v>11</v>
      </c>
      <c r="J18" s="2">
        <v>40</v>
      </c>
      <c r="K18" s="2"/>
    </row>
    <row r="19" spans="1:11" x14ac:dyDescent="0.2">
      <c r="A19" s="2" t="s">
        <v>52</v>
      </c>
      <c r="B19" s="2" t="str">
        <f t="shared" si="0"/>
        <v>('Azamara','Azamara Quest', 686,18.5,'s18'),</v>
      </c>
      <c r="C19" s="2" t="s">
        <v>53</v>
      </c>
      <c r="D19" s="2">
        <v>686</v>
      </c>
      <c r="E19" s="2">
        <v>18.5</v>
      </c>
      <c r="F19" s="2" t="s">
        <v>54</v>
      </c>
      <c r="G19" s="2" t="s">
        <v>415</v>
      </c>
      <c r="H19" s="2" t="s">
        <v>55</v>
      </c>
      <c r="I19" s="5" t="b">
        <v>1</v>
      </c>
      <c r="K19" s="2"/>
    </row>
    <row r="20" spans="1:11" x14ac:dyDescent="0.2">
      <c r="A20" s="2" t="s">
        <v>8</v>
      </c>
      <c r="B20" s="2" t="str">
        <f t="shared" si="0"/>
        <v>('Royal Caribbean','Oasis of the Seas', 1325,18,'s25'),</v>
      </c>
      <c r="C20" s="2" t="s">
        <v>56</v>
      </c>
      <c r="D20" s="2">
        <v>1325</v>
      </c>
      <c r="E20" s="2">
        <v>18</v>
      </c>
      <c r="F20" s="2" t="s">
        <v>57</v>
      </c>
      <c r="G20" s="2" t="s">
        <v>410</v>
      </c>
      <c r="H20" s="2" t="s">
        <v>11</v>
      </c>
      <c r="I20" s="5"/>
      <c r="J20" s="2">
        <v>30</v>
      </c>
      <c r="K20" s="2"/>
    </row>
    <row r="21" spans="1:11" x14ac:dyDescent="0.2">
      <c r="A21" s="2" t="s">
        <v>58</v>
      </c>
      <c r="B21" s="2" t="str">
        <f t="shared" si="0"/>
        <v>('Windstar','Wind Surf', 342,15,'s20'),</v>
      </c>
      <c r="C21" s="2" t="s">
        <v>59</v>
      </c>
      <c r="D21" s="2">
        <v>342</v>
      </c>
      <c r="E21" s="2">
        <v>15</v>
      </c>
      <c r="F21" s="2" t="s">
        <v>60</v>
      </c>
      <c r="G21" s="2" t="s">
        <v>408</v>
      </c>
      <c r="H21" s="2" t="s">
        <v>55</v>
      </c>
      <c r="I21" s="5" t="b">
        <v>0</v>
      </c>
      <c r="K21" s="2"/>
    </row>
    <row r="22" spans="1:11" x14ac:dyDescent="0.2">
      <c r="A22" s="2" t="s">
        <v>61</v>
      </c>
      <c r="B22" s="2" t="str">
        <f t="shared" si="0"/>
        <v>('Hurtigruten','MS Roald Amundsen', 530,15.5,'s21'),</v>
      </c>
      <c r="C22" s="2" t="s">
        <v>62</v>
      </c>
      <c r="D22" s="2">
        <v>530</v>
      </c>
      <c r="E22" s="2">
        <v>15.5</v>
      </c>
      <c r="F22" s="2" t="s">
        <v>63</v>
      </c>
      <c r="G22" s="2" t="s">
        <v>412</v>
      </c>
      <c r="H22" s="2" t="s">
        <v>55</v>
      </c>
      <c r="I22" s="2" t="b">
        <v>1</v>
      </c>
      <c r="K22" s="2"/>
    </row>
    <row r="23" spans="1:11" x14ac:dyDescent="0.2">
      <c r="A23" s="2" t="s">
        <v>64</v>
      </c>
      <c r="B23" s="2" t="str">
        <f t="shared" si="0"/>
        <v>('Paul Gauguin Cruises','Paul Gauguin', 332,18,'0'),</v>
      </c>
      <c r="C23" s="2" t="s">
        <v>65</v>
      </c>
      <c r="D23" s="2">
        <v>332</v>
      </c>
      <c r="E23" s="2">
        <v>18</v>
      </c>
      <c r="G23" s="2">
        <v>0</v>
      </c>
      <c r="K23" s="2"/>
    </row>
    <row r="24" spans="1:11" x14ac:dyDescent="0.2">
      <c r="A24" s="2" t="s">
        <v>66</v>
      </c>
      <c r="B24" s="2" t="str">
        <f t="shared" si="0"/>
        <v>('Celestyal Cruises','Celestyal Crystal', 1200,18.5,'0'),</v>
      </c>
      <c r="C24" s="2" t="s">
        <v>67</v>
      </c>
      <c r="D24" s="2">
        <v>1200</v>
      </c>
      <c r="E24" s="2">
        <v>18.5</v>
      </c>
      <c r="G24" s="2">
        <v>0</v>
      </c>
      <c r="H24" s="2" t="s">
        <v>55</v>
      </c>
      <c r="I24" s="5" t="b">
        <v>0</v>
      </c>
      <c r="K24" s="2"/>
    </row>
    <row r="25" spans="1:11" x14ac:dyDescent="0.2">
      <c r="A25" s="2" t="s">
        <v>68</v>
      </c>
      <c r="B25" s="2" t="str">
        <f t="shared" si="0"/>
        <v>('Saga Cruises','Spirit of Discovery', 999,21,'0'),</v>
      </c>
      <c r="C25" s="2" t="s">
        <v>69</v>
      </c>
      <c r="D25" s="2">
        <v>999</v>
      </c>
      <c r="E25" s="2">
        <v>21</v>
      </c>
      <c r="G25" s="2">
        <v>0</v>
      </c>
      <c r="H25" s="2" t="s">
        <v>11</v>
      </c>
      <c r="J25" s="2">
        <v>2</v>
      </c>
      <c r="K25" s="2"/>
    </row>
    <row r="26" spans="1:11" x14ac:dyDescent="0.2">
      <c r="A26" s="2" t="s">
        <v>70</v>
      </c>
      <c r="B26" s="2" t="str">
        <f t="shared" si="0"/>
        <v>('Ponant','Le Lyrial', 264,16,'s26'),</v>
      </c>
      <c r="C26" s="2" t="s">
        <v>71</v>
      </c>
      <c r="D26" s="2">
        <v>264</v>
      </c>
      <c r="E26" s="2">
        <v>16</v>
      </c>
      <c r="F26" s="2" t="s">
        <v>72</v>
      </c>
      <c r="G26" s="2" t="s">
        <v>416</v>
      </c>
      <c r="H26" s="2" t="s">
        <v>55</v>
      </c>
      <c r="I26" s="5" t="b">
        <v>1</v>
      </c>
      <c r="K26" s="2"/>
    </row>
    <row r="27" spans="1:11" x14ac:dyDescent="0.2">
      <c r="A27" s="2" t="s">
        <v>73</v>
      </c>
      <c r="B27" s="2" t="str">
        <f t="shared" si="0"/>
        <v>('Star Clippers','Royal Clipper', 227,17,'0'),</v>
      </c>
      <c r="C27" s="2" t="s">
        <v>74</v>
      </c>
      <c r="D27" s="2">
        <v>227</v>
      </c>
      <c r="E27" s="2">
        <v>17</v>
      </c>
      <c r="G27" s="2">
        <v>0</v>
      </c>
      <c r="H27" s="2" t="s">
        <v>55</v>
      </c>
      <c r="I27" s="5" t="b">
        <v>1</v>
      </c>
      <c r="K27" s="2"/>
    </row>
    <row r="28" spans="1:11" x14ac:dyDescent="0.2">
      <c r="A28" s="2" t="s">
        <v>75</v>
      </c>
      <c r="B28" s="2" t="str">
        <f t="shared" si="0"/>
        <v>('Marella Cruises','Marella Explorer', 1924,21.5,'0'),</v>
      </c>
      <c r="C28" s="2" t="s">
        <v>76</v>
      </c>
      <c r="D28" s="2">
        <v>1924</v>
      </c>
      <c r="E28" s="2">
        <v>21.5</v>
      </c>
      <c r="G28" s="2">
        <v>0</v>
      </c>
      <c r="H28" s="2" t="s">
        <v>11</v>
      </c>
      <c r="J28" s="2">
        <v>2</v>
      </c>
      <c r="K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E41-B22E-9541-9AD7-13AD77B0569E}">
  <dimension ref="A1:H24"/>
  <sheetViews>
    <sheetView topLeftCell="C1" workbookViewId="0">
      <selection activeCell="D16" sqref="D16"/>
    </sheetView>
  </sheetViews>
  <sheetFormatPr baseColWidth="10" defaultColWidth="10.83203125" defaultRowHeight="29" x14ac:dyDescent="0.2"/>
  <cols>
    <col min="1" max="1" width="25.5" style="2" customWidth="1"/>
    <col min="2" max="2" width="92.33203125" style="2" customWidth="1"/>
    <col min="3" max="3" width="81.33203125" style="2" customWidth="1"/>
    <col min="4" max="4" width="44.6640625" style="2" customWidth="1"/>
    <col min="5" max="5" width="47.5" style="2" customWidth="1"/>
    <col min="6" max="6" width="33.83203125" style="2" customWidth="1"/>
    <col min="7" max="7" width="23.1640625" style="2" customWidth="1"/>
    <col min="8" max="16384" width="10.83203125" style="2"/>
  </cols>
  <sheetData>
    <row r="1" spans="1:8" x14ac:dyDescent="0.2">
      <c r="A1" s="1" t="s">
        <v>77</v>
      </c>
      <c r="B1" s="1"/>
      <c r="C1" s="1" t="s">
        <v>78</v>
      </c>
      <c r="D1" s="1" t="s">
        <v>79</v>
      </c>
      <c r="E1" s="1" t="s">
        <v>80</v>
      </c>
      <c r="F1" s="1" t="s">
        <v>81</v>
      </c>
      <c r="G1" s="1" t="s">
        <v>4</v>
      </c>
      <c r="H1" s="1"/>
    </row>
    <row r="2" spans="1:8" x14ac:dyDescent="0.2">
      <c r="A2" s="2" t="s">
        <v>82</v>
      </c>
      <c r="B2" s="2" t="str">
        <f>CONCATENATE("('", A2, "','", C2, "','", D2, "','", E2, "','", F2, "','", H2, "'),")</f>
        <v>('MIA','Port of Miami','Miami','Florida','USA','p1'),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216</v>
      </c>
    </row>
    <row r="3" spans="1:8" x14ac:dyDescent="0.2">
      <c r="A3" s="2" t="s">
        <v>88</v>
      </c>
      <c r="B3" s="2" t="str">
        <f t="shared" ref="B3:B24" si="0">CONCATENATE("('", A3, "','", C3, "','", D3, "','", E3, "','", F3, "','", H3, "'),")</f>
        <v>('EGS','Port Everglades','Fort Lauderdale','Florida','USA','p2'),</v>
      </c>
      <c r="C3" s="2" t="s">
        <v>89</v>
      </c>
      <c r="D3" s="2" t="s">
        <v>90</v>
      </c>
      <c r="E3" s="2" t="s">
        <v>85</v>
      </c>
      <c r="F3" s="2" t="s">
        <v>86</v>
      </c>
      <c r="G3" s="2" t="s">
        <v>91</v>
      </c>
      <c r="H3" s="2" t="s">
        <v>266</v>
      </c>
    </row>
    <row r="4" spans="1:8" x14ac:dyDescent="0.2">
      <c r="A4" s="2" t="s">
        <v>92</v>
      </c>
      <c r="B4" s="2" t="str">
        <f t="shared" si="0"/>
        <v>('CZL','Port of Cozumel','Cozumel','Quintana Roo','MEX','p3'),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301</v>
      </c>
    </row>
    <row r="5" spans="1:8" x14ac:dyDescent="0.2">
      <c r="A5" s="2" t="s">
        <v>98</v>
      </c>
      <c r="B5" s="2" t="str">
        <f t="shared" si="0"/>
        <v>('CNL','Port Canaveral','Cape Canaveral','Florida','USA','p4'),</v>
      </c>
      <c r="C5" s="2" t="s">
        <v>99</v>
      </c>
      <c r="D5" s="2" t="s">
        <v>100</v>
      </c>
      <c r="E5" s="2" t="s">
        <v>85</v>
      </c>
      <c r="F5" s="2" t="s">
        <v>86</v>
      </c>
      <c r="G5" s="2" t="s">
        <v>101</v>
      </c>
      <c r="H5" s="2" t="s">
        <v>334</v>
      </c>
    </row>
    <row r="6" spans="1:8" x14ac:dyDescent="0.2">
      <c r="A6" s="2" t="s">
        <v>102</v>
      </c>
      <c r="B6" s="2" t="str">
        <f t="shared" si="0"/>
        <v>('NSU','Port of Nassau','Nassau','New Providence ','BHS','NULL'),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107</v>
      </c>
    </row>
    <row r="7" spans="1:8" x14ac:dyDescent="0.2">
      <c r="A7" s="2" t="s">
        <v>108</v>
      </c>
      <c r="B7" s="2" t="str">
        <f t="shared" si="0"/>
        <v>('BCA','Port of Barcelona','Barcelona','Catalonia','ESP','p6'),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361</v>
      </c>
    </row>
    <row r="8" spans="1:8" x14ac:dyDescent="0.2">
      <c r="A8" s="2" t="s">
        <v>114</v>
      </c>
      <c r="B8" s="2" t="str">
        <f t="shared" si="0"/>
        <v>('CVA','Port of Civitavecchia','Civitavecchia','Lazio','ITA','p7'),</v>
      </c>
      <c r="C8" s="2" t="s">
        <v>115</v>
      </c>
      <c r="D8" s="2" t="s">
        <v>116</v>
      </c>
      <c r="E8" s="2" t="s">
        <v>117</v>
      </c>
      <c r="F8" s="2" t="s">
        <v>118</v>
      </c>
      <c r="G8" s="2" t="s">
        <v>119</v>
      </c>
      <c r="H8" s="2" t="s">
        <v>364</v>
      </c>
    </row>
    <row r="9" spans="1:8" x14ac:dyDescent="0.2">
      <c r="A9" s="2" t="s">
        <v>120</v>
      </c>
      <c r="B9" s="2" t="str">
        <f t="shared" si="0"/>
        <v>('VEN','Port of Venice','Venice','Veneto','ITA','p14'),</v>
      </c>
      <c r="C9" s="2" t="s">
        <v>121</v>
      </c>
      <c r="D9" s="2" t="s">
        <v>122</v>
      </c>
      <c r="E9" s="2" t="s">
        <v>123</v>
      </c>
      <c r="F9" s="2" t="s">
        <v>118</v>
      </c>
      <c r="G9" s="2" t="s">
        <v>124</v>
      </c>
      <c r="H9" s="2" t="s">
        <v>240</v>
      </c>
    </row>
    <row r="10" spans="1:8" x14ac:dyDescent="0.2">
      <c r="A10" s="2" t="s">
        <v>125</v>
      </c>
      <c r="B10" s="2" t="str">
        <f t="shared" si="0"/>
        <v>('SHA','Port of Southampton','Southampton','NULL','GBR','NULL'),</v>
      </c>
      <c r="C10" s="2" t="s">
        <v>126</v>
      </c>
      <c r="D10" s="2" t="s">
        <v>127</v>
      </c>
      <c r="E10" s="2" t="s">
        <v>107</v>
      </c>
      <c r="F10" s="2" t="s">
        <v>128</v>
      </c>
      <c r="G10" s="2" t="s">
        <v>107</v>
      </c>
      <c r="H10" s="2" t="s">
        <v>107</v>
      </c>
    </row>
    <row r="11" spans="1:8" x14ac:dyDescent="0.2">
      <c r="A11" s="2" t="s">
        <v>129</v>
      </c>
      <c r="B11" s="2" t="str">
        <f t="shared" si="0"/>
        <v>('GVN','Port of Galveston','Galveston','Texas','USA','p10'),</v>
      </c>
      <c r="C11" s="2" t="s">
        <v>130</v>
      </c>
      <c r="D11" s="2" t="s">
        <v>131</v>
      </c>
      <c r="E11" s="2" t="s">
        <v>132</v>
      </c>
      <c r="F11" s="2" t="s">
        <v>86</v>
      </c>
      <c r="G11" s="2" t="s">
        <v>133</v>
      </c>
      <c r="H11" s="2" t="s">
        <v>221</v>
      </c>
    </row>
    <row r="12" spans="1:8" x14ac:dyDescent="0.2">
      <c r="A12" s="2" t="s">
        <v>134</v>
      </c>
      <c r="B12" s="2" t="str">
        <f t="shared" si="0"/>
        <v>('SEA','Port of Seattle','Seattle','Washington','USA','p11'),</v>
      </c>
      <c r="C12" s="2" t="s">
        <v>135</v>
      </c>
      <c r="D12" s="2" t="s">
        <v>136</v>
      </c>
      <c r="E12" s="2" t="s">
        <v>137</v>
      </c>
      <c r="F12" s="2" t="s">
        <v>86</v>
      </c>
      <c r="G12" s="2" t="s">
        <v>138</v>
      </c>
      <c r="H12" s="2" t="s">
        <v>226</v>
      </c>
    </row>
    <row r="13" spans="1:8" x14ac:dyDescent="0.2">
      <c r="A13" s="2" t="s">
        <v>139</v>
      </c>
      <c r="B13" s="2" t="str">
        <f t="shared" si="0"/>
        <v>('SJN','Port of San Juan','San Juan','Puerto Rico','USA','p12'),</v>
      </c>
      <c r="C13" s="2" t="s">
        <v>140</v>
      </c>
      <c r="D13" s="2" t="s">
        <v>141</v>
      </c>
      <c r="E13" s="2" t="s">
        <v>142</v>
      </c>
      <c r="F13" s="2" t="s">
        <v>86</v>
      </c>
      <c r="G13" s="2" t="s">
        <v>143</v>
      </c>
      <c r="H13" s="2" t="s">
        <v>232</v>
      </c>
    </row>
    <row r="14" spans="1:8" x14ac:dyDescent="0.2">
      <c r="A14" s="2" t="s">
        <v>144</v>
      </c>
      <c r="B14" s="2" t="str">
        <f t="shared" si="0"/>
        <v>('NOS','Port of New Orleans','New Orleans','Louisiana','USA','p13'),</v>
      </c>
      <c r="C14" s="2" t="s">
        <v>145</v>
      </c>
      <c r="D14" s="2" t="s">
        <v>146</v>
      </c>
      <c r="E14" s="2" t="s">
        <v>147</v>
      </c>
      <c r="F14" s="2" t="s">
        <v>86</v>
      </c>
      <c r="G14" s="2" t="s">
        <v>148</v>
      </c>
      <c r="H14" s="2" t="s">
        <v>236</v>
      </c>
    </row>
    <row r="15" spans="1:8" x14ac:dyDescent="0.2">
      <c r="A15" s="2" t="s">
        <v>149</v>
      </c>
      <c r="B15" s="2" t="str">
        <f t="shared" si="0"/>
        <v>('SYD','Port of Sydney','Sydney','New South Wales','AUS','NULL'),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107</v>
      </c>
      <c r="H15" s="2" t="s">
        <v>107</v>
      </c>
    </row>
    <row r="16" spans="1:8" x14ac:dyDescent="0.2">
      <c r="A16" s="2" t="s">
        <v>154</v>
      </c>
      <c r="B16" s="2" t="str">
        <f t="shared" si="0"/>
        <v>('TMP','Port of Tampa Bay','Tampa Bay','Florida','USA','p15'),</v>
      </c>
      <c r="C16" s="2" t="s">
        <v>155</v>
      </c>
      <c r="D16" s="2" t="s">
        <v>156</v>
      </c>
      <c r="E16" s="2" t="s">
        <v>85</v>
      </c>
      <c r="F16" s="2" t="s">
        <v>86</v>
      </c>
      <c r="G16" s="2" t="s">
        <v>157</v>
      </c>
      <c r="H16" s="2" t="s">
        <v>244</v>
      </c>
    </row>
    <row r="17" spans="1:8" x14ac:dyDescent="0.2">
      <c r="A17" s="2" t="s">
        <v>158</v>
      </c>
      <c r="B17" s="2" t="str">
        <f t="shared" si="0"/>
        <v>('VAN','Port of Vancouver','Vancouver','British Columbia','CAN','p16'),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163</v>
      </c>
      <c r="H17" s="2" t="s">
        <v>248</v>
      </c>
    </row>
    <row r="18" spans="1:8" x14ac:dyDescent="0.2">
      <c r="A18" s="2" t="s">
        <v>164</v>
      </c>
      <c r="B18" s="2" t="str">
        <f t="shared" si="0"/>
        <v>('MAR','Port of Marseille','Marseille','Provence-Alpes-Côte d'Azur','FRA','p17'),</v>
      </c>
      <c r="C18" s="2" t="s">
        <v>165</v>
      </c>
      <c r="D18" s="2" t="s">
        <v>166</v>
      </c>
      <c r="E18" s="2" t="s">
        <v>167</v>
      </c>
      <c r="F18" s="2" t="s">
        <v>168</v>
      </c>
      <c r="G18" s="2" t="s">
        <v>169</v>
      </c>
      <c r="H18" s="2" t="s">
        <v>254</v>
      </c>
    </row>
    <row r="19" spans="1:8" x14ac:dyDescent="0.2">
      <c r="A19" s="2" t="s">
        <v>170</v>
      </c>
      <c r="B19" s="2" t="str">
        <f t="shared" si="0"/>
        <v>('COP','Port of Copenhagen','Copenhagen','Hovedstaden','DEN','p18'),</v>
      </c>
      <c r="C19" s="2" t="s">
        <v>171</v>
      </c>
      <c r="D19" s="2" t="s">
        <v>172</v>
      </c>
      <c r="E19" s="2" t="s">
        <v>173</v>
      </c>
      <c r="F19" s="2" t="s">
        <v>174</v>
      </c>
      <c r="G19" s="2" t="s">
        <v>175</v>
      </c>
      <c r="H19" s="2" t="s">
        <v>258</v>
      </c>
    </row>
    <row r="20" spans="1:8" x14ac:dyDescent="0.2">
      <c r="A20" s="2" t="s">
        <v>176</v>
      </c>
      <c r="B20" s="2" t="str">
        <f t="shared" si="0"/>
        <v>('BRI','Port of Bridgetown','Bridgetown','Saint Michael','BRB','NULL'),</v>
      </c>
      <c r="C20" s="2" t="s">
        <v>177</v>
      </c>
      <c r="D20" s="2" t="s">
        <v>178</v>
      </c>
      <c r="E20" s="2" t="s">
        <v>179</v>
      </c>
      <c r="F20" s="2" t="s">
        <v>180</v>
      </c>
      <c r="G20" s="2" t="s">
        <v>107</v>
      </c>
      <c r="H20" s="2" t="s">
        <v>107</v>
      </c>
    </row>
    <row r="21" spans="1:8" x14ac:dyDescent="0.2">
      <c r="A21" s="2" t="s">
        <v>181</v>
      </c>
      <c r="B21" s="2" t="str">
        <f t="shared" si="0"/>
        <v>('PIR','Port of Piraeus','Piraeus','Attica','GRC','p20'),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270</v>
      </c>
    </row>
    <row r="22" spans="1:8" x14ac:dyDescent="0.2">
      <c r="A22" s="2" t="s">
        <v>187</v>
      </c>
      <c r="B22" s="2" t="str">
        <f t="shared" si="0"/>
        <v>('STS','Port of St. Thomas','Charlotte Amalie','St. Thomas','USVI','p21'),</v>
      </c>
      <c r="C22" s="2" t="s">
        <v>188</v>
      </c>
      <c r="D22" s="2" t="s">
        <v>189</v>
      </c>
      <c r="E22" s="2" t="s">
        <v>190</v>
      </c>
      <c r="F22" s="2" t="s">
        <v>191</v>
      </c>
      <c r="G22" s="2" t="s">
        <v>192</v>
      </c>
      <c r="H22" s="2" t="s">
        <v>274</v>
      </c>
    </row>
    <row r="23" spans="1:8" x14ac:dyDescent="0.2">
      <c r="A23" s="2" t="s">
        <v>193</v>
      </c>
      <c r="B23" s="2" t="str">
        <f t="shared" si="0"/>
        <v>('STM','Port of Stockholm','Stockholm','Stockholm County','SWE','p22'),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198</v>
      </c>
      <c r="H23" s="2" t="s">
        <v>277</v>
      </c>
    </row>
    <row r="24" spans="1:8" x14ac:dyDescent="0.2">
      <c r="A24" s="2" t="s">
        <v>199</v>
      </c>
      <c r="B24" s="2" t="str">
        <f t="shared" si="0"/>
        <v>('LAS','Port of Los Angeles','Los Angeles','California','USA','p23'),</v>
      </c>
      <c r="C24" s="2" t="s">
        <v>200</v>
      </c>
      <c r="D24" s="2" t="s">
        <v>201</v>
      </c>
      <c r="E24" s="2" t="s">
        <v>202</v>
      </c>
      <c r="F24" s="2" t="s">
        <v>86</v>
      </c>
      <c r="G24" s="2" t="s">
        <v>203</v>
      </c>
      <c r="H24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ED-B653-7449-97CD-101CC311BD57}">
  <dimension ref="A1:C108"/>
  <sheetViews>
    <sheetView workbookViewId="0">
      <selection activeCell="C2" sqref="C2:C34"/>
    </sheetView>
  </sheetViews>
  <sheetFormatPr baseColWidth="10" defaultColWidth="10.83203125" defaultRowHeight="29" x14ac:dyDescent="0.2"/>
  <cols>
    <col min="1" max="2" width="32.5" style="2" customWidth="1"/>
    <col min="3" max="3" width="29.5" style="2" customWidth="1"/>
    <col min="4" max="16384" width="10.83203125" style="2"/>
  </cols>
  <sheetData>
    <row r="1" spans="1:3" x14ac:dyDescent="0.2">
      <c r="A1" s="1" t="s">
        <v>4</v>
      </c>
      <c r="B1" s="2" t="s">
        <v>4</v>
      </c>
    </row>
    <row r="2" spans="1:3" x14ac:dyDescent="0.2">
      <c r="A2" s="2" t="s">
        <v>87</v>
      </c>
      <c r="B2" s="2" t="s">
        <v>216</v>
      </c>
      <c r="C2" s="2" t="str">
        <f>CONCATENATE("('", A2, "','", B2, "'),")</f>
        <v>('port_1','p1'),</v>
      </c>
    </row>
    <row r="3" spans="1:3" x14ac:dyDescent="0.2">
      <c r="A3" s="2" t="s">
        <v>91</v>
      </c>
      <c r="B3" s="2" t="s">
        <v>266</v>
      </c>
      <c r="C3" s="2" t="str">
        <f t="shared" ref="C3:C34" si="0">CONCATENATE("('", A3, "','", B3, "'),")</f>
        <v>('port_2','p2'),</v>
      </c>
    </row>
    <row r="4" spans="1:3" x14ac:dyDescent="0.2">
      <c r="A4" s="2" t="s">
        <v>97</v>
      </c>
      <c r="B4" s="2" t="s">
        <v>301</v>
      </c>
      <c r="C4" s="2" t="str">
        <f t="shared" si="0"/>
        <v>('port_3','p3'),</v>
      </c>
    </row>
    <row r="5" spans="1:3" x14ac:dyDescent="0.2">
      <c r="A5" s="2" t="s">
        <v>133</v>
      </c>
      <c r="B5" s="2" t="s">
        <v>221</v>
      </c>
      <c r="C5" s="2" t="str">
        <f t="shared" si="0"/>
        <v>('port_10','p10'),</v>
      </c>
    </row>
    <row r="6" spans="1:3" x14ac:dyDescent="0.2">
      <c r="A6" s="2" t="s">
        <v>169</v>
      </c>
      <c r="B6" s="2" t="s">
        <v>254</v>
      </c>
      <c r="C6" s="2" t="str">
        <f t="shared" si="0"/>
        <v>('port_17','p17'),</v>
      </c>
    </row>
    <row r="7" spans="1:3" x14ac:dyDescent="0.2">
      <c r="A7" s="2" t="s">
        <v>10</v>
      </c>
      <c r="B7" s="2" t="s">
        <v>404</v>
      </c>
      <c r="C7" s="2" t="str">
        <f t="shared" si="0"/>
        <v>('ship_1','s1'),</v>
      </c>
    </row>
    <row r="8" spans="1:3" x14ac:dyDescent="0.2">
      <c r="A8" s="2" t="s">
        <v>23</v>
      </c>
      <c r="B8" s="2" t="s">
        <v>405</v>
      </c>
      <c r="C8" s="2" t="str">
        <f t="shared" si="0"/>
        <v>('ship_5','s5'),</v>
      </c>
    </row>
    <row r="9" spans="1:3" x14ac:dyDescent="0.2">
      <c r="A9" s="2" t="s">
        <v>32</v>
      </c>
      <c r="B9" s="2" t="s">
        <v>406</v>
      </c>
      <c r="C9" s="2" t="str">
        <f t="shared" si="0"/>
        <v>('ship_8','s8'),</v>
      </c>
    </row>
    <row r="10" spans="1:3" x14ac:dyDescent="0.2">
      <c r="A10" s="2" t="s">
        <v>43</v>
      </c>
      <c r="B10" s="2" t="s">
        <v>407</v>
      </c>
      <c r="C10" s="2" t="str">
        <f t="shared" si="0"/>
        <v>('ship_13','s13'),</v>
      </c>
    </row>
    <row r="11" spans="1:3" x14ac:dyDescent="0.2">
      <c r="A11" s="2" t="s">
        <v>60</v>
      </c>
      <c r="B11" s="2" t="s">
        <v>408</v>
      </c>
      <c r="C11" s="2" t="str">
        <f t="shared" si="0"/>
        <v>('ship_20','s20'),</v>
      </c>
    </row>
    <row r="12" spans="1:3" x14ac:dyDescent="0.2">
      <c r="A12" s="2" t="s">
        <v>143</v>
      </c>
      <c r="B12" s="2" t="s">
        <v>232</v>
      </c>
      <c r="C12" s="2" t="str">
        <f t="shared" si="0"/>
        <v>('port_12','p12'),</v>
      </c>
    </row>
    <row r="13" spans="1:3" x14ac:dyDescent="0.2">
      <c r="A13" s="2" t="s">
        <v>124</v>
      </c>
      <c r="B13" s="2" t="s">
        <v>240</v>
      </c>
      <c r="C13" s="2" t="str">
        <f t="shared" si="0"/>
        <v>('port_14','p14'),</v>
      </c>
    </row>
    <row r="14" spans="1:3" x14ac:dyDescent="0.2">
      <c r="A14" s="2" t="s">
        <v>157</v>
      </c>
      <c r="B14" s="2" t="s">
        <v>244</v>
      </c>
      <c r="C14" s="2" t="str">
        <f t="shared" si="0"/>
        <v>('port_15','p15'),</v>
      </c>
    </row>
    <row r="15" spans="1:3" x14ac:dyDescent="0.2">
      <c r="A15" s="2" t="s">
        <v>186</v>
      </c>
      <c r="B15" s="2" t="s">
        <v>270</v>
      </c>
      <c r="C15" s="2" t="str">
        <f t="shared" si="0"/>
        <v>('port_20','p20'),</v>
      </c>
    </row>
    <row r="16" spans="1:3" x14ac:dyDescent="0.2">
      <c r="A16" s="2" t="s">
        <v>101</v>
      </c>
      <c r="B16" s="2" t="s">
        <v>334</v>
      </c>
      <c r="C16" s="2" t="str">
        <f t="shared" si="0"/>
        <v>('port_4','p4'),</v>
      </c>
    </row>
    <row r="17" spans="1:3" x14ac:dyDescent="0.2">
      <c r="A17" s="2" t="s">
        <v>163</v>
      </c>
      <c r="B17" s="2" t="s">
        <v>248</v>
      </c>
      <c r="C17" s="2" t="str">
        <f t="shared" si="0"/>
        <v>('port_16','p16'),</v>
      </c>
    </row>
    <row r="18" spans="1:3" x14ac:dyDescent="0.2">
      <c r="A18" s="2" t="s">
        <v>138</v>
      </c>
      <c r="B18" s="2" t="s">
        <v>226</v>
      </c>
      <c r="C18" s="2" t="str">
        <f t="shared" si="0"/>
        <v>('port_11','p11'),</v>
      </c>
    </row>
    <row r="19" spans="1:3" x14ac:dyDescent="0.2">
      <c r="A19" s="2" t="s">
        <v>203</v>
      </c>
      <c r="B19" s="2" t="s">
        <v>280</v>
      </c>
      <c r="C19" s="2" t="str">
        <f t="shared" si="0"/>
        <v>('port_23','p23'),</v>
      </c>
    </row>
    <row r="20" spans="1:3" x14ac:dyDescent="0.2">
      <c r="A20" s="2" t="s">
        <v>119</v>
      </c>
      <c r="B20" s="2" t="s">
        <v>364</v>
      </c>
      <c r="C20" s="2" t="str">
        <f t="shared" si="0"/>
        <v>('port_7','p7'),</v>
      </c>
    </row>
    <row r="21" spans="1:3" x14ac:dyDescent="0.2">
      <c r="A21" s="2" t="s">
        <v>113</v>
      </c>
      <c r="B21" s="2" t="s">
        <v>361</v>
      </c>
      <c r="C21" s="2" t="str">
        <f t="shared" si="0"/>
        <v>('port_6','p6'),</v>
      </c>
    </row>
    <row r="22" spans="1:3" x14ac:dyDescent="0.2">
      <c r="A22" s="2" t="s">
        <v>148</v>
      </c>
      <c r="B22" s="2" t="s">
        <v>236</v>
      </c>
      <c r="C22" s="2" t="str">
        <f t="shared" si="0"/>
        <v>('port_13','p13'),</v>
      </c>
    </row>
    <row r="23" spans="1:3" x14ac:dyDescent="0.2">
      <c r="A23" s="2" t="s">
        <v>192</v>
      </c>
      <c r="B23" s="2" t="s">
        <v>274</v>
      </c>
      <c r="C23" s="2" t="str">
        <f t="shared" si="0"/>
        <v>('port_21','p21'),</v>
      </c>
    </row>
    <row r="24" spans="1:3" x14ac:dyDescent="0.2">
      <c r="A24" s="2" t="s">
        <v>175</v>
      </c>
      <c r="B24" s="2" t="s">
        <v>258</v>
      </c>
      <c r="C24" s="2" t="str">
        <f t="shared" si="0"/>
        <v>('port_18','p18'),</v>
      </c>
    </row>
    <row r="25" spans="1:3" x14ac:dyDescent="0.2">
      <c r="A25" s="2" t="s">
        <v>198</v>
      </c>
      <c r="B25" s="2" t="s">
        <v>277</v>
      </c>
      <c r="C25" s="2" t="str">
        <f t="shared" si="0"/>
        <v>('port_22','p22'),</v>
      </c>
    </row>
    <row r="26" spans="1:3" x14ac:dyDescent="0.2">
      <c r="A26" s="2" t="s">
        <v>26</v>
      </c>
      <c r="B26" s="2" t="s">
        <v>409</v>
      </c>
      <c r="C26" s="2" t="str">
        <f t="shared" si="0"/>
        <v>('ship_6','s6'),</v>
      </c>
    </row>
    <row r="27" spans="1:3" x14ac:dyDescent="0.2">
      <c r="A27" s="2" t="s">
        <v>57</v>
      </c>
      <c r="B27" s="2" t="s">
        <v>410</v>
      </c>
      <c r="C27" s="2" t="str">
        <f t="shared" si="0"/>
        <v>('ship_25','s25'),</v>
      </c>
    </row>
    <row r="28" spans="1:3" x14ac:dyDescent="0.2">
      <c r="A28" s="2" t="s">
        <v>29</v>
      </c>
      <c r="B28" s="2" t="s">
        <v>411</v>
      </c>
      <c r="C28" s="2" t="str">
        <f t="shared" si="0"/>
        <v>('ship_7','s7'),</v>
      </c>
    </row>
    <row r="29" spans="1:3" x14ac:dyDescent="0.2">
      <c r="A29" s="2" t="s">
        <v>63</v>
      </c>
      <c r="B29" s="2" t="s">
        <v>412</v>
      </c>
      <c r="C29" s="2" t="str">
        <f t="shared" si="0"/>
        <v>('ship_21','s21'),</v>
      </c>
    </row>
    <row r="30" spans="1:3" x14ac:dyDescent="0.2">
      <c r="A30" s="2" t="s">
        <v>17</v>
      </c>
      <c r="B30" s="2" t="s">
        <v>413</v>
      </c>
      <c r="C30" s="2" t="str">
        <f t="shared" si="0"/>
        <v>('ship_24','s24'),</v>
      </c>
    </row>
    <row r="31" spans="1:3" x14ac:dyDescent="0.2">
      <c r="A31" s="2" t="s">
        <v>14</v>
      </c>
      <c r="B31" s="2" t="s">
        <v>414</v>
      </c>
      <c r="C31" s="2" t="str">
        <f t="shared" si="0"/>
        <v>('ship_23','s23'),</v>
      </c>
    </row>
    <row r="32" spans="1:3" x14ac:dyDescent="0.2">
      <c r="A32" s="2" t="s">
        <v>54</v>
      </c>
      <c r="B32" s="2" t="s">
        <v>415</v>
      </c>
      <c r="C32" s="2" t="str">
        <f t="shared" si="0"/>
        <v>('ship_18','s18'),</v>
      </c>
    </row>
    <row r="33" spans="1:3" x14ac:dyDescent="0.2">
      <c r="A33" s="2" t="s">
        <v>72</v>
      </c>
      <c r="B33" s="2" t="s">
        <v>416</v>
      </c>
      <c r="C33" s="2" t="str">
        <f t="shared" si="0"/>
        <v>('ship_26','s26'),</v>
      </c>
    </row>
    <row r="34" spans="1:3" x14ac:dyDescent="0.2">
      <c r="A34" s="2" t="s">
        <v>20</v>
      </c>
      <c r="B34" s="2" t="s">
        <v>417</v>
      </c>
      <c r="C34" s="2" t="str">
        <f t="shared" si="0"/>
        <v>('ship_22','s22'),</v>
      </c>
    </row>
    <row r="36" spans="1:3" x14ac:dyDescent="0.25">
      <c r="A36" s="4"/>
      <c r="B36" s="4"/>
    </row>
    <row r="37" spans="1:3" x14ac:dyDescent="0.25">
      <c r="A37" s="4"/>
      <c r="B37" s="4"/>
    </row>
    <row r="38" spans="1:3" x14ac:dyDescent="0.25">
      <c r="A38" s="4"/>
      <c r="B38" s="4"/>
    </row>
    <row r="39" spans="1:3" x14ac:dyDescent="0.25">
      <c r="A39" s="4"/>
      <c r="B39" s="4"/>
    </row>
    <row r="40" spans="1:3" x14ac:dyDescent="0.25">
      <c r="A40" s="4"/>
      <c r="B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  <row r="44" spans="1:3" x14ac:dyDescent="0.25">
      <c r="A44" s="4"/>
      <c r="B44" s="4"/>
    </row>
    <row r="45" spans="1:3" x14ac:dyDescent="0.25">
      <c r="A45" s="4"/>
      <c r="B45" s="4"/>
    </row>
    <row r="46" spans="1:3" x14ac:dyDescent="0.25">
      <c r="A46" s="4"/>
      <c r="B46" s="4"/>
    </row>
    <row r="47" spans="1:3" x14ac:dyDescent="0.25">
      <c r="A47" s="4"/>
      <c r="B47" s="4"/>
    </row>
    <row r="48" spans="1:3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  <row r="103" spans="1:2" x14ac:dyDescent="0.25">
      <c r="A103" s="4"/>
      <c r="B103" s="4"/>
    </row>
    <row r="104" spans="1:2" x14ac:dyDescent="0.25">
      <c r="A104" s="4"/>
      <c r="B104" s="4"/>
    </row>
    <row r="105" spans="1:2" x14ac:dyDescent="0.25">
      <c r="A105" s="4"/>
      <c r="B105" s="4"/>
    </row>
    <row r="106" spans="1:2" x14ac:dyDescent="0.25">
      <c r="A106" s="4"/>
      <c r="B106" s="4"/>
    </row>
    <row r="107" spans="1:2" x14ac:dyDescent="0.25">
      <c r="A107" s="4"/>
      <c r="B107" s="4"/>
    </row>
    <row r="108" spans="1:2" x14ac:dyDescent="0.25">
      <c r="A108" s="4"/>
      <c r="B10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B7A-9AC5-8342-B1C5-F637D64E3F4C}">
  <dimension ref="A1:L46"/>
  <sheetViews>
    <sheetView workbookViewId="0">
      <selection activeCell="C12" sqref="C12"/>
    </sheetView>
  </sheetViews>
  <sheetFormatPr baseColWidth="10" defaultColWidth="10.83203125" defaultRowHeight="29" x14ac:dyDescent="0.2"/>
  <cols>
    <col min="1" max="1" width="18" style="2" customWidth="1"/>
    <col min="2" max="3" width="37.83203125" style="2" customWidth="1"/>
    <col min="4" max="4" width="27.83203125" style="2" customWidth="1"/>
    <col min="5" max="5" width="37.83203125" style="2" customWidth="1"/>
    <col min="6" max="11" width="27.83203125" style="2" customWidth="1"/>
    <col min="12" max="12" width="29.1640625" style="2" customWidth="1"/>
    <col min="13" max="16384" width="10.83203125" style="2"/>
  </cols>
  <sheetData>
    <row r="1" spans="1:12" ht="39" customHeight="1" x14ac:dyDescent="0.2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spans="1:12" ht="39" customHeight="1" x14ac:dyDescent="0.2">
      <c r="A2" s="2" t="s">
        <v>216</v>
      </c>
      <c r="B2" s="2" t="s">
        <v>217</v>
      </c>
      <c r="C2" s="2" t="s">
        <v>218</v>
      </c>
      <c r="D2" s="2" t="s">
        <v>10</v>
      </c>
      <c r="E2" s="2" t="s">
        <v>219</v>
      </c>
      <c r="F2" s="2">
        <v>31</v>
      </c>
      <c r="G2" s="2" t="s">
        <v>8</v>
      </c>
      <c r="H2" s="2" t="s">
        <v>9</v>
      </c>
      <c r="I2" s="2" t="s">
        <v>11</v>
      </c>
      <c r="J2" s="2" t="s">
        <v>107</v>
      </c>
      <c r="K2" s="2" t="s">
        <v>107</v>
      </c>
      <c r="L2" s="2" t="s">
        <v>220</v>
      </c>
    </row>
    <row r="3" spans="1:12" ht="39" customHeight="1" x14ac:dyDescent="0.2">
      <c r="A3" s="2" t="s">
        <v>221</v>
      </c>
      <c r="B3" s="2" t="s">
        <v>222</v>
      </c>
      <c r="C3" s="2" t="s">
        <v>223</v>
      </c>
      <c r="D3" s="2" t="s">
        <v>17</v>
      </c>
      <c r="E3" s="2" t="s">
        <v>224</v>
      </c>
      <c r="F3" s="2">
        <v>15</v>
      </c>
      <c r="G3" s="2" t="s">
        <v>15</v>
      </c>
      <c r="H3" s="2" t="s">
        <v>16</v>
      </c>
      <c r="I3" s="2" t="s">
        <v>11</v>
      </c>
      <c r="J3" s="2" t="s">
        <v>107</v>
      </c>
      <c r="K3" s="2" t="s">
        <v>107</v>
      </c>
      <c r="L3" s="2" t="s">
        <v>225</v>
      </c>
    </row>
    <row r="4" spans="1:12" ht="39" customHeight="1" x14ac:dyDescent="0.2">
      <c r="A4" s="2" t="s">
        <v>226</v>
      </c>
      <c r="B4" s="2" t="s">
        <v>227</v>
      </c>
      <c r="C4" s="2" t="s">
        <v>228</v>
      </c>
      <c r="E4" s="2" t="s">
        <v>229</v>
      </c>
      <c r="F4" s="2">
        <v>22</v>
      </c>
      <c r="G4" s="2" t="s">
        <v>70</v>
      </c>
      <c r="H4" s="2" t="s">
        <v>71</v>
      </c>
      <c r="I4" s="2" t="s">
        <v>230</v>
      </c>
      <c r="J4" s="2" t="s">
        <v>107</v>
      </c>
      <c r="K4" s="2" t="s">
        <v>107</v>
      </c>
      <c r="L4" s="2" t="s">
        <v>231</v>
      </c>
    </row>
    <row r="5" spans="1:12" ht="39" customHeight="1" x14ac:dyDescent="0.2">
      <c r="A5" s="2" t="s">
        <v>232</v>
      </c>
      <c r="B5" s="2" t="s">
        <v>233</v>
      </c>
      <c r="C5" s="2" t="s">
        <v>234</v>
      </c>
      <c r="E5" s="2" t="s">
        <v>235</v>
      </c>
      <c r="F5" s="2">
        <v>24</v>
      </c>
      <c r="G5" s="2" t="s">
        <v>107</v>
      </c>
      <c r="H5" s="2" t="s">
        <v>107</v>
      </c>
      <c r="I5" s="2" t="s">
        <v>55</v>
      </c>
      <c r="J5" s="2" t="s">
        <v>107</v>
      </c>
      <c r="K5" s="2" t="s">
        <v>107</v>
      </c>
    </row>
    <row r="6" spans="1:12" ht="39" customHeight="1" x14ac:dyDescent="0.2">
      <c r="A6" s="2" t="s">
        <v>236</v>
      </c>
      <c r="B6" s="2" t="s">
        <v>237</v>
      </c>
      <c r="C6" s="2" t="s">
        <v>238</v>
      </c>
      <c r="D6" s="2" t="s">
        <v>72</v>
      </c>
      <c r="E6" s="2" t="s">
        <v>239</v>
      </c>
      <c r="F6" s="2">
        <v>24</v>
      </c>
      <c r="G6" s="2" t="s">
        <v>70</v>
      </c>
      <c r="H6" s="2" t="s">
        <v>71</v>
      </c>
      <c r="I6" s="2" t="s">
        <v>55</v>
      </c>
      <c r="J6" s="2" t="s">
        <v>107</v>
      </c>
      <c r="K6" s="2" t="s">
        <v>107</v>
      </c>
      <c r="L6" s="2" t="s">
        <v>231</v>
      </c>
    </row>
    <row r="7" spans="1:12" ht="39" customHeight="1" x14ac:dyDescent="0.2">
      <c r="A7" s="2" t="s">
        <v>240</v>
      </c>
      <c r="B7" s="2" t="s">
        <v>241</v>
      </c>
      <c r="C7" s="2" t="s">
        <v>242</v>
      </c>
      <c r="D7" s="2" t="s">
        <v>72</v>
      </c>
      <c r="E7" s="2" t="s">
        <v>243</v>
      </c>
      <c r="F7" s="2">
        <v>13</v>
      </c>
      <c r="G7" s="2" t="s">
        <v>70</v>
      </c>
      <c r="H7" s="2" t="s">
        <v>71</v>
      </c>
      <c r="I7" s="2" t="s">
        <v>230</v>
      </c>
      <c r="J7" s="2" t="s">
        <v>107</v>
      </c>
      <c r="K7" s="2" t="s">
        <v>107</v>
      </c>
      <c r="L7" s="2" t="s">
        <v>231</v>
      </c>
    </row>
    <row r="8" spans="1:12" ht="39" customHeight="1" x14ac:dyDescent="0.2">
      <c r="A8" s="2" t="s">
        <v>244</v>
      </c>
      <c r="B8" s="2" t="s">
        <v>245</v>
      </c>
      <c r="C8" s="2" t="s">
        <v>246</v>
      </c>
      <c r="E8" s="2" t="s">
        <v>247</v>
      </c>
      <c r="F8" s="2">
        <v>30</v>
      </c>
      <c r="G8" s="2" t="s">
        <v>107</v>
      </c>
      <c r="H8" s="2" t="s">
        <v>107</v>
      </c>
      <c r="I8" s="2" t="s">
        <v>230</v>
      </c>
      <c r="J8" s="2" t="s">
        <v>107</v>
      </c>
      <c r="K8" s="2" t="s">
        <v>107</v>
      </c>
    </row>
    <row r="9" spans="1:12" ht="39" customHeight="1" x14ac:dyDescent="0.2">
      <c r="A9" s="2" t="s">
        <v>248</v>
      </c>
      <c r="B9" s="2" t="s">
        <v>249</v>
      </c>
      <c r="C9" s="2" t="s">
        <v>250</v>
      </c>
      <c r="D9" s="2" t="s">
        <v>251</v>
      </c>
      <c r="E9" s="2" t="s">
        <v>252</v>
      </c>
      <c r="F9" s="2">
        <v>28</v>
      </c>
      <c r="G9" s="2" t="s">
        <v>8</v>
      </c>
      <c r="H9" s="2" t="s">
        <v>56</v>
      </c>
      <c r="I9" s="2" t="s">
        <v>11</v>
      </c>
      <c r="J9" s="2" t="s">
        <v>107</v>
      </c>
      <c r="K9" s="2" t="s">
        <v>107</v>
      </c>
      <c r="L9" s="2" t="s">
        <v>253</v>
      </c>
    </row>
    <row r="10" spans="1:12" ht="39" customHeight="1" x14ac:dyDescent="0.2">
      <c r="A10" s="2" t="s">
        <v>254</v>
      </c>
      <c r="B10" s="2" t="s">
        <v>255</v>
      </c>
      <c r="C10" s="2" t="s">
        <v>256</v>
      </c>
      <c r="D10" s="2" t="s">
        <v>251</v>
      </c>
      <c r="E10" s="2" t="s">
        <v>257</v>
      </c>
      <c r="F10" s="2">
        <v>36</v>
      </c>
      <c r="G10" s="2" t="s">
        <v>8</v>
      </c>
      <c r="H10" s="2" t="s">
        <v>56</v>
      </c>
      <c r="I10" s="2" t="s">
        <v>230</v>
      </c>
      <c r="J10" s="2" t="s">
        <v>107</v>
      </c>
      <c r="K10" s="2" t="s">
        <v>107</v>
      </c>
      <c r="L10" s="2" t="s">
        <v>253</v>
      </c>
    </row>
    <row r="11" spans="1:12" ht="39" customHeight="1" x14ac:dyDescent="0.2">
      <c r="A11" s="2" t="s">
        <v>258</v>
      </c>
      <c r="B11" s="2" t="s">
        <v>259</v>
      </c>
      <c r="C11" s="2" t="s">
        <v>260</v>
      </c>
      <c r="D11" s="2" t="s">
        <v>251</v>
      </c>
      <c r="E11" s="2" t="s">
        <v>261</v>
      </c>
      <c r="F11" s="2">
        <v>23</v>
      </c>
      <c r="G11" s="2" t="s">
        <v>8</v>
      </c>
      <c r="H11" s="2" t="s">
        <v>56</v>
      </c>
      <c r="I11" s="2" t="s">
        <v>11</v>
      </c>
      <c r="J11" s="2" t="s">
        <v>107</v>
      </c>
      <c r="K11" s="2" t="s">
        <v>107</v>
      </c>
      <c r="L11" s="2" t="s">
        <v>253</v>
      </c>
    </row>
    <row r="12" spans="1:12" ht="39" customHeight="1" x14ac:dyDescent="0.2">
      <c r="A12" s="2" t="s">
        <v>262</v>
      </c>
      <c r="B12" s="2" t="s">
        <v>263</v>
      </c>
      <c r="C12" s="2" t="s">
        <v>264</v>
      </c>
      <c r="E12" s="2" t="s">
        <v>265</v>
      </c>
      <c r="F12" s="2">
        <v>2</v>
      </c>
      <c r="G12" s="2" t="s">
        <v>107</v>
      </c>
      <c r="H12" s="2" t="s">
        <v>107</v>
      </c>
      <c r="I12" s="2" t="s">
        <v>11</v>
      </c>
      <c r="J12" s="2" t="s">
        <v>107</v>
      </c>
      <c r="K12" s="2" t="s">
        <v>107</v>
      </c>
    </row>
    <row r="13" spans="1:12" ht="39" customHeight="1" x14ac:dyDescent="0.2">
      <c r="A13" s="2" t="s">
        <v>266</v>
      </c>
      <c r="B13" s="2" t="s">
        <v>267</v>
      </c>
      <c r="C13" s="2" t="s">
        <v>268</v>
      </c>
      <c r="D13" s="2" t="s">
        <v>10</v>
      </c>
      <c r="E13" s="2" t="s">
        <v>269</v>
      </c>
      <c r="F13" s="2">
        <v>9</v>
      </c>
      <c r="G13" s="2" t="s">
        <v>8</v>
      </c>
      <c r="H13" s="2" t="s">
        <v>9</v>
      </c>
      <c r="I13" s="2" t="s">
        <v>230</v>
      </c>
      <c r="J13" s="2" t="s">
        <v>107</v>
      </c>
      <c r="K13" s="2" t="s">
        <v>107</v>
      </c>
      <c r="L13" s="2" t="s">
        <v>220</v>
      </c>
    </row>
    <row r="14" spans="1:12" ht="39" customHeight="1" x14ac:dyDescent="0.2">
      <c r="A14" s="2" t="s">
        <v>270</v>
      </c>
      <c r="B14" s="2" t="s">
        <v>271</v>
      </c>
      <c r="C14" s="2" t="s">
        <v>272</v>
      </c>
      <c r="E14" s="2" t="s">
        <v>273</v>
      </c>
      <c r="F14" s="2">
        <v>28</v>
      </c>
      <c r="G14" s="2" t="s">
        <v>107</v>
      </c>
      <c r="H14" s="2" t="s">
        <v>107</v>
      </c>
      <c r="I14" s="2" t="s">
        <v>11</v>
      </c>
      <c r="J14" s="2" t="s">
        <v>107</v>
      </c>
      <c r="K14" s="2" t="s">
        <v>107</v>
      </c>
    </row>
    <row r="15" spans="1:12" ht="39" customHeight="1" x14ac:dyDescent="0.2">
      <c r="A15" s="2" t="s">
        <v>274</v>
      </c>
      <c r="B15" s="2" t="s">
        <v>275</v>
      </c>
      <c r="C15" s="2" t="s">
        <v>276</v>
      </c>
      <c r="D15" s="2" t="s">
        <v>17</v>
      </c>
      <c r="E15" s="2" t="s">
        <v>107</v>
      </c>
      <c r="F15" s="2" t="s">
        <v>107</v>
      </c>
      <c r="G15" s="2" t="s">
        <v>15</v>
      </c>
      <c r="H15" s="2" t="s">
        <v>16</v>
      </c>
      <c r="I15" s="2" t="s">
        <v>107</v>
      </c>
      <c r="J15" s="2">
        <v>771</v>
      </c>
      <c r="K15" s="2">
        <v>700</v>
      </c>
      <c r="L15" s="2" t="s">
        <v>225</v>
      </c>
    </row>
    <row r="16" spans="1:12" ht="39" customHeight="1" x14ac:dyDescent="0.2">
      <c r="A16" s="2" t="s">
        <v>277</v>
      </c>
      <c r="B16" s="2" t="s">
        <v>278</v>
      </c>
      <c r="C16" s="2" t="s">
        <v>279</v>
      </c>
      <c r="E16" s="2" t="s">
        <v>107</v>
      </c>
      <c r="F16" s="2" t="s">
        <v>107</v>
      </c>
      <c r="G16" s="2" t="s">
        <v>107</v>
      </c>
      <c r="H16" s="2" t="s">
        <v>107</v>
      </c>
      <c r="I16" s="2" t="s">
        <v>107</v>
      </c>
      <c r="J16" s="2">
        <v>374</v>
      </c>
      <c r="K16" s="2">
        <v>200</v>
      </c>
    </row>
    <row r="17" spans="1:12" ht="39" customHeight="1" x14ac:dyDescent="0.2">
      <c r="A17" s="2" t="s">
        <v>280</v>
      </c>
      <c r="B17" s="2" t="s">
        <v>281</v>
      </c>
      <c r="C17" s="2" t="s">
        <v>282</v>
      </c>
      <c r="D17" s="2" t="s">
        <v>10</v>
      </c>
      <c r="E17" s="2" t="s">
        <v>107</v>
      </c>
      <c r="F17" s="2" t="s">
        <v>107</v>
      </c>
      <c r="G17" s="2" t="s">
        <v>8</v>
      </c>
      <c r="H17" s="2" t="s">
        <v>9</v>
      </c>
      <c r="I17" s="2" t="s">
        <v>107</v>
      </c>
      <c r="J17" s="2">
        <v>414</v>
      </c>
      <c r="K17" s="2">
        <v>400</v>
      </c>
      <c r="L17" s="2" t="s">
        <v>220</v>
      </c>
    </row>
    <row r="18" spans="1:12" ht="39" customHeight="1" x14ac:dyDescent="0.2">
      <c r="A18" s="2" t="s">
        <v>283</v>
      </c>
      <c r="B18" s="2" t="s">
        <v>284</v>
      </c>
      <c r="C18" s="2" t="s">
        <v>285</v>
      </c>
      <c r="E18" s="2" t="s">
        <v>107</v>
      </c>
      <c r="F18" s="2" t="s">
        <v>107</v>
      </c>
      <c r="G18" s="2" t="s">
        <v>107</v>
      </c>
      <c r="H18" s="2" t="s">
        <v>107</v>
      </c>
      <c r="I18" s="2" t="s">
        <v>107</v>
      </c>
      <c r="J18" s="2">
        <v>292</v>
      </c>
      <c r="K18" s="2">
        <v>500</v>
      </c>
    </row>
    <row r="19" spans="1:12" ht="39" customHeight="1" x14ac:dyDescent="0.2">
      <c r="A19" s="2" t="s">
        <v>286</v>
      </c>
      <c r="B19" s="2" t="s">
        <v>287</v>
      </c>
      <c r="C19" s="2" t="s">
        <v>288</v>
      </c>
      <c r="D19" s="2" t="s">
        <v>10</v>
      </c>
      <c r="E19" s="2" t="s">
        <v>107</v>
      </c>
      <c r="F19" s="2" t="s">
        <v>107</v>
      </c>
      <c r="G19" s="2" t="s">
        <v>8</v>
      </c>
      <c r="H19" s="2" t="s">
        <v>9</v>
      </c>
      <c r="I19" s="2" t="s">
        <v>107</v>
      </c>
      <c r="J19" s="2">
        <v>390</v>
      </c>
      <c r="K19" s="2">
        <v>300</v>
      </c>
      <c r="L19" s="2" t="s">
        <v>220</v>
      </c>
    </row>
    <row r="20" spans="1:12" ht="39" customHeight="1" x14ac:dyDescent="0.2">
      <c r="A20" s="2" t="s">
        <v>289</v>
      </c>
      <c r="B20" s="2" t="s">
        <v>290</v>
      </c>
      <c r="C20" s="2" t="s">
        <v>291</v>
      </c>
      <c r="E20" s="2" t="s">
        <v>107</v>
      </c>
      <c r="F20" s="2" t="s">
        <v>107</v>
      </c>
      <c r="G20" s="2" t="s">
        <v>107</v>
      </c>
      <c r="H20" s="2" t="s">
        <v>107</v>
      </c>
      <c r="I20" s="2" t="s">
        <v>107</v>
      </c>
      <c r="J20" s="2">
        <v>302</v>
      </c>
      <c r="K20" s="2">
        <v>600</v>
      </c>
    </row>
    <row r="21" spans="1:12" ht="39" customHeight="1" x14ac:dyDescent="0.2">
      <c r="A21" s="2" t="s">
        <v>292</v>
      </c>
      <c r="B21" s="2" t="s">
        <v>293</v>
      </c>
      <c r="C21" s="2" t="s">
        <v>294</v>
      </c>
      <c r="E21" s="2" t="s">
        <v>107</v>
      </c>
      <c r="F21" s="2" t="s">
        <v>107</v>
      </c>
      <c r="G21" s="2" t="s">
        <v>107</v>
      </c>
      <c r="H21" s="2" t="s">
        <v>107</v>
      </c>
      <c r="I21" s="2" t="s">
        <v>107</v>
      </c>
      <c r="J21" s="2">
        <v>470</v>
      </c>
      <c r="K21" s="2">
        <v>400</v>
      </c>
    </row>
    <row r="22" spans="1:12" ht="39" customHeight="1" x14ac:dyDescent="0.2">
      <c r="A22" s="2" t="s">
        <v>295</v>
      </c>
      <c r="B22" s="2" t="s">
        <v>296</v>
      </c>
      <c r="C22" s="2" t="s">
        <v>297</v>
      </c>
      <c r="E22" s="2" t="s">
        <v>107</v>
      </c>
      <c r="F22" s="2" t="s">
        <v>107</v>
      </c>
      <c r="G22" s="2" t="s">
        <v>107</v>
      </c>
      <c r="H22" s="2" t="s">
        <v>107</v>
      </c>
      <c r="I22" s="2" t="s">
        <v>107</v>
      </c>
      <c r="J22" s="2">
        <v>208</v>
      </c>
      <c r="K22" s="2">
        <v>400</v>
      </c>
    </row>
    <row r="23" spans="1:12" ht="39" customHeight="1" x14ac:dyDescent="0.2">
      <c r="A23" s="2" t="s">
        <v>298</v>
      </c>
      <c r="B23" s="2" t="s">
        <v>299</v>
      </c>
      <c r="C23" s="2" t="s">
        <v>300</v>
      </c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>
        <v>292</v>
      </c>
      <c r="K23" s="2">
        <v>700</v>
      </c>
    </row>
    <row r="24" spans="1:12" ht="39" customHeight="1" x14ac:dyDescent="0.4">
      <c r="A24" s="2" t="s">
        <v>301</v>
      </c>
      <c r="B24" s="2" t="s">
        <v>302</v>
      </c>
      <c r="C24" s="2" t="s">
        <v>303</v>
      </c>
      <c r="D24" s="3" t="s">
        <v>14</v>
      </c>
      <c r="E24" s="2" t="s">
        <v>304</v>
      </c>
      <c r="F24" s="2">
        <v>11</v>
      </c>
      <c r="G24" s="2" t="s">
        <v>12</v>
      </c>
      <c r="H24" s="2" t="s">
        <v>13</v>
      </c>
      <c r="I24" s="2" t="s">
        <v>11</v>
      </c>
      <c r="J24" s="2" t="s">
        <v>107</v>
      </c>
      <c r="K24" s="2" t="s">
        <v>107</v>
      </c>
      <c r="L24" s="2" t="s">
        <v>305</v>
      </c>
    </row>
    <row r="25" spans="1:12" ht="39" customHeight="1" x14ac:dyDescent="0.2">
      <c r="A25" s="2" t="s">
        <v>306</v>
      </c>
      <c r="B25" s="2" t="s">
        <v>307</v>
      </c>
      <c r="C25" s="2" t="s">
        <v>308</v>
      </c>
      <c r="E25" s="2" t="s">
        <v>107</v>
      </c>
      <c r="F25" s="2" t="s">
        <v>107</v>
      </c>
      <c r="G25" s="2" t="s">
        <v>107</v>
      </c>
      <c r="H25" s="2" t="s">
        <v>107</v>
      </c>
      <c r="I25" s="2" t="s">
        <v>107</v>
      </c>
      <c r="J25" s="2">
        <v>686</v>
      </c>
      <c r="K25" s="2">
        <v>500</v>
      </c>
    </row>
    <row r="26" spans="1:12" ht="39" customHeight="1" x14ac:dyDescent="0.2">
      <c r="A26" s="2" t="s">
        <v>309</v>
      </c>
      <c r="B26" s="2" t="s">
        <v>310</v>
      </c>
      <c r="C26" s="2" t="s">
        <v>311</v>
      </c>
      <c r="E26" s="2" t="s">
        <v>107</v>
      </c>
      <c r="F26" s="2" t="s">
        <v>107</v>
      </c>
      <c r="G26" s="2" t="s">
        <v>107</v>
      </c>
      <c r="H26" s="2" t="s">
        <v>107</v>
      </c>
      <c r="I26" s="2" t="s">
        <v>107</v>
      </c>
      <c r="J26" s="2">
        <v>547</v>
      </c>
      <c r="K26" s="2">
        <v>400</v>
      </c>
    </row>
    <row r="27" spans="1:12" ht="39" customHeight="1" x14ac:dyDescent="0.2">
      <c r="A27" s="2" t="s">
        <v>312</v>
      </c>
      <c r="B27" s="2" t="s">
        <v>313</v>
      </c>
      <c r="C27" s="2" t="s">
        <v>314</v>
      </c>
      <c r="E27" s="2" t="s">
        <v>107</v>
      </c>
      <c r="F27" s="2" t="s">
        <v>107</v>
      </c>
      <c r="G27" s="2" t="s">
        <v>107</v>
      </c>
      <c r="H27" s="2" t="s">
        <v>107</v>
      </c>
      <c r="I27" s="2" t="s">
        <v>107</v>
      </c>
      <c r="J27" s="2">
        <v>257</v>
      </c>
      <c r="K27" s="2">
        <v>500</v>
      </c>
    </row>
    <row r="28" spans="1:12" ht="39" customHeight="1" x14ac:dyDescent="0.2">
      <c r="A28" s="2" t="s">
        <v>315</v>
      </c>
      <c r="B28" s="2" t="s">
        <v>316</v>
      </c>
      <c r="C28" s="2" t="s">
        <v>271</v>
      </c>
      <c r="E28" s="2" t="s">
        <v>107</v>
      </c>
      <c r="F28" s="2" t="s">
        <v>107</v>
      </c>
      <c r="G28" s="2" t="s">
        <v>107</v>
      </c>
      <c r="H28" s="2" t="s">
        <v>107</v>
      </c>
      <c r="I28" s="2" t="s">
        <v>107</v>
      </c>
      <c r="J28" s="2">
        <v>564</v>
      </c>
      <c r="K28" s="2">
        <v>600</v>
      </c>
    </row>
    <row r="29" spans="1:12" ht="39" customHeight="1" x14ac:dyDescent="0.2">
      <c r="A29" s="2" t="s">
        <v>317</v>
      </c>
      <c r="B29" s="2" t="s">
        <v>318</v>
      </c>
      <c r="C29" s="2" t="s">
        <v>319</v>
      </c>
      <c r="E29" s="2" t="s">
        <v>107</v>
      </c>
      <c r="F29" s="2" t="s">
        <v>107</v>
      </c>
      <c r="G29" s="2" t="s">
        <v>107</v>
      </c>
      <c r="H29" s="2" t="s">
        <v>107</v>
      </c>
      <c r="I29" s="2" t="s">
        <v>107</v>
      </c>
      <c r="J29" s="2">
        <v>211</v>
      </c>
      <c r="K29" s="2">
        <v>200</v>
      </c>
    </row>
    <row r="30" spans="1:12" ht="39" customHeight="1" x14ac:dyDescent="0.2">
      <c r="A30" s="2" t="s">
        <v>320</v>
      </c>
      <c r="B30" s="2" t="s">
        <v>321</v>
      </c>
      <c r="C30" s="2" t="s">
        <v>228</v>
      </c>
      <c r="E30" s="2" t="s">
        <v>107</v>
      </c>
      <c r="F30" s="2" t="s">
        <v>107</v>
      </c>
      <c r="G30" s="2" t="s">
        <v>107</v>
      </c>
      <c r="H30" s="2" t="s">
        <v>107</v>
      </c>
      <c r="I30" s="2" t="s">
        <v>107</v>
      </c>
      <c r="J30" s="2">
        <v>233</v>
      </c>
      <c r="K30" s="2">
        <v>500</v>
      </c>
    </row>
    <row r="31" spans="1:12" ht="39" customHeight="1" x14ac:dyDescent="0.2">
      <c r="A31" s="2" t="s">
        <v>322</v>
      </c>
      <c r="B31" s="2" t="s">
        <v>323</v>
      </c>
      <c r="C31" s="2" t="s">
        <v>324</v>
      </c>
      <c r="E31" s="2" t="s">
        <v>107</v>
      </c>
      <c r="F31" s="2" t="s">
        <v>107</v>
      </c>
      <c r="G31" s="2" t="s">
        <v>107</v>
      </c>
      <c r="H31" s="2" t="s">
        <v>107</v>
      </c>
      <c r="I31" s="2" t="s">
        <v>107</v>
      </c>
      <c r="J31" s="2">
        <v>293</v>
      </c>
      <c r="K31" s="2">
        <v>400</v>
      </c>
    </row>
    <row r="32" spans="1:12" ht="39" customHeight="1" x14ac:dyDescent="0.2">
      <c r="A32" s="2" t="s">
        <v>325</v>
      </c>
      <c r="B32" s="2" t="s">
        <v>326</v>
      </c>
      <c r="C32" s="2" t="s">
        <v>327</v>
      </c>
      <c r="D32" s="2" t="s">
        <v>72</v>
      </c>
      <c r="E32" s="2" t="s">
        <v>107</v>
      </c>
      <c r="F32" s="2" t="s">
        <v>107</v>
      </c>
      <c r="G32" s="2" t="s">
        <v>70</v>
      </c>
      <c r="H32" s="2" t="s">
        <v>71</v>
      </c>
      <c r="I32" s="2" t="s">
        <v>107</v>
      </c>
      <c r="J32" s="2">
        <v>552</v>
      </c>
      <c r="K32" s="2">
        <v>700</v>
      </c>
      <c r="L32" s="2" t="s">
        <v>231</v>
      </c>
    </row>
    <row r="33" spans="1:12" ht="39" customHeight="1" x14ac:dyDescent="0.2">
      <c r="A33" s="2" t="s">
        <v>328</v>
      </c>
      <c r="B33" s="2" t="s">
        <v>329</v>
      </c>
      <c r="C33" s="2" t="s">
        <v>330</v>
      </c>
      <c r="D33" s="2" t="s">
        <v>72</v>
      </c>
      <c r="E33" s="2" t="s">
        <v>107</v>
      </c>
      <c r="F33" s="2" t="s">
        <v>107</v>
      </c>
      <c r="G33" s="2" t="s">
        <v>70</v>
      </c>
      <c r="H33" s="2" t="s">
        <v>71</v>
      </c>
      <c r="I33" s="2" t="s">
        <v>107</v>
      </c>
      <c r="J33" s="2">
        <v>812</v>
      </c>
      <c r="K33" s="2">
        <v>700</v>
      </c>
      <c r="L33" s="2" t="s">
        <v>231</v>
      </c>
    </row>
    <row r="34" spans="1:12" ht="39" customHeight="1" x14ac:dyDescent="0.2">
      <c r="A34" s="2" t="s">
        <v>331</v>
      </c>
      <c r="B34" s="2" t="s">
        <v>332</v>
      </c>
      <c r="C34" s="2" t="s">
        <v>333</v>
      </c>
      <c r="E34" s="2" t="s">
        <v>107</v>
      </c>
      <c r="F34" s="2" t="s">
        <v>107</v>
      </c>
      <c r="G34" s="2" t="s">
        <v>107</v>
      </c>
      <c r="H34" s="2" t="s">
        <v>107</v>
      </c>
      <c r="I34" s="2" t="s">
        <v>107</v>
      </c>
      <c r="J34" s="2">
        <v>541</v>
      </c>
      <c r="K34" s="2">
        <v>400</v>
      </c>
    </row>
    <row r="35" spans="1:12" ht="39" customHeight="1" x14ac:dyDescent="0.4">
      <c r="A35" s="2" t="s">
        <v>334</v>
      </c>
      <c r="B35" s="2" t="s">
        <v>335</v>
      </c>
      <c r="C35" s="2" t="s">
        <v>336</v>
      </c>
      <c r="D35" s="3" t="s">
        <v>14</v>
      </c>
      <c r="E35" s="2" t="s">
        <v>337</v>
      </c>
      <c r="F35" s="2">
        <v>24</v>
      </c>
      <c r="G35" s="2" t="s">
        <v>12</v>
      </c>
      <c r="H35" s="2" t="s">
        <v>13</v>
      </c>
      <c r="I35" s="2" t="s">
        <v>230</v>
      </c>
      <c r="J35" s="2" t="s">
        <v>107</v>
      </c>
      <c r="K35" s="2" t="s">
        <v>107</v>
      </c>
      <c r="L35" s="2" t="s">
        <v>305</v>
      </c>
    </row>
    <row r="36" spans="1:12" ht="39" customHeight="1" x14ac:dyDescent="0.2">
      <c r="A36" s="2" t="s">
        <v>338</v>
      </c>
      <c r="B36" s="2" t="s">
        <v>339</v>
      </c>
      <c r="C36" s="2" t="s">
        <v>340</v>
      </c>
      <c r="E36" s="2" t="s">
        <v>107</v>
      </c>
      <c r="F36" s="2" t="s">
        <v>107</v>
      </c>
      <c r="G36" s="2" t="s">
        <v>107</v>
      </c>
      <c r="H36" s="2" t="s">
        <v>107</v>
      </c>
      <c r="I36" s="2" t="s">
        <v>107</v>
      </c>
      <c r="J36" s="2">
        <v>441</v>
      </c>
      <c r="K36" s="2">
        <v>700</v>
      </c>
    </row>
    <row r="37" spans="1:12" ht="39" customHeight="1" x14ac:dyDescent="0.2">
      <c r="A37" s="2" t="s">
        <v>341</v>
      </c>
      <c r="B37" s="2" t="s">
        <v>342</v>
      </c>
      <c r="C37" s="2" t="s">
        <v>343</v>
      </c>
      <c r="E37" s="2" t="s">
        <v>107</v>
      </c>
      <c r="F37" s="2" t="s">
        <v>107</v>
      </c>
      <c r="G37" s="2" t="s">
        <v>107</v>
      </c>
      <c r="H37" s="2" t="s">
        <v>107</v>
      </c>
      <c r="I37" s="2" t="s">
        <v>107</v>
      </c>
      <c r="J37" s="2">
        <v>875</v>
      </c>
      <c r="K37" s="2">
        <v>300</v>
      </c>
    </row>
    <row r="38" spans="1:12" ht="39" customHeight="1" x14ac:dyDescent="0.2">
      <c r="A38" s="2" t="s">
        <v>344</v>
      </c>
      <c r="B38" s="2" t="s">
        <v>345</v>
      </c>
      <c r="C38" s="2" t="s">
        <v>303</v>
      </c>
      <c r="E38" s="2" t="s">
        <v>107</v>
      </c>
      <c r="F38" s="2" t="s">
        <v>107</v>
      </c>
      <c r="G38" s="2" t="s">
        <v>107</v>
      </c>
      <c r="H38" s="2" t="s">
        <v>107</v>
      </c>
      <c r="I38" s="2" t="s">
        <v>107</v>
      </c>
      <c r="J38" s="2">
        <v>691</v>
      </c>
      <c r="K38" s="2">
        <v>500</v>
      </c>
    </row>
    <row r="39" spans="1:12" ht="39" customHeight="1" x14ac:dyDescent="0.2">
      <c r="A39" s="2" t="s">
        <v>346</v>
      </c>
      <c r="B39" s="2" t="s">
        <v>347</v>
      </c>
      <c r="C39" s="2" t="s">
        <v>348</v>
      </c>
      <c r="E39" s="2" t="s">
        <v>107</v>
      </c>
      <c r="F39" s="2" t="s">
        <v>107</v>
      </c>
      <c r="G39" s="2" t="s">
        <v>107</v>
      </c>
      <c r="H39" s="2" t="s">
        <v>107</v>
      </c>
      <c r="I39" s="2" t="s">
        <v>107</v>
      </c>
      <c r="J39" s="2">
        <v>572</v>
      </c>
      <c r="K39" s="2">
        <v>300</v>
      </c>
    </row>
    <row r="40" spans="1:12" ht="39" customHeight="1" x14ac:dyDescent="0.2">
      <c r="A40" s="2" t="s">
        <v>349</v>
      </c>
      <c r="B40" s="2" t="s">
        <v>350</v>
      </c>
      <c r="C40" s="2" t="s">
        <v>351</v>
      </c>
      <c r="E40" s="2" t="s">
        <v>107</v>
      </c>
      <c r="F40" s="2" t="s">
        <v>107</v>
      </c>
      <c r="G40" s="2" t="s">
        <v>107</v>
      </c>
      <c r="H40" s="2" t="s">
        <v>107</v>
      </c>
      <c r="I40" s="2" t="s">
        <v>107</v>
      </c>
      <c r="J40" s="2">
        <v>572</v>
      </c>
      <c r="K40" s="2">
        <v>500</v>
      </c>
    </row>
    <row r="41" spans="1:12" ht="39" customHeight="1" x14ac:dyDescent="0.2">
      <c r="A41" s="2" t="s">
        <v>352</v>
      </c>
      <c r="B41" s="2" t="s">
        <v>353</v>
      </c>
      <c r="C41" s="2" t="s">
        <v>354</v>
      </c>
      <c r="E41" s="2" t="s">
        <v>107</v>
      </c>
      <c r="F41" s="2" t="s">
        <v>107</v>
      </c>
      <c r="G41" s="2" t="s">
        <v>107</v>
      </c>
      <c r="H41" s="2" t="s">
        <v>107</v>
      </c>
      <c r="I41" s="2" t="s">
        <v>107</v>
      </c>
      <c r="J41" s="2">
        <v>663</v>
      </c>
      <c r="K41" s="2">
        <v>500</v>
      </c>
    </row>
    <row r="42" spans="1:12" ht="39" customHeight="1" x14ac:dyDescent="0.2">
      <c r="A42" s="2" t="s">
        <v>355</v>
      </c>
      <c r="B42" s="2" t="s">
        <v>356</v>
      </c>
      <c r="C42" s="2" t="s">
        <v>357</v>
      </c>
      <c r="D42" s="2" t="s">
        <v>358</v>
      </c>
      <c r="E42" s="2" t="s">
        <v>359</v>
      </c>
      <c r="F42" s="2">
        <v>27</v>
      </c>
      <c r="G42" s="2" t="s">
        <v>27</v>
      </c>
      <c r="H42" s="2" t="s">
        <v>28</v>
      </c>
      <c r="I42" s="2" t="s">
        <v>11</v>
      </c>
      <c r="J42" s="2" t="s">
        <v>107</v>
      </c>
      <c r="K42" s="2" t="s">
        <v>107</v>
      </c>
      <c r="L42" s="2" t="s">
        <v>360</v>
      </c>
    </row>
    <row r="43" spans="1:12" ht="39" customHeight="1" x14ac:dyDescent="0.2">
      <c r="A43" s="2" t="s">
        <v>361</v>
      </c>
      <c r="B43" s="2" t="s">
        <v>362</v>
      </c>
      <c r="C43" s="2" t="s">
        <v>300</v>
      </c>
      <c r="D43" s="2" t="s">
        <v>358</v>
      </c>
      <c r="E43" s="2" t="s">
        <v>363</v>
      </c>
      <c r="F43" s="2">
        <v>38</v>
      </c>
      <c r="G43" s="2" t="s">
        <v>27</v>
      </c>
      <c r="H43" s="2" t="s">
        <v>28</v>
      </c>
      <c r="I43" s="2" t="s">
        <v>230</v>
      </c>
      <c r="J43" s="2" t="s">
        <v>107</v>
      </c>
      <c r="K43" s="2" t="s">
        <v>107</v>
      </c>
      <c r="L43" s="2" t="s">
        <v>360</v>
      </c>
    </row>
    <row r="44" spans="1:12" ht="39" customHeight="1" x14ac:dyDescent="0.2">
      <c r="A44" s="2" t="s">
        <v>364</v>
      </c>
      <c r="B44" s="2" t="s">
        <v>323</v>
      </c>
      <c r="C44" s="2" t="s">
        <v>365</v>
      </c>
      <c r="D44" s="2" t="s">
        <v>17</v>
      </c>
      <c r="E44" s="2" t="s">
        <v>366</v>
      </c>
      <c r="F44" s="2">
        <v>13</v>
      </c>
      <c r="G44" s="2" t="s">
        <v>15</v>
      </c>
      <c r="H44" s="2" t="s">
        <v>16</v>
      </c>
      <c r="I44" s="2" t="s">
        <v>11</v>
      </c>
      <c r="J44" s="2" t="s">
        <v>107</v>
      </c>
      <c r="K44" s="2" t="s">
        <v>107</v>
      </c>
      <c r="L44" s="2" t="s">
        <v>225</v>
      </c>
    </row>
    <row r="45" spans="1:12" ht="39" customHeight="1" x14ac:dyDescent="0.2">
      <c r="A45" s="2" t="s">
        <v>367</v>
      </c>
      <c r="B45" s="2" t="s">
        <v>368</v>
      </c>
      <c r="C45" s="2" t="s">
        <v>369</v>
      </c>
      <c r="E45" s="2" t="s">
        <v>370</v>
      </c>
      <c r="F45" s="2">
        <v>12</v>
      </c>
      <c r="G45" s="2" t="s">
        <v>107</v>
      </c>
      <c r="H45" s="2" t="s">
        <v>107</v>
      </c>
      <c r="I45" s="2" t="s">
        <v>55</v>
      </c>
      <c r="J45" s="2" t="s">
        <v>107</v>
      </c>
      <c r="K45" s="2" t="s">
        <v>107</v>
      </c>
    </row>
    <row r="46" spans="1:12" ht="39" customHeight="1" x14ac:dyDescent="0.2">
      <c r="A46" s="2" t="s">
        <v>371</v>
      </c>
      <c r="B46" s="2" t="s">
        <v>372</v>
      </c>
      <c r="C46" s="2" t="s">
        <v>373</v>
      </c>
      <c r="D46" s="2" t="s">
        <v>17</v>
      </c>
      <c r="E46" s="2" t="s">
        <v>374</v>
      </c>
      <c r="F46" s="2">
        <v>13</v>
      </c>
      <c r="G46" s="2" t="s">
        <v>15</v>
      </c>
      <c r="H46" s="2" t="s">
        <v>16</v>
      </c>
      <c r="I46" s="2" t="s">
        <v>230</v>
      </c>
      <c r="J46" s="2" t="s">
        <v>107</v>
      </c>
      <c r="K46" s="2" t="s">
        <v>107</v>
      </c>
      <c r="L46" s="2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7EB-3710-E942-B2B2-0BBE808B5728}">
  <dimension ref="A1:J21"/>
  <sheetViews>
    <sheetView tabSelected="1" zoomScaleNormal="100" workbookViewId="0">
      <selection activeCell="B2" sqref="B2"/>
    </sheetView>
  </sheetViews>
  <sheetFormatPr baseColWidth="10" defaultColWidth="10.83203125" defaultRowHeight="29" x14ac:dyDescent="0.2"/>
  <cols>
    <col min="1" max="2" width="40.33203125" style="2" customWidth="1"/>
    <col min="3" max="3" width="40.83203125" style="2" customWidth="1"/>
    <col min="4" max="8" width="29.83203125" style="2" customWidth="1"/>
    <col min="9" max="9" width="20" style="2" customWidth="1"/>
    <col min="10" max="16384" width="10.83203125" style="2"/>
  </cols>
  <sheetData>
    <row r="1" spans="1:10" ht="39" customHeight="1" x14ac:dyDescent="0.2">
      <c r="A1" s="1" t="s">
        <v>375</v>
      </c>
      <c r="B1" s="1"/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/>
    </row>
    <row r="2" spans="1:10" ht="39" customHeight="1" x14ac:dyDescent="0.2">
      <c r="A2" s="2" t="s">
        <v>220</v>
      </c>
      <c r="B2" s="2" t="str">
        <f>CONCATENATE(",'", A2, "',")</f>
        <v>,'rc_10',</v>
      </c>
      <c r="C2" s="2" t="s">
        <v>383</v>
      </c>
      <c r="D2" s="2" t="s">
        <v>8</v>
      </c>
      <c r="E2" s="2" t="s">
        <v>9</v>
      </c>
      <c r="F2" s="2">
        <v>1</v>
      </c>
      <c r="G2" s="2" t="s">
        <v>384</v>
      </c>
      <c r="H2" s="6" t="s">
        <v>385</v>
      </c>
      <c r="I2" s="2">
        <v>200</v>
      </c>
    </row>
    <row r="3" spans="1:10" ht="39" customHeight="1" x14ac:dyDescent="0.2">
      <c r="A3" s="2" t="s">
        <v>305</v>
      </c>
      <c r="B3" s="2" t="str">
        <f t="shared" ref="B3:B7" si="0">CONCATENATE(",'", A3, "',")</f>
        <v>,'cn_38',</v>
      </c>
      <c r="C3" s="2" t="s">
        <v>386</v>
      </c>
      <c r="D3" s="2" t="s">
        <v>12</v>
      </c>
      <c r="E3" s="2" t="s">
        <v>13</v>
      </c>
      <c r="F3" s="2">
        <v>2</v>
      </c>
      <c r="G3" s="2" t="s">
        <v>384</v>
      </c>
      <c r="H3" s="6" t="s">
        <v>387</v>
      </c>
      <c r="I3" s="2">
        <v>200</v>
      </c>
    </row>
    <row r="4" spans="1:10" ht="39" customHeight="1" x14ac:dyDescent="0.2">
      <c r="A4" s="2" t="s">
        <v>360</v>
      </c>
      <c r="B4" s="2" t="str">
        <f t="shared" si="0"/>
        <v>,'dy_61',</v>
      </c>
      <c r="C4" s="2" t="s">
        <v>388</v>
      </c>
      <c r="D4" s="2" t="s">
        <v>27</v>
      </c>
      <c r="E4" s="2" t="s">
        <v>28</v>
      </c>
      <c r="F4" s="2">
        <v>0</v>
      </c>
      <c r="G4" s="2" t="s">
        <v>389</v>
      </c>
      <c r="H4" s="6" t="s">
        <v>390</v>
      </c>
      <c r="I4" s="2">
        <v>200</v>
      </c>
    </row>
    <row r="5" spans="1:10" ht="39" customHeight="1" x14ac:dyDescent="0.2">
      <c r="A5" s="2" t="s">
        <v>225</v>
      </c>
      <c r="B5" s="2" t="str">
        <f t="shared" si="0"/>
        <v>,'nw_20',</v>
      </c>
      <c r="C5" s="2" t="s">
        <v>391</v>
      </c>
      <c r="D5" s="2" t="s">
        <v>15</v>
      </c>
      <c r="E5" s="2" t="s">
        <v>16</v>
      </c>
      <c r="F5" s="2">
        <v>2</v>
      </c>
      <c r="G5" s="2" t="s">
        <v>384</v>
      </c>
      <c r="H5" s="6" t="s">
        <v>392</v>
      </c>
      <c r="I5" s="2">
        <v>300</v>
      </c>
    </row>
    <row r="6" spans="1:10" ht="39" customHeight="1" x14ac:dyDescent="0.2">
      <c r="A6" s="2" t="s">
        <v>231</v>
      </c>
      <c r="B6" s="2" t="str">
        <f t="shared" si="0"/>
        <v>,'pn_16',</v>
      </c>
      <c r="C6" s="2" t="s">
        <v>393</v>
      </c>
      <c r="D6" s="2" t="s">
        <v>70</v>
      </c>
      <c r="E6" s="2" t="s">
        <v>71</v>
      </c>
      <c r="F6" s="2">
        <v>1</v>
      </c>
      <c r="G6" s="2" t="s">
        <v>384</v>
      </c>
      <c r="H6" s="6" t="s">
        <v>394</v>
      </c>
      <c r="I6" s="2">
        <v>400</v>
      </c>
    </row>
    <row r="7" spans="1:10" ht="39" customHeight="1" x14ac:dyDescent="0.2">
      <c r="A7" s="2" t="s">
        <v>253</v>
      </c>
      <c r="B7" s="2" t="str">
        <f t="shared" si="0"/>
        <v>,'rc_51',</v>
      </c>
      <c r="C7" s="2" t="s">
        <v>395</v>
      </c>
      <c r="D7" s="2" t="s">
        <v>8</v>
      </c>
      <c r="E7" s="2" t="s">
        <v>56</v>
      </c>
      <c r="F7" s="2">
        <v>3</v>
      </c>
      <c r="G7" s="2" t="s">
        <v>389</v>
      </c>
      <c r="H7" s="6" t="s">
        <v>396</v>
      </c>
      <c r="I7" s="2">
        <v>100</v>
      </c>
    </row>
    <row r="8" spans="1:10" ht="39" customHeight="1" x14ac:dyDescent="0.2"/>
    <row r="9" spans="1:10" ht="39" customHeight="1" x14ac:dyDescent="0.2"/>
    <row r="10" spans="1:10" ht="39" customHeight="1" x14ac:dyDescent="0.2"/>
    <row r="11" spans="1:10" ht="39" customHeight="1" x14ac:dyDescent="0.2"/>
    <row r="12" spans="1:10" ht="39" customHeight="1" x14ac:dyDescent="0.2"/>
    <row r="13" spans="1:10" ht="39" customHeight="1" x14ac:dyDescent="0.2"/>
    <row r="14" spans="1:10" ht="39" customHeight="1" x14ac:dyDescent="0.2"/>
    <row r="15" spans="1:10" ht="39" customHeight="1" x14ac:dyDescent="0.2"/>
    <row r="16" spans="1:10" ht="39" customHeight="1" x14ac:dyDescent="0.2"/>
    <row r="17" ht="39" customHeight="1" x14ac:dyDescent="0.2"/>
    <row r="18" ht="39" customHeight="1" x14ac:dyDescent="0.2"/>
    <row r="19" ht="39" customHeight="1" x14ac:dyDescent="0.2"/>
    <row r="20" ht="39" customHeight="1" x14ac:dyDescent="0.2"/>
    <row r="21" ht="39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3A9-6514-A946-8697-951A69ADFCED}">
  <dimension ref="A1:G20"/>
  <sheetViews>
    <sheetView workbookViewId="0">
      <selection activeCell="B12" sqref="B12"/>
    </sheetView>
  </sheetViews>
  <sheetFormatPr baseColWidth="10" defaultColWidth="10.83203125" defaultRowHeight="29" x14ac:dyDescent="0.2"/>
  <cols>
    <col min="1" max="1" width="37.83203125" style="2" customWidth="1"/>
    <col min="2" max="2" width="146.1640625" style="2" bestFit="1" customWidth="1"/>
    <col min="3" max="3" width="26" style="2" bestFit="1" customWidth="1"/>
    <col min="4" max="16384" width="10.83203125" style="2"/>
  </cols>
  <sheetData>
    <row r="1" spans="1:7" ht="39" customHeight="1" x14ac:dyDescent="0.2">
      <c r="A1" s="1" t="s">
        <v>376</v>
      </c>
      <c r="B1" s="1" t="s">
        <v>397</v>
      </c>
      <c r="C1" s="1"/>
      <c r="D1" s="1"/>
      <c r="E1" s="1"/>
      <c r="F1" s="1"/>
      <c r="G1" s="1"/>
    </row>
    <row r="2" spans="1:7" ht="39" customHeight="1" x14ac:dyDescent="0.2">
      <c r="A2" s="2" t="s">
        <v>383</v>
      </c>
      <c r="B2" s="2" t="s">
        <v>398</v>
      </c>
      <c r="C2" s="2" t="str">
        <f>CONCATENATE("('", A2, "'),")</f>
        <v>('americas_one'),</v>
      </c>
    </row>
    <row r="3" spans="1:7" ht="39" customHeight="1" x14ac:dyDescent="0.2">
      <c r="A3" s="2" t="s">
        <v>386</v>
      </c>
      <c r="B3" s="2" t="s">
        <v>399</v>
      </c>
      <c r="C3" s="2" t="str">
        <f t="shared" ref="C3:C7" si="0">CONCATENATE("('", A3, "'),")</f>
        <v>('americas_three'),</v>
      </c>
    </row>
    <row r="4" spans="1:7" ht="39" customHeight="1" x14ac:dyDescent="0.2">
      <c r="A4" s="2" t="s">
        <v>388</v>
      </c>
      <c r="B4" s="2" t="s">
        <v>400</v>
      </c>
      <c r="C4" s="2" t="str">
        <f t="shared" si="0"/>
        <v>('americas_two'),</v>
      </c>
    </row>
    <row r="5" spans="1:7" ht="39" customHeight="1" x14ac:dyDescent="0.2">
      <c r="A5" s="2" t="s">
        <v>395</v>
      </c>
      <c r="B5" s="2" t="s">
        <v>401</v>
      </c>
      <c r="C5" s="2" t="str">
        <f t="shared" si="0"/>
        <v>('big_mediterranean_loop'),</v>
      </c>
    </row>
    <row r="6" spans="1:7" ht="39" customHeight="1" x14ac:dyDescent="0.2">
      <c r="A6" s="2" t="s">
        <v>391</v>
      </c>
      <c r="B6" s="2" t="s">
        <v>402</v>
      </c>
      <c r="C6" s="2" t="str">
        <f t="shared" si="0"/>
        <v>('euro_north'),</v>
      </c>
    </row>
    <row r="7" spans="1:7" ht="39" customHeight="1" x14ac:dyDescent="0.2">
      <c r="A7" s="2" t="s">
        <v>393</v>
      </c>
      <c r="B7" s="2" t="s">
        <v>403</v>
      </c>
      <c r="C7" s="2" t="str">
        <f t="shared" si="0"/>
        <v>('euro_south'),</v>
      </c>
    </row>
    <row r="8" spans="1:7" ht="39" customHeight="1" x14ac:dyDescent="0.2"/>
    <row r="9" spans="1:7" ht="39" customHeight="1" x14ac:dyDescent="0.2"/>
    <row r="10" spans="1:7" ht="39" customHeight="1" x14ac:dyDescent="0.2"/>
    <row r="11" spans="1:7" ht="39" customHeight="1" x14ac:dyDescent="0.2"/>
    <row r="12" spans="1:7" ht="39" customHeight="1" x14ac:dyDescent="0.2"/>
    <row r="13" spans="1:7" ht="39" customHeight="1" x14ac:dyDescent="0.2"/>
    <row r="14" spans="1:7" ht="39" customHeight="1" x14ac:dyDescent="0.2"/>
    <row r="15" spans="1:7" ht="39" customHeight="1" x14ac:dyDescent="0.2"/>
    <row r="16" spans="1:7" ht="39" customHeight="1" x14ac:dyDescent="0.2"/>
    <row r="17" ht="39" customHeight="1" x14ac:dyDescent="0.2"/>
    <row r="18" ht="39" customHeight="1" x14ac:dyDescent="0.2"/>
    <row r="19" ht="39" customHeight="1" x14ac:dyDescent="0.2"/>
    <row r="20" ht="39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d1664f-5ba6-4fe7-8b8c-d34fe48b6346" xsi:nil="true"/>
    <lcf76f155ced4ddcb4097134ff3c332f xmlns="ceffcc3d-4e7e-47cf-abea-ede365e0b70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B6E9852E01340AAEE5EE3C75A8F09" ma:contentTypeVersion="11" ma:contentTypeDescription="Create a new document." ma:contentTypeScope="" ma:versionID="3ba8af9f8b944b215f36acb5c67e244e">
  <xsd:schema xmlns:xsd="http://www.w3.org/2001/XMLSchema" xmlns:xs="http://www.w3.org/2001/XMLSchema" xmlns:p="http://schemas.microsoft.com/office/2006/metadata/properties" xmlns:ns2="ceffcc3d-4e7e-47cf-abea-ede365e0b702" xmlns:ns3="f0d1664f-5ba6-4fe7-8b8c-d34fe48b6346" targetNamespace="http://schemas.microsoft.com/office/2006/metadata/properties" ma:root="true" ma:fieldsID="39c7cb85a76f36c2ac7bf723d8a2ed3a" ns2:_="" ns3:_="">
    <xsd:import namespace="ceffcc3d-4e7e-47cf-abea-ede365e0b702"/>
    <xsd:import namespace="f0d1664f-5ba6-4fe7-8b8c-d34fe48b6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fcc3d-4e7e-47cf-abea-ede365e0b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1664f-5ba6-4fe7-8b8c-d34fe48b63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69f419-01f4-44d1-93d8-38d2e71b7edb}" ma:internalName="TaxCatchAll" ma:showField="CatchAllData" ma:web="f0d1664f-5ba6-4fe7-8b8c-d34fe48b6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28B230-DD2D-48A7-BEB2-BC6E8CDE6C96}">
  <ds:schemaRefs>
    <ds:schemaRef ds:uri="http://schemas.microsoft.com/office/2006/metadata/properties"/>
    <ds:schemaRef ds:uri="http://schemas.microsoft.com/office/infopath/2007/PartnerControls"/>
    <ds:schemaRef ds:uri="f0d1664f-5ba6-4fe7-8b8c-d34fe48b6346"/>
    <ds:schemaRef ds:uri="ceffcc3d-4e7e-47cf-abea-ede365e0b702"/>
  </ds:schemaRefs>
</ds:datastoreItem>
</file>

<file path=customXml/itemProps2.xml><?xml version="1.0" encoding="utf-8"?>
<ds:datastoreItem xmlns:ds="http://schemas.openxmlformats.org/officeDocument/2006/customXml" ds:itemID="{8A08FDDD-D353-4A10-A1AD-612B33B3C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CD3E6-6229-4509-94E7-96C110D6F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fcc3d-4e7e-47cf-abea-ede365e0b702"/>
    <ds:schemaRef ds:uri="f0d1664f-5ba6-4fe7-8b8c-d34fe48b63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ships</vt:lpstr>
      <vt:lpstr>port</vt:lpstr>
      <vt:lpstr>locations</vt:lpstr>
      <vt:lpstr>persons</vt:lpstr>
      <vt:lpstr>cruises</vt:lpstr>
      <vt:lpstr>routes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Mark B</dc:creator>
  <cp:keywords/>
  <dc:description/>
  <cp:lastModifiedBy>Crumbley, Aliyah D</cp:lastModifiedBy>
  <cp:revision/>
  <dcterms:created xsi:type="dcterms:W3CDTF">2023-01-20T23:51:45Z</dcterms:created>
  <dcterms:modified xsi:type="dcterms:W3CDTF">2024-06-28T18:24:29Z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0x0101007FAB6E9852E01340AAEE5EE3C75A8F09</vt:lpwstr>
  </property>
  <property fmtid="{D5CDD505-2E9C-101B-9397-08002B2CF9AE}" pid="3" name="MediaServiceImageTags">
    <vt:lpwstr/>
  </property>
</Properties>
</file>