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C3CABA64-E8D5-4DC3-A068-6D3B9BDBA699}" xr6:coauthVersionLast="43" xr6:coauthVersionMax="43" xr10:uidLastSave="{00000000-0000-0000-0000-000000000000}"/>
  <bookViews>
    <workbookView xWindow="-120" yWindow="480" windowWidth="29040" windowHeight="15840" tabRatio="670" activeTab="6" xr2:uid="{00000000-000D-0000-FFFF-FFFF00000000}"/>
  </bookViews>
  <sheets>
    <sheet name="AC_ACOSTADO" sheetId="1" r:id="rId1"/>
    <sheet name="DM_PIE" sheetId="2" r:id="rId2"/>
    <sheet name="PC_SENTADO" sheetId="3" r:id="rId3"/>
    <sheet name="AV_ACOSTADO" sheetId="4" r:id="rId4"/>
    <sheet name="CC_PIE" sheetId="5" r:id="rId5"/>
    <sheet name="CS_SENTADO" sheetId="6" r:id="rId6"/>
    <sheet name="Analisis Rango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1" i="7" l="1"/>
  <c r="E61" i="7" s="1"/>
  <c r="C60" i="7"/>
  <c r="C66" i="7"/>
  <c r="C67" i="7"/>
  <c r="C62" i="7"/>
  <c r="B67" i="7"/>
  <c r="C64" i="7"/>
  <c r="C63" i="7"/>
  <c r="C65" i="7"/>
  <c r="C59" i="7"/>
  <c r="C57" i="7"/>
  <c r="C58" i="7"/>
  <c r="E58" i="7" s="1"/>
  <c r="B58" i="7"/>
  <c r="D58" i="7" s="1"/>
  <c r="B61" i="7"/>
  <c r="D61" i="7" s="1"/>
  <c r="B60" i="7"/>
  <c r="B66" i="7"/>
  <c r="B62" i="7"/>
  <c r="B64" i="7"/>
  <c r="B63" i="7"/>
  <c r="B65" i="7"/>
  <c r="B59" i="7"/>
  <c r="B57" i="7"/>
  <c r="D60" i="7" l="1"/>
  <c r="E60" i="7"/>
  <c r="E66" i="7"/>
  <c r="D66" i="7"/>
  <c r="E67" i="7"/>
  <c r="D67" i="7"/>
  <c r="D62" i="7"/>
  <c r="E62" i="7"/>
  <c r="E64" i="7"/>
  <c r="D64" i="7"/>
  <c r="E63" i="7"/>
  <c r="D63" i="7"/>
  <c r="D65" i="7"/>
  <c r="E65" i="7"/>
  <c r="E59" i="7"/>
  <c r="D59" i="7"/>
  <c r="E57" i="7"/>
  <c r="D57" i="7"/>
  <c r="U6" i="6" l="1"/>
  <c r="U7" i="6"/>
  <c r="U8" i="6"/>
  <c r="U9" i="6"/>
  <c r="U10" i="6"/>
  <c r="U11" i="6"/>
  <c r="U12" i="6"/>
  <c r="U13" i="6"/>
  <c r="U14" i="6"/>
  <c r="U15" i="6"/>
  <c r="U16" i="6"/>
  <c r="U20" i="6"/>
  <c r="V20" i="6" s="1"/>
  <c r="U21" i="6"/>
  <c r="U22" i="6"/>
  <c r="U23" i="6"/>
  <c r="U24" i="6"/>
  <c r="U25" i="6"/>
  <c r="U26" i="6"/>
  <c r="U27" i="6"/>
  <c r="U28" i="6"/>
  <c r="U29" i="6"/>
  <c r="U33" i="6"/>
  <c r="U34" i="6"/>
  <c r="U35" i="6"/>
  <c r="U36" i="6"/>
  <c r="U37" i="6"/>
  <c r="U38" i="6"/>
  <c r="U42" i="6"/>
  <c r="U43" i="6"/>
  <c r="U44" i="6"/>
  <c r="U45" i="6"/>
  <c r="U46" i="6"/>
  <c r="U47" i="6"/>
  <c r="U48" i="6"/>
  <c r="U52" i="6"/>
  <c r="U53" i="6"/>
  <c r="U54" i="6"/>
  <c r="U55" i="6"/>
  <c r="U56" i="6"/>
  <c r="U57" i="6"/>
  <c r="U58" i="6"/>
  <c r="U59" i="6"/>
  <c r="U60" i="6"/>
  <c r="U61" i="6"/>
  <c r="U65" i="6"/>
  <c r="U66" i="6"/>
  <c r="U70" i="6"/>
  <c r="U71" i="6"/>
  <c r="U72" i="6"/>
  <c r="U73" i="6"/>
  <c r="J73" i="6"/>
  <c r="J7" i="6"/>
  <c r="J8" i="6"/>
  <c r="J9" i="6"/>
  <c r="J10" i="6"/>
  <c r="J11" i="6"/>
  <c r="J12" i="6"/>
  <c r="J13" i="6"/>
  <c r="J14" i="6"/>
  <c r="J15" i="6"/>
  <c r="J16" i="6"/>
  <c r="J20" i="6"/>
  <c r="J21" i="6"/>
  <c r="J22" i="6"/>
  <c r="J23" i="6"/>
  <c r="J24" i="6"/>
  <c r="J25" i="6"/>
  <c r="J26" i="6"/>
  <c r="J27" i="6"/>
  <c r="J28" i="6"/>
  <c r="J29" i="6"/>
  <c r="J33" i="6"/>
  <c r="K33" i="6" s="1"/>
  <c r="J34" i="6"/>
  <c r="J35" i="6"/>
  <c r="J36" i="6"/>
  <c r="J37" i="6"/>
  <c r="J38" i="6"/>
  <c r="J42" i="6"/>
  <c r="J43" i="6"/>
  <c r="J44" i="6"/>
  <c r="J45" i="6"/>
  <c r="J46" i="6"/>
  <c r="J47" i="6"/>
  <c r="J48" i="6"/>
  <c r="J52" i="6"/>
  <c r="J53" i="6"/>
  <c r="J54" i="6"/>
  <c r="J55" i="6"/>
  <c r="J56" i="6"/>
  <c r="J57" i="6"/>
  <c r="J58" i="6"/>
  <c r="J59" i="6"/>
  <c r="J60" i="6"/>
  <c r="J61" i="6"/>
  <c r="J65" i="6"/>
  <c r="J66" i="6"/>
  <c r="J70" i="6"/>
  <c r="K70" i="6" s="1"/>
  <c r="J71" i="6"/>
  <c r="J72" i="6"/>
  <c r="J6" i="6"/>
  <c r="U7" i="5"/>
  <c r="U8" i="5"/>
  <c r="U9" i="5"/>
  <c r="U10" i="5"/>
  <c r="U11" i="5"/>
  <c r="U12" i="5"/>
  <c r="U13" i="5"/>
  <c r="U14" i="5"/>
  <c r="U15" i="5"/>
  <c r="U16" i="5"/>
  <c r="U20" i="5"/>
  <c r="U21" i="5"/>
  <c r="U22" i="5"/>
  <c r="U23" i="5"/>
  <c r="U24" i="5"/>
  <c r="U25" i="5"/>
  <c r="U26" i="5"/>
  <c r="U27" i="5"/>
  <c r="U28" i="5"/>
  <c r="U29" i="5"/>
  <c r="U33" i="5"/>
  <c r="U34" i="5"/>
  <c r="U35" i="5"/>
  <c r="U36" i="5"/>
  <c r="U37" i="5"/>
  <c r="U38" i="5"/>
  <c r="U42" i="5"/>
  <c r="U43" i="5"/>
  <c r="U44" i="5"/>
  <c r="U45" i="5"/>
  <c r="U46" i="5"/>
  <c r="U47" i="5"/>
  <c r="U48" i="5"/>
  <c r="U52" i="5"/>
  <c r="U53" i="5"/>
  <c r="U54" i="5"/>
  <c r="U55" i="5"/>
  <c r="U56" i="5"/>
  <c r="U57" i="5"/>
  <c r="U58" i="5"/>
  <c r="U59" i="5"/>
  <c r="U60" i="5"/>
  <c r="U61" i="5"/>
  <c r="U65" i="5"/>
  <c r="V65" i="5" s="1"/>
  <c r="U66" i="5"/>
  <c r="U67" i="5"/>
  <c r="U68" i="5"/>
  <c r="U69" i="5"/>
  <c r="U70" i="5"/>
  <c r="U71" i="5"/>
  <c r="U72" i="5"/>
  <c r="U73" i="5"/>
  <c r="U74" i="5"/>
  <c r="U75" i="5"/>
  <c r="U76" i="5"/>
  <c r="U80" i="5"/>
  <c r="V80" i="5" s="1"/>
  <c r="U81" i="5"/>
  <c r="U82" i="5"/>
  <c r="U83" i="5"/>
  <c r="U6" i="5"/>
  <c r="J7" i="5"/>
  <c r="J8" i="5"/>
  <c r="J9" i="5"/>
  <c r="J10" i="5"/>
  <c r="J11" i="5"/>
  <c r="J12" i="5"/>
  <c r="J13" i="5"/>
  <c r="J14" i="5"/>
  <c r="J15" i="5"/>
  <c r="J16" i="5"/>
  <c r="J20" i="5"/>
  <c r="J21" i="5"/>
  <c r="J22" i="5"/>
  <c r="J23" i="5"/>
  <c r="J24" i="5"/>
  <c r="J25" i="5"/>
  <c r="J26" i="5"/>
  <c r="J27" i="5"/>
  <c r="J28" i="5"/>
  <c r="J29" i="5"/>
  <c r="J33" i="5"/>
  <c r="J34" i="5"/>
  <c r="J35" i="5"/>
  <c r="J36" i="5"/>
  <c r="J37" i="5"/>
  <c r="J38" i="5"/>
  <c r="J42" i="5"/>
  <c r="J43" i="5"/>
  <c r="J44" i="5"/>
  <c r="J45" i="5"/>
  <c r="J46" i="5"/>
  <c r="J47" i="5"/>
  <c r="J48" i="5"/>
  <c r="J52" i="5"/>
  <c r="J53" i="5"/>
  <c r="J54" i="5"/>
  <c r="J55" i="5"/>
  <c r="J56" i="5"/>
  <c r="J57" i="5"/>
  <c r="J58" i="5"/>
  <c r="J59" i="5"/>
  <c r="J60" i="5"/>
  <c r="J61" i="5"/>
  <c r="J65" i="5"/>
  <c r="K65" i="5" s="1"/>
  <c r="J66" i="5"/>
  <c r="J67" i="5"/>
  <c r="J68" i="5"/>
  <c r="J69" i="5"/>
  <c r="J70" i="5"/>
  <c r="J71" i="5"/>
  <c r="J72" i="5"/>
  <c r="J73" i="5"/>
  <c r="J74" i="5"/>
  <c r="J75" i="5"/>
  <c r="J76" i="5"/>
  <c r="J80" i="5"/>
  <c r="K80" i="5" s="1"/>
  <c r="J81" i="5"/>
  <c r="J82" i="5"/>
  <c r="J83" i="5"/>
  <c r="J6" i="5"/>
  <c r="U7" i="4"/>
  <c r="U8" i="4"/>
  <c r="U9" i="4"/>
  <c r="U10" i="4"/>
  <c r="U11" i="4"/>
  <c r="U12" i="4"/>
  <c r="U13" i="4"/>
  <c r="U14" i="4"/>
  <c r="U15" i="4"/>
  <c r="U16" i="4"/>
  <c r="U20" i="4"/>
  <c r="U21" i="4"/>
  <c r="U22" i="4"/>
  <c r="U23" i="4"/>
  <c r="U24" i="4"/>
  <c r="U25" i="4"/>
  <c r="U26" i="4"/>
  <c r="U27" i="4"/>
  <c r="U28" i="4"/>
  <c r="U29" i="4"/>
  <c r="U33" i="4"/>
  <c r="U34" i="4"/>
  <c r="U35" i="4"/>
  <c r="U36" i="4"/>
  <c r="U37" i="4"/>
  <c r="U38" i="4"/>
  <c r="U42" i="4"/>
  <c r="U43" i="4"/>
  <c r="U44" i="4"/>
  <c r="U45" i="4"/>
  <c r="U46" i="4"/>
  <c r="U47" i="4"/>
  <c r="U48" i="4"/>
  <c r="U52" i="4"/>
  <c r="U53" i="4"/>
  <c r="U54" i="4"/>
  <c r="U55" i="4"/>
  <c r="U56" i="4"/>
  <c r="U57" i="4"/>
  <c r="U58" i="4"/>
  <c r="U59" i="4"/>
  <c r="U60" i="4"/>
  <c r="U61" i="4"/>
  <c r="U65" i="4"/>
  <c r="V65" i="4" s="1"/>
  <c r="U66" i="4"/>
  <c r="U70" i="4"/>
  <c r="U71" i="4"/>
  <c r="U72" i="4"/>
  <c r="U73" i="4"/>
  <c r="U6" i="4"/>
  <c r="J7" i="4"/>
  <c r="J8" i="4"/>
  <c r="J9" i="4"/>
  <c r="J10" i="4"/>
  <c r="J11" i="4"/>
  <c r="J12" i="4"/>
  <c r="J13" i="4"/>
  <c r="J14" i="4"/>
  <c r="J15" i="4"/>
  <c r="J16" i="4"/>
  <c r="J20" i="4"/>
  <c r="J21" i="4"/>
  <c r="J22" i="4"/>
  <c r="J23" i="4"/>
  <c r="J24" i="4"/>
  <c r="J25" i="4"/>
  <c r="J26" i="4"/>
  <c r="J27" i="4"/>
  <c r="J28" i="4"/>
  <c r="J29" i="4"/>
  <c r="J33" i="4"/>
  <c r="J34" i="4"/>
  <c r="J35" i="4"/>
  <c r="J36" i="4"/>
  <c r="J37" i="4"/>
  <c r="J38" i="4"/>
  <c r="J42" i="4"/>
  <c r="J43" i="4"/>
  <c r="J44" i="4"/>
  <c r="J45" i="4"/>
  <c r="J46" i="4"/>
  <c r="J47" i="4"/>
  <c r="J48" i="4"/>
  <c r="J52" i="4"/>
  <c r="J53" i="4"/>
  <c r="J54" i="4"/>
  <c r="J55" i="4"/>
  <c r="J56" i="4"/>
  <c r="J57" i="4"/>
  <c r="J58" i="4"/>
  <c r="J59" i="4"/>
  <c r="J60" i="4"/>
  <c r="J61" i="4"/>
  <c r="J65" i="4"/>
  <c r="K65" i="4" s="1"/>
  <c r="J66" i="4"/>
  <c r="J70" i="4"/>
  <c r="K70" i="4" s="1"/>
  <c r="J71" i="4"/>
  <c r="J72" i="4"/>
  <c r="J73" i="4"/>
  <c r="J6" i="4"/>
  <c r="U7" i="3"/>
  <c r="U8" i="3"/>
  <c r="U9" i="3"/>
  <c r="U10" i="3"/>
  <c r="U11" i="3"/>
  <c r="U12" i="3"/>
  <c r="U13" i="3"/>
  <c r="U14" i="3"/>
  <c r="U15" i="3"/>
  <c r="U16" i="3"/>
  <c r="U20" i="3"/>
  <c r="U21" i="3"/>
  <c r="U22" i="3"/>
  <c r="U23" i="3"/>
  <c r="U24" i="3"/>
  <c r="U25" i="3"/>
  <c r="U26" i="3"/>
  <c r="U27" i="3"/>
  <c r="U28" i="3"/>
  <c r="U29" i="3"/>
  <c r="U30" i="3"/>
  <c r="U34" i="3"/>
  <c r="U35" i="3"/>
  <c r="U36" i="3"/>
  <c r="U37" i="3"/>
  <c r="U38" i="3"/>
  <c r="U39" i="3"/>
  <c r="U43" i="3"/>
  <c r="V43" i="3" s="1"/>
  <c r="U44" i="3"/>
  <c r="U45" i="3"/>
  <c r="U46" i="3"/>
  <c r="U47" i="3"/>
  <c r="U48" i="3"/>
  <c r="U49" i="3"/>
  <c r="U53" i="3"/>
  <c r="U54" i="3"/>
  <c r="U55" i="3"/>
  <c r="U56" i="3"/>
  <c r="U57" i="3"/>
  <c r="U58" i="3"/>
  <c r="U59" i="3"/>
  <c r="U60" i="3"/>
  <c r="U61" i="3"/>
  <c r="U62" i="3"/>
  <c r="U66" i="3"/>
  <c r="U67" i="3"/>
  <c r="U68" i="3"/>
  <c r="U69" i="3"/>
  <c r="U70" i="3"/>
  <c r="U71" i="3"/>
  <c r="U72" i="3"/>
  <c r="U73" i="3"/>
  <c r="U74" i="3"/>
  <c r="U75" i="3"/>
  <c r="U76" i="3"/>
  <c r="U77" i="3"/>
  <c r="U81" i="3"/>
  <c r="U82" i="3"/>
  <c r="U83" i="3"/>
  <c r="U84" i="3"/>
  <c r="U6" i="3"/>
  <c r="J7" i="3"/>
  <c r="J8" i="3"/>
  <c r="J9" i="3"/>
  <c r="J10" i="3"/>
  <c r="J11" i="3"/>
  <c r="J12" i="3"/>
  <c r="J13" i="3"/>
  <c r="J14" i="3"/>
  <c r="J15" i="3"/>
  <c r="J16" i="3"/>
  <c r="J20" i="3"/>
  <c r="J21" i="3"/>
  <c r="J22" i="3"/>
  <c r="J23" i="3"/>
  <c r="J24" i="3"/>
  <c r="J25" i="3"/>
  <c r="J26" i="3"/>
  <c r="J27" i="3"/>
  <c r="J28" i="3"/>
  <c r="J29" i="3"/>
  <c r="J30" i="3"/>
  <c r="J34" i="3"/>
  <c r="J35" i="3"/>
  <c r="J36" i="3"/>
  <c r="J37" i="3"/>
  <c r="J38" i="3"/>
  <c r="J39" i="3"/>
  <c r="J43" i="3"/>
  <c r="J44" i="3"/>
  <c r="J45" i="3"/>
  <c r="J46" i="3"/>
  <c r="J47" i="3"/>
  <c r="J48" i="3"/>
  <c r="J49" i="3"/>
  <c r="J53" i="3"/>
  <c r="J54" i="3"/>
  <c r="J55" i="3"/>
  <c r="J56" i="3"/>
  <c r="J57" i="3"/>
  <c r="J58" i="3"/>
  <c r="J59" i="3"/>
  <c r="J60" i="3"/>
  <c r="J61" i="3"/>
  <c r="J62" i="3"/>
  <c r="J66" i="3"/>
  <c r="J67" i="3"/>
  <c r="J68" i="3"/>
  <c r="J69" i="3"/>
  <c r="J70" i="3"/>
  <c r="J71" i="3"/>
  <c r="J72" i="3"/>
  <c r="J73" i="3"/>
  <c r="J74" i="3"/>
  <c r="J75" i="3"/>
  <c r="J76" i="3"/>
  <c r="J77" i="3"/>
  <c r="J81" i="3"/>
  <c r="J82" i="3"/>
  <c r="J83" i="3"/>
  <c r="J84" i="3"/>
  <c r="J6" i="3"/>
  <c r="U17" i="2"/>
  <c r="U8" i="2"/>
  <c r="U9" i="2"/>
  <c r="U10" i="2"/>
  <c r="U11" i="2"/>
  <c r="U12" i="2"/>
  <c r="U13" i="2"/>
  <c r="U14" i="2"/>
  <c r="U15" i="2"/>
  <c r="U16" i="2"/>
  <c r="U21" i="2"/>
  <c r="U22" i="2"/>
  <c r="U23" i="2"/>
  <c r="U24" i="2"/>
  <c r="U25" i="2"/>
  <c r="U26" i="2"/>
  <c r="U27" i="2"/>
  <c r="U28" i="2"/>
  <c r="U29" i="2"/>
  <c r="U30" i="2"/>
  <c r="U31" i="2"/>
  <c r="U35" i="2"/>
  <c r="U36" i="2"/>
  <c r="U37" i="2"/>
  <c r="U38" i="2"/>
  <c r="U39" i="2"/>
  <c r="U40" i="2"/>
  <c r="U44" i="2"/>
  <c r="U45" i="2"/>
  <c r="U46" i="2"/>
  <c r="U47" i="2"/>
  <c r="U48" i="2"/>
  <c r="U49" i="2"/>
  <c r="U50" i="2"/>
  <c r="U54" i="2"/>
  <c r="U55" i="2"/>
  <c r="U56" i="2"/>
  <c r="U57" i="2"/>
  <c r="U58" i="2"/>
  <c r="U59" i="2"/>
  <c r="U60" i="2"/>
  <c r="U61" i="2"/>
  <c r="U62" i="2"/>
  <c r="U63" i="2"/>
  <c r="U67" i="2"/>
  <c r="U68" i="2"/>
  <c r="U69" i="2"/>
  <c r="U70" i="2"/>
  <c r="U71" i="2"/>
  <c r="U72" i="2"/>
  <c r="U73" i="2"/>
  <c r="U74" i="2"/>
  <c r="U78" i="2"/>
  <c r="U79" i="2"/>
  <c r="U80" i="2"/>
  <c r="U81" i="2"/>
  <c r="U7" i="2"/>
  <c r="J8" i="2"/>
  <c r="J9" i="2"/>
  <c r="J10" i="2"/>
  <c r="J11" i="2"/>
  <c r="J12" i="2"/>
  <c r="J13" i="2"/>
  <c r="J14" i="2"/>
  <c r="J15" i="2"/>
  <c r="J16" i="2"/>
  <c r="J17" i="2"/>
  <c r="J21" i="2"/>
  <c r="J22" i="2"/>
  <c r="J23" i="2"/>
  <c r="J24" i="2"/>
  <c r="J25" i="2"/>
  <c r="J26" i="2"/>
  <c r="J27" i="2"/>
  <c r="J28" i="2"/>
  <c r="J29" i="2"/>
  <c r="J30" i="2"/>
  <c r="J31" i="2"/>
  <c r="J35" i="2"/>
  <c r="J36" i="2"/>
  <c r="J37" i="2"/>
  <c r="J38" i="2"/>
  <c r="J39" i="2"/>
  <c r="J40" i="2"/>
  <c r="J44" i="2"/>
  <c r="J45" i="2"/>
  <c r="J46" i="2"/>
  <c r="J47" i="2"/>
  <c r="J48" i="2"/>
  <c r="J49" i="2"/>
  <c r="J50" i="2"/>
  <c r="J54" i="2"/>
  <c r="J55" i="2"/>
  <c r="J56" i="2"/>
  <c r="J57" i="2"/>
  <c r="J58" i="2"/>
  <c r="J59" i="2"/>
  <c r="J60" i="2"/>
  <c r="J61" i="2"/>
  <c r="J62" i="2"/>
  <c r="J63" i="2"/>
  <c r="J67" i="2"/>
  <c r="J68" i="2"/>
  <c r="J69" i="2"/>
  <c r="J70" i="2"/>
  <c r="J71" i="2"/>
  <c r="J72" i="2"/>
  <c r="J73" i="2"/>
  <c r="J74" i="2"/>
  <c r="J78" i="2"/>
  <c r="K78" i="2" s="1"/>
  <c r="J79" i="2"/>
  <c r="J80" i="2"/>
  <c r="J81" i="2"/>
  <c r="J7" i="2"/>
  <c r="U7" i="1"/>
  <c r="U8" i="1"/>
  <c r="U9" i="1"/>
  <c r="U10" i="1"/>
  <c r="U11" i="1"/>
  <c r="U12" i="1"/>
  <c r="U13" i="1"/>
  <c r="U14" i="1"/>
  <c r="U15" i="1"/>
  <c r="U16" i="1"/>
  <c r="U20" i="1"/>
  <c r="U21" i="1"/>
  <c r="U22" i="1"/>
  <c r="U23" i="1"/>
  <c r="U24" i="1"/>
  <c r="U25" i="1"/>
  <c r="U26" i="1"/>
  <c r="U27" i="1"/>
  <c r="U28" i="1"/>
  <c r="U29" i="1"/>
  <c r="U30" i="1"/>
  <c r="U34" i="1"/>
  <c r="U35" i="1"/>
  <c r="U36" i="1"/>
  <c r="U37" i="1"/>
  <c r="U38" i="1"/>
  <c r="U39" i="1"/>
  <c r="U43" i="1"/>
  <c r="U44" i="1"/>
  <c r="U45" i="1"/>
  <c r="U46" i="1"/>
  <c r="U47" i="1"/>
  <c r="U48" i="1"/>
  <c r="U49" i="1"/>
  <c r="U53" i="1"/>
  <c r="U54" i="1"/>
  <c r="U55" i="1"/>
  <c r="U56" i="1"/>
  <c r="U57" i="1"/>
  <c r="U58" i="1"/>
  <c r="U59" i="1"/>
  <c r="U60" i="1"/>
  <c r="U61" i="1"/>
  <c r="U62" i="1"/>
  <c r="U66" i="1"/>
  <c r="V66" i="1" s="1"/>
  <c r="U67" i="1"/>
  <c r="U71" i="1"/>
  <c r="U72" i="1"/>
  <c r="U73" i="1"/>
  <c r="U74" i="1"/>
  <c r="U6" i="1"/>
  <c r="J34" i="1"/>
  <c r="J35" i="1"/>
  <c r="J36" i="1"/>
  <c r="J37" i="1"/>
  <c r="J38" i="1"/>
  <c r="J39" i="1"/>
  <c r="J43" i="1"/>
  <c r="J44" i="1"/>
  <c r="J45" i="1"/>
  <c r="J46" i="1"/>
  <c r="J47" i="1"/>
  <c r="J48" i="1"/>
  <c r="J49" i="1"/>
  <c r="J53" i="1"/>
  <c r="J54" i="1"/>
  <c r="J55" i="1"/>
  <c r="J56" i="1"/>
  <c r="J57" i="1"/>
  <c r="J58" i="1"/>
  <c r="J59" i="1"/>
  <c r="J60" i="1"/>
  <c r="J61" i="1"/>
  <c r="J62" i="1"/>
  <c r="J66" i="1"/>
  <c r="J67" i="1"/>
  <c r="J71" i="1"/>
  <c r="J72" i="1"/>
  <c r="J73" i="1"/>
  <c r="J74" i="1"/>
  <c r="J21" i="1"/>
  <c r="J22" i="1"/>
  <c r="J23" i="1"/>
  <c r="J24" i="1"/>
  <c r="J25" i="1"/>
  <c r="J26" i="1"/>
  <c r="J27" i="1"/>
  <c r="J28" i="1"/>
  <c r="J29" i="1"/>
  <c r="J30" i="1"/>
  <c r="J20" i="1"/>
  <c r="J7" i="1"/>
  <c r="J8" i="1"/>
  <c r="J9" i="1"/>
  <c r="J10" i="1"/>
  <c r="J11" i="1"/>
  <c r="J12" i="1"/>
  <c r="J13" i="1"/>
  <c r="J14" i="1"/>
  <c r="J15" i="1"/>
  <c r="J16" i="1"/>
  <c r="J6" i="1"/>
  <c r="C19" i="7" l="1"/>
  <c r="E19" i="7" s="1"/>
  <c r="B19" i="7"/>
  <c r="D19" i="7" s="1"/>
  <c r="K20" i="1"/>
  <c r="C53" i="7"/>
  <c r="E53" i="7" s="1"/>
  <c r="B53" i="7"/>
  <c r="D53" i="7" s="1"/>
  <c r="C40" i="7"/>
  <c r="E40" i="7" s="1"/>
  <c r="B40" i="7"/>
  <c r="D40" i="7" s="1"/>
  <c r="C18" i="7"/>
  <c r="E18" i="7" s="1"/>
  <c r="B18" i="7"/>
  <c r="D18" i="7" s="1"/>
  <c r="K44" i="2"/>
  <c r="K65" i="6"/>
  <c r="V70" i="6"/>
  <c r="V52" i="6"/>
  <c r="V54" i="2"/>
  <c r="C8" i="7"/>
  <c r="E8" i="7" s="1"/>
  <c r="B8" i="7"/>
  <c r="D8" i="7" s="1"/>
  <c r="C33" i="7"/>
  <c r="E33" i="7" s="1"/>
  <c r="B33" i="7"/>
  <c r="D33" i="7" s="1"/>
  <c r="C23" i="7"/>
  <c r="E23" i="7" s="1"/>
  <c r="K34" i="1"/>
  <c r="B23" i="7"/>
  <c r="D23" i="7" s="1"/>
  <c r="V43" i="1"/>
  <c r="V35" i="2"/>
  <c r="K53" i="3"/>
  <c r="K20" i="3"/>
  <c r="K6" i="4"/>
  <c r="K6" i="1"/>
  <c r="B5" i="7"/>
  <c r="D5" i="7" s="1"/>
  <c r="C5" i="7"/>
  <c r="E5" i="7" s="1"/>
  <c r="K42" i="4"/>
  <c r="C10" i="7"/>
  <c r="E10" i="7" s="1"/>
  <c r="B10" i="7"/>
  <c r="D10" i="7" s="1"/>
  <c r="K66" i="1"/>
  <c r="C31" i="7"/>
  <c r="E31" i="7" s="1"/>
  <c r="B31" i="7"/>
  <c r="D31" i="7" s="1"/>
  <c r="V6" i="1"/>
  <c r="V7" i="2"/>
  <c r="V67" i="2"/>
  <c r="K34" i="3"/>
  <c r="V53" i="3"/>
  <c r="V20" i="3"/>
  <c r="V42" i="4"/>
  <c r="K42" i="5"/>
  <c r="V42" i="5"/>
  <c r="C52" i="7"/>
  <c r="E52" i="7" s="1"/>
  <c r="B52" i="7"/>
  <c r="D52" i="7" s="1"/>
  <c r="B11" i="7"/>
  <c r="D11" i="7" s="1"/>
  <c r="C11" i="7"/>
  <c r="E11" i="7" s="1"/>
  <c r="V21" i="2"/>
  <c r="V6" i="3"/>
  <c r="B13" i="7"/>
  <c r="D13" i="7" s="1"/>
  <c r="C13" i="7"/>
  <c r="E13" i="7" s="1"/>
  <c r="C46" i="7"/>
  <c r="E46" i="7" s="1"/>
  <c r="B46" i="7"/>
  <c r="D46" i="7" s="1"/>
  <c r="C27" i="7"/>
  <c r="E27" i="7" s="1"/>
  <c r="B27" i="7"/>
  <c r="D27" i="7" s="1"/>
  <c r="K54" i="2"/>
  <c r="K21" i="2"/>
  <c r="K81" i="3"/>
  <c r="K66" i="3"/>
  <c r="V34" i="3"/>
  <c r="V6" i="4"/>
  <c r="K42" i="6"/>
  <c r="C37" i="7"/>
  <c r="E37" i="7" s="1"/>
  <c r="B37" i="7"/>
  <c r="D37" i="7" s="1"/>
  <c r="K53" i="1"/>
  <c r="V65" i="6"/>
  <c r="B9" i="7"/>
  <c r="D9" i="7" s="1"/>
  <c r="C9" i="7"/>
  <c r="E9" i="7" s="1"/>
  <c r="C42" i="7"/>
  <c r="E42" i="7" s="1"/>
  <c r="B42" i="7"/>
  <c r="D42" i="7" s="1"/>
  <c r="C30" i="7"/>
  <c r="E30" i="7" s="1"/>
  <c r="B30" i="7"/>
  <c r="D30" i="7" s="1"/>
  <c r="K35" i="2"/>
  <c r="V81" i="3"/>
  <c r="V66" i="3"/>
  <c r="K20" i="4"/>
  <c r="C21" i="7"/>
  <c r="E21" i="7" s="1"/>
  <c r="B21" i="7"/>
  <c r="D21" i="7" s="1"/>
  <c r="K6" i="3"/>
  <c r="C22" i="7"/>
  <c r="E22" i="7" s="1"/>
  <c r="B22" i="7"/>
  <c r="D22" i="7" s="1"/>
  <c r="K6" i="6"/>
  <c r="V42" i="6"/>
  <c r="C43" i="7"/>
  <c r="E43" i="7" s="1"/>
  <c r="B43" i="7"/>
  <c r="D43" i="7" s="1"/>
  <c r="C38" i="7"/>
  <c r="E38" i="7" s="1"/>
  <c r="B38" i="7"/>
  <c r="D38" i="7" s="1"/>
  <c r="C50" i="7"/>
  <c r="E50" i="7" s="1"/>
  <c r="K71" i="1"/>
  <c r="B50" i="7"/>
  <c r="D50" i="7" s="1"/>
  <c r="K67" i="2"/>
  <c r="K6" i="5"/>
  <c r="C12" i="7"/>
  <c r="E12" i="7" s="1"/>
  <c r="B12" i="7"/>
  <c r="D12" i="7" s="1"/>
  <c r="C44" i="7"/>
  <c r="E44" i="7" s="1"/>
  <c r="B44" i="7"/>
  <c r="D44" i="7" s="1"/>
  <c r="C32" i="7"/>
  <c r="E32" i="7" s="1"/>
  <c r="B32" i="7"/>
  <c r="D32" i="7" s="1"/>
  <c r="V71" i="1"/>
  <c r="V53" i="1"/>
  <c r="V20" i="1"/>
  <c r="V78" i="2"/>
  <c r="K33" i="4"/>
  <c r="V20" i="4"/>
  <c r="K20" i="5"/>
  <c r="V20" i="5"/>
  <c r="C51" i="7"/>
  <c r="E51" i="7" s="1"/>
  <c r="B51" i="7"/>
  <c r="D51" i="7" s="1"/>
  <c r="V33" i="6"/>
  <c r="B14" i="7"/>
  <c r="D14" i="7" s="1"/>
  <c r="C14" i="7"/>
  <c r="E14" i="7" s="1"/>
  <c r="C29" i="7"/>
  <c r="E29" i="7" s="1"/>
  <c r="B29" i="7"/>
  <c r="D29" i="7" s="1"/>
  <c r="K7" i="2"/>
  <c r="B7" i="7"/>
  <c r="D7" i="7" s="1"/>
  <c r="C7" i="7"/>
  <c r="E7" i="7" s="1"/>
  <c r="C41" i="7"/>
  <c r="E41" i="7" s="1"/>
  <c r="B41" i="7"/>
  <c r="D41" i="7" s="1"/>
  <c r="C28" i="7"/>
  <c r="E28" i="7" s="1"/>
  <c r="B28" i="7"/>
  <c r="D28" i="7" s="1"/>
  <c r="K43" i="1"/>
  <c r="V34" i="1"/>
  <c r="V44" i="2"/>
  <c r="V70" i="4"/>
  <c r="V52" i="4"/>
  <c r="K52" i="5"/>
  <c r="V52" i="5"/>
  <c r="K20" i="6"/>
  <c r="C45" i="7"/>
  <c r="E45" i="7" s="1"/>
  <c r="B45" i="7"/>
  <c r="D45" i="7" s="1"/>
  <c r="K52" i="4"/>
  <c r="V6" i="5"/>
  <c r="C6" i="7"/>
  <c r="E6" i="7" s="1"/>
  <c r="B6" i="7"/>
  <c r="D6" i="7" s="1"/>
  <c r="C39" i="7"/>
  <c r="E39" i="7" s="1"/>
  <c r="B39" i="7"/>
  <c r="D39" i="7" s="1"/>
  <c r="C20" i="7"/>
  <c r="E20" i="7" s="1"/>
  <c r="B20" i="7"/>
  <c r="D20" i="7" s="1"/>
  <c r="K43" i="3"/>
  <c r="V33" i="4"/>
  <c r="K33" i="5"/>
  <c r="V33" i="5"/>
  <c r="K52" i="6"/>
  <c r="V6" i="6"/>
  <c r="B4" i="7"/>
  <c r="D4" i="7" s="1"/>
  <c r="C4" i="7"/>
  <c r="E4" i="7" s="1"/>
</calcChain>
</file>

<file path=xl/sharedStrings.xml><?xml version="1.0" encoding="utf-8"?>
<sst xmlns="http://schemas.openxmlformats.org/spreadsheetml/2006/main" count="6135" uniqueCount="741">
  <si>
    <t>batch_size</t>
  </si>
  <si>
    <t>epochs</t>
  </si>
  <si>
    <t>optimization</t>
  </si>
  <si>
    <t>activation</t>
  </si>
  <si>
    <t>hidden_layers</t>
  </si>
  <si>
    <t>neurons</t>
  </si>
  <si>
    <t>1</t>
  </si>
  <si>
    <t>Nadam</t>
  </si>
  <si>
    <t>sigmoid</t>
  </si>
  <si>
    <t>Adam</t>
  </si>
  <si>
    <t>Adadelta</t>
  </si>
  <si>
    <t>Adamax</t>
  </si>
  <si>
    <t>SGD</t>
  </si>
  <si>
    <t>RMSprop</t>
  </si>
  <si>
    <t>Adagrad</t>
  </si>
  <si>
    <t>linear</t>
  </si>
  <si>
    <t>hard_sigmoid</t>
  </si>
  <si>
    <t>softsign</t>
  </si>
  <si>
    <t>softplus</t>
  </si>
  <si>
    <t>tanh</t>
  </si>
  <si>
    <t>5</t>
  </si>
  <si>
    <t>4</t>
  </si>
  <si>
    <t>2</t>
  </si>
  <si>
    <t>3</t>
  </si>
  <si>
    <t>10</t>
  </si>
  <si>
    <t>40</t>
  </si>
  <si>
    <t>90</t>
  </si>
  <si>
    <t>50</t>
  </si>
  <si>
    <t>70</t>
  </si>
  <si>
    <t>80</t>
  </si>
  <si>
    <t>30</t>
  </si>
  <si>
    <t>100</t>
  </si>
  <si>
    <t>20</t>
  </si>
  <si>
    <t>60</t>
  </si>
  <si>
    <t>199</t>
  </si>
  <si>
    <t>250</t>
  </si>
  <si>
    <t>350</t>
  </si>
  <si>
    <t>500</t>
  </si>
  <si>
    <t>400</t>
  </si>
  <si>
    <t>200</t>
  </si>
  <si>
    <t>450</t>
  </si>
  <si>
    <t>300</t>
  </si>
  <si>
    <t>150</t>
  </si>
  <si>
    <t>133</t>
  </si>
  <si>
    <t>266</t>
  </si>
  <si>
    <t>19</t>
  </si>
  <si>
    <t>38</t>
  </si>
  <si>
    <t>14</t>
  </si>
  <si>
    <t>7</t>
  </si>
  <si>
    <t>99</t>
  </si>
  <si>
    <t>66</t>
  </si>
  <si>
    <t>198</t>
  </si>
  <si>
    <t>22</t>
  </si>
  <si>
    <t>18</t>
  </si>
  <si>
    <t>11</t>
  </si>
  <si>
    <t>6</t>
  </si>
  <si>
    <t>33</t>
  </si>
  <si>
    <t>9</t>
  </si>
  <si>
    <t>adam</t>
  </si>
  <si>
    <t>RESULT</t>
  </si>
  <si>
    <t>dropout</t>
  </si>
  <si>
    <t>0.6</t>
  </si>
  <si>
    <t>0.39487475</t>
  </si>
  <si>
    <t>0.39411828</t>
  </si>
  <si>
    <t>0.39339188</t>
  </si>
  <si>
    <t>0.39103553</t>
  </si>
  <si>
    <t>0.9</t>
  </si>
  <si>
    <t>0.65671927</t>
  </si>
  <si>
    <t>0.6552264</t>
  </si>
  <si>
    <t>0.65453964</t>
  </si>
  <si>
    <t>0.65449655</t>
  </si>
  <si>
    <t>1.0</t>
  </si>
  <si>
    <t>0.37637052</t>
  </si>
  <si>
    <t>0.37493885</t>
  </si>
  <si>
    <t>0.37451464</t>
  </si>
  <si>
    <t>0.368348</t>
  </si>
  <si>
    <t>0.34702176</t>
  </si>
  <si>
    <t>0.3371016</t>
  </si>
  <si>
    <t>0.3367488</t>
  </si>
  <si>
    <t>0.3351492</t>
  </si>
  <si>
    <t>0.3348122</t>
  </si>
  <si>
    <t>0.33475712</t>
  </si>
  <si>
    <t>0.331982</t>
  </si>
  <si>
    <t>0.4554261</t>
  </si>
  <si>
    <t>0.27881336</t>
  </si>
  <si>
    <t>0.27772442</t>
  </si>
  <si>
    <t>0.2776294</t>
  </si>
  <si>
    <t>0.27694482</t>
  </si>
  <si>
    <t>0.27575234</t>
  </si>
  <si>
    <t>0.27548248</t>
  </si>
  <si>
    <t>0.27479267</t>
  </si>
  <si>
    <t>0.27424565</t>
  </si>
  <si>
    <t>0.27399293</t>
  </si>
  <si>
    <t>0.27264884</t>
  </si>
  <si>
    <t>0.38565826</t>
  </si>
  <si>
    <t>0.4</t>
  </si>
  <si>
    <t>0.38234842</t>
  </si>
  <si>
    <t>0.5</t>
  </si>
  <si>
    <t>0.3817285</t>
  </si>
  <si>
    <t>0.7</t>
  </si>
  <si>
    <t>0.38105077</t>
  </si>
  <si>
    <t>0.3</t>
  </si>
  <si>
    <t>0.38098007</t>
  </si>
  <si>
    <t>0.2</t>
  </si>
  <si>
    <t>0.37981492</t>
  </si>
  <si>
    <t>0.1</t>
  </si>
  <si>
    <t>0.3779941</t>
  </si>
  <si>
    <t>0.3777165</t>
  </si>
  <si>
    <t>0.0</t>
  </si>
  <si>
    <t>0.37750962</t>
  </si>
  <si>
    <t>0.8</t>
  </si>
  <si>
    <t>0.37426892</t>
  </si>
  <si>
    <t>0.34290498</t>
  </si>
  <si>
    <t>0.58532876</t>
  </si>
  <si>
    <t>0.5332867</t>
  </si>
  <si>
    <t>0.51678556</t>
  </si>
  <si>
    <t>0.49738273</t>
  </si>
  <si>
    <t>0.49585363</t>
  </si>
  <si>
    <t>0.48247978</t>
  </si>
  <si>
    <t>0.47893694</t>
  </si>
  <si>
    <t>0.4737276</t>
  </si>
  <si>
    <t>0.4593243</t>
  </si>
  <si>
    <t>0.4525712</t>
  </si>
  <si>
    <t>0.44863582</t>
  </si>
  <si>
    <t>0.39267963</t>
  </si>
  <si>
    <t>0.3839218</t>
  </si>
  <si>
    <t>0.38285184</t>
  </si>
  <si>
    <t>0.20060068</t>
  </si>
  <si>
    <t>0.19436964</t>
  </si>
  <si>
    <t>0.18528043</t>
  </si>
  <si>
    <t>0.6337802</t>
  </si>
  <si>
    <t>0.6298427</t>
  </si>
  <si>
    <t>0.6292241</t>
  </si>
  <si>
    <t>0.5879327</t>
  </si>
  <si>
    <t>0.5797088</t>
  </si>
  <si>
    <t>0.37596586</t>
  </si>
  <si>
    <t>0.38913947</t>
  </si>
  <si>
    <t>0.38164428</t>
  </si>
  <si>
    <t>0.3810293</t>
  </si>
  <si>
    <t>0.37966105</t>
  </si>
  <si>
    <t>0.3789268</t>
  </si>
  <si>
    <t>0.37103033</t>
  </si>
  <si>
    <t>0.3233218</t>
  </si>
  <si>
    <t>0.6493967</t>
  </si>
  <si>
    <t>0.6463007</t>
  </si>
  <si>
    <t>0.6440685</t>
  </si>
  <si>
    <t>0.64399844</t>
  </si>
  <si>
    <t>0.64357907</t>
  </si>
  <si>
    <t>0.638235</t>
  </si>
  <si>
    <t>0.6112901</t>
  </si>
  <si>
    <t>0.38836244</t>
  </si>
  <si>
    <t>0.38664222</t>
  </si>
  <si>
    <t>0.3809465</t>
  </si>
  <si>
    <t>0.380246</t>
  </si>
  <si>
    <t>0.37818265</t>
  </si>
  <si>
    <t>0.37744397</t>
  </si>
  <si>
    <t>0.37526226</t>
  </si>
  <si>
    <t>0.3745147</t>
  </si>
  <si>
    <t>0.37410724</t>
  </si>
  <si>
    <t>0.37151685</t>
  </si>
  <si>
    <t>0.65318567</t>
  </si>
  <si>
    <t>0.651669</t>
  </si>
  <si>
    <t>0.65157455</t>
  </si>
  <si>
    <t>0.65113974</t>
  </si>
  <si>
    <t>0.65101963</t>
  </si>
  <si>
    <t>0.65059114</t>
  </si>
  <si>
    <t>0.6505429</t>
  </si>
  <si>
    <t>0.6502948</t>
  </si>
  <si>
    <t>0.6494648</t>
  </si>
  <si>
    <t>0.63746566</t>
  </si>
  <si>
    <t>0.38767335</t>
  </si>
  <si>
    <t>0.3037228</t>
  </si>
  <si>
    <t>0.6556096</t>
  </si>
  <si>
    <t>0.65118134</t>
  </si>
  <si>
    <t>0.70759594</t>
  </si>
  <si>
    <t>0.6967942</t>
  </si>
  <si>
    <t>0.69651085</t>
  </si>
  <si>
    <t>0.6950004</t>
  </si>
  <si>
    <t>0.69493467</t>
  </si>
  <si>
    <t>0.6944893</t>
  </si>
  <si>
    <t>0.6941738</t>
  </si>
  <si>
    <t>0.69416124</t>
  </si>
  <si>
    <t>0.69391596</t>
  </si>
  <si>
    <t>0.67271346</t>
  </si>
  <si>
    <t>0.65963864</t>
  </si>
  <si>
    <t>0.48535293</t>
  </si>
  <si>
    <t>0.48371065</t>
  </si>
  <si>
    <t>0.481488</t>
  </si>
  <si>
    <t>0.4785237</t>
  </si>
  <si>
    <t>0.47834784</t>
  </si>
  <si>
    <t>0.47814235</t>
  </si>
  <si>
    <t>0.47799537</t>
  </si>
  <si>
    <t>0.47711724</t>
  </si>
  <si>
    <t>0.4710865</t>
  </si>
  <si>
    <t>0.4670198</t>
  </si>
  <si>
    <t>0.46582147</t>
  </si>
  <si>
    <t>0.7222841</t>
  </si>
  <si>
    <t>0.7111371</t>
  </si>
  <si>
    <t>0.70956093</t>
  </si>
  <si>
    <t>0.7091765</t>
  </si>
  <si>
    <t>0.708675</t>
  </si>
  <si>
    <t>0.708481</t>
  </si>
  <si>
    <t>0.70753866</t>
  </si>
  <si>
    <t>0.70628226</t>
  </si>
  <si>
    <t>0.7062347</t>
  </si>
  <si>
    <t>0.7056966</t>
  </si>
  <si>
    <t>0.70545095</t>
  </si>
  <si>
    <t>0.52870333</t>
  </si>
  <si>
    <t>0.48924634</t>
  </si>
  <si>
    <t>0.48499092</t>
  </si>
  <si>
    <t>0.48492467</t>
  </si>
  <si>
    <t>0.48295036</t>
  </si>
  <si>
    <t>0.48093987</t>
  </si>
  <si>
    <t>0.48090565</t>
  </si>
  <si>
    <t>0.47455293</t>
  </si>
  <si>
    <t>0.47015077</t>
  </si>
  <si>
    <t>0.4657268</t>
  </si>
  <si>
    <t>0.46531594</t>
  </si>
  <si>
    <t>0.7390815</t>
  </si>
  <si>
    <t>0.7378173</t>
  </si>
  <si>
    <t>0.73667866</t>
  </si>
  <si>
    <t>0.72833097</t>
  </si>
  <si>
    <t>0.724789</t>
  </si>
  <si>
    <t>0.7228139</t>
  </si>
  <si>
    <t>0.58359516</t>
  </si>
  <si>
    <t>0.5667669</t>
  </si>
  <si>
    <t>0.55946463</t>
  </si>
  <si>
    <t>0.53736025</t>
  </si>
  <si>
    <t>0.52812356</t>
  </si>
  <si>
    <t>0.5268205</t>
  </si>
  <si>
    <t>0.73939794</t>
  </si>
  <si>
    <t>0.7388904</t>
  </si>
  <si>
    <t>0.73879045</t>
  </si>
  <si>
    <t>0.738402</t>
  </si>
  <si>
    <t>0.7381462</t>
  </si>
  <si>
    <t>0.73794395</t>
  </si>
  <si>
    <t>0.7369454</t>
  </si>
  <si>
    <t>0.58927095</t>
  </si>
  <si>
    <t>0.58431983</t>
  </si>
  <si>
    <t>0.5807702</t>
  </si>
  <si>
    <t>0.5796414</t>
  </si>
  <si>
    <t>0.5688177</t>
  </si>
  <si>
    <t>0.5679825</t>
  </si>
  <si>
    <t>0.56225926</t>
  </si>
  <si>
    <t>0.73869544</t>
  </si>
  <si>
    <t>0.73853815</t>
  </si>
  <si>
    <t>0.73849636</t>
  </si>
  <si>
    <t>0.7384621</t>
  </si>
  <si>
    <t>0.7383342</t>
  </si>
  <si>
    <t>0.7379781</t>
  </si>
  <si>
    <t>0.7379496</t>
  </si>
  <si>
    <t>0.73785233</t>
  </si>
  <si>
    <t>0.7371943</t>
  </si>
  <si>
    <t>0.73624766</t>
  </si>
  <si>
    <t>0.58405423</t>
  </si>
  <si>
    <t>0.58251977</t>
  </si>
  <si>
    <t>0.58240104</t>
  </si>
  <si>
    <t>0.58175236</t>
  </si>
  <si>
    <t>0.58170587</t>
  </si>
  <si>
    <t>0.57723707</t>
  </si>
  <si>
    <t>0.57609725</t>
  </si>
  <si>
    <t>0.57583237</t>
  </si>
  <si>
    <t>0.5714486</t>
  </si>
  <si>
    <t>0.56722724</t>
  </si>
  <si>
    <t>0.74018407</t>
  </si>
  <si>
    <t>0.7394216</t>
  </si>
  <si>
    <t>0.73819774</t>
  </si>
  <si>
    <t>0.7381327</t>
  </si>
  <si>
    <t>0.73442394</t>
  </si>
  <si>
    <t>0.7338316</t>
  </si>
  <si>
    <t>-0.73396754</t>
  </si>
  <si>
    <t>-0.7325632</t>
  </si>
  <si>
    <t>0.58687484</t>
  </si>
  <si>
    <t>0.58403355</t>
  </si>
  <si>
    <t>0.58348316</t>
  </si>
  <si>
    <t>0.58297837</t>
  </si>
  <si>
    <t>0.5829463</t>
  </si>
  <si>
    <t>0.5829159</t>
  </si>
  <si>
    <t>0.58260226</t>
  </si>
  <si>
    <t>0.5819963</t>
  </si>
  <si>
    <t>0.73949647</t>
  </si>
  <si>
    <t>-0.7400651</t>
  </si>
  <si>
    <t>-0.73912066</t>
  </si>
  <si>
    <t>-0.7177079</t>
  </si>
  <si>
    <t>0.585981</t>
  </si>
  <si>
    <t>0.5605684</t>
  </si>
  <si>
    <t>0.5604465</t>
  </si>
  <si>
    <t>0.5555377</t>
  </si>
  <si>
    <t>0.34351948</t>
  </si>
  <si>
    <t>0.34324688</t>
  </si>
  <si>
    <t>0.3429605</t>
  </si>
  <si>
    <t>0.34293914</t>
  </si>
  <si>
    <t>0.34272316</t>
  </si>
  <si>
    <t>0.34092295</t>
  </si>
  <si>
    <t>0.34003365</t>
  </si>
  <si>
    <t>0.32949084</t>
  </si>
  <si>
    <t>0.3147652</t>
  </si>
  <si>
    <t>0.31241077</t>
  </si>
  <si>
    <t>0.3055889</t>
  </si>
  <si>
    <t>0.45750025</t>
  </si>
  <si>
    <t>0.33912855</t>
  </si>
  <si>
    <t>0.2585173</t>
  </si>
  <si>
    <t>0.237123</t>
  </si>
  <si>
    <t>0.22694401</t>
  </si>
  <si>
    <t>0.22435535</t>
  </si>
  <si>
    <t>0.22372761</t>
  </si>
  <si>
    <t>0.21722534</t>
  </si>
  <si>
    <t>0.21559761</t>
  </si>
  <si>
    <t>0.21496938</t>
  </si>
  <si>
    <t>0.2073993</t>
  </si>
  <si>
    <t>0.3668766</t>
  </si>
  <si>
    <t>0.3470562</t>
  </si>
  <si>
    <t>0.34368646</t>
  </si>
  <si>
    <t>0.34366348</t>
  </si>
  <si>
    <t>0.34160906</t>
  </si>
  <si>
    <t>0.34122103</t>
  </si>
  <si>
    <t>0.3412117</t>
  </si>
  <si>
    <t>0.34090802</t>
  </si>
  <si>
    <t>0.34056377</t>
  </si>
  <si>
    <t>0.34011322</t>
  </si>
  <si>
    <t>0.33687</t>
  </si>
  <si>
    <t>0.5311019</t>
  </si>
  <si>
    <t>0.47709087</t>
  </si>
  <si>
    <t>0.4584214</t>
  </si>
  <si>
    <t>0.4559115</t>
  </si>
  <si>
    <t>0.45519692</t>
  </si>
  <si>
    <t>0.45470637</t>
  </si>
  <si>
    <t>0.45459938</t>
  </si>
  <si>
    <t>0.45287323</t>
  </si>
  <si>
    <t>0.45101038</t>
  </si>
  <si>
    <t>0.44987527</t>
  </si>
  <si>
    <t>0.44948405</t>
  </si>
  <si>
    <t>0.40432227</t>
  </si>
  <si>
    <t>0.38601118</t>
  </si>
  <si>
    <t>0.38118765</t>
  </si>
  <si>
    <t>0.3755215</t>
  </si>
  <si>
    <t>0.37380823</t>
  </si>
  <si>
    <t>0.36371008</t>
  </si>
  <si>
    <t>0.5649408</t>
  </si>
  <si>
    <t>0.5639192</t>
  </si>
  <si>
    <t>0.55964494</t>
  </si>
  <si>
    <t>0.53462535</t>
  </si>
  <si>
    <t>0.5303428</t>
  </si>
  <si>
    <t>0.47003394</t>
  </si>
  <si>
    <t>0.41403356</t>
  </si>
  <si>
    <t>0.3984911</t>
  </si>
  <si>
    <t>0.39696148</t>
  </si>
  <si>
    <t>0.38203824</t>
  </si>
  <si>
    <t>0.37467077</t>
  </si>
  <si>
    <t>0.33937448</t>
  </si>
  <si>
    <t>0.33784926</t>
  </si>
  <si>
    <t>0.5675698</t>
  </si>
  <si>
    <t>0.56738263</t>
  </si>
  <si>
    <t>0.56590575</t>
  </si>
  <si>
    <t>0.55932957</t>
  </si>
  <si>
    <t>0.55714047</t>
  </si>
  <si>
    <t>0.5563164</t>
  </si>
  <si>
    <t>-0.55833757</t>
  </si>
  <si>
    <t>0.4126394</t>
  </si>
  <si>
    <t>0.4125559</t>
  </si>
  <si>
    <t>0.40673804</t>
  </si>
  <si>
    <t>0.40322962</t>
  </si>
  <si>
    <t>0.39785534</t>
  </si>
  <si>
    <t>0.3920694</t>
  </si>
  <si>
    <t>0.3898152</t>
  </si>
  <si>
    <t>0.388623</t>
  </si>
  <si>
    <t>0.3875997</t>
  </si>
  <si>
    <t>0.38591164</t>
  </si>
  <si>
    <t>0.5671699</t>
  </si>
  <si>
    <t>0.5660958</t>
  </si>
  <si>
    <t>0.5660541</t>
  </si>
  <si>
    <t>0.56522495</t>
  </si>
  <si>
    <t>0.564936</t>
  </si>
  <si>
    <t>0.56484526</t>
  </si>
  <si>
    <t>0.5647618</t>
  </si>
  <si>
    <t>0.56469846</t>
  </si>
  <si>
    <t>0.5645477</t>
  </si>
  <si>
    <t>0.56407976</t>
  </si>
  <si>
    <t>0.40740645</t>
  </si>
  <si>
    <t>0.4019367</t>
  </si>
  <si>
    <t>0.39989603</t>
  </si>
  <si>
    <t>0.39673018</t>
  </si>
  <si>
    <t>0.3920696</t>
  </si>
  <si>
    <t>0.39000213</t>
  </si>
  <si>
    <t>0.38819963</t>
  </si>
  <si>
    <t>0.3843004</t>
  </si>
  <si>
    <t>0.3839466</t>
  </si>
  <si>
    <t>0.3818169</t>
  </si>
  <si>
    <t>0.37980598</t>
  </si>
  <si>
    <t>0.3755941</t>
  </si>
  <si>
    <t>0.56827587</t>
  </si>
  <si>
    <t>0.5682224</t>
  </si>
  <si>
    <t>0.5676385</t>
  </si>
  <si>
    <t>0.5671392</t>
  </si>
  <si>
    <t>0.5667063</t>
  </si>
  <si>
    <t>0.5660066</t>
  </si>
  <si>
    <t>0.56545717</t>
  </si>
  <si>
    <t>0.5650122</t>
  </si>
  <si>
    <t>0.5634166</t>
  </si>
  <si>
    <t>0.56273884</t>
  </si>
  <si>
    <t>0.5625765</t>
  </si>
  <si>
    <t>0.56246793</t>
  </si>
  <si>
    <t>0.41060635</t>
  </si>
  <si>
    <t>0.38344145</t>
  </si>
  <si>
    <t>0.382482</t>
  </si>
  <si>
    <t>0.3697697</t>
  </si>
  <si>
    <t>0.5651167</t>
  </si>
  <si>
    <t>0.56499565</t>
  </si>
  <si>
    <t>0.564811</t>
  </si>
  <si>
    <t>0.56242424</t>
  </si>
  <si>
    <t>0.47662172</t>
  </si>
  <si>
    <t>0.46100357</t>
  </si>
  <si>
    <t>0.4117852</t>
  </si>
  <si>
    <t>0.3842286</t>
  </si>
  <si>
    <t>0.37749612</t>
  </si>
  <si>
    <t>0.37499863</t>
  </si>
  <si>
    <t>0.37397367</t>
  </si>
  <si>
    <t>0.37109876</t>
  </si>
  <si>
    <t>0.36953107</t>
  </si>
  <si>
    <t>0.3681623</t>
  </si>
  <si>
    <t>0.36738485</t>
  </si>
  <si>
    <t>0.68537354</t>
  </si>
  <si>
    <t>0.6785433</t>
  </si>
  <si>
    <t>0.6779014</t>
  </si>
  <si>
    <t>0.6748819</t>
  </si>
  <si>
    <t>0.6661628</t>
  </si>
  <si>
    <t>0.65942913</t>
  </si>
  <si>
    <t>0.65857285</t>
  </si>
  <si>
    <t>0.65615696</t>
  </si>
  <si>
    <t>0.65252274</t>
  </si>
  <si>
    <t>0.65235114</t>
  </si>
  <si>
    <t>0.650474</t>
  </si>
  <si>
    <t>0.4956386</t>
  </si>
  <si>
    <t>0.4753172</t>
  </si>
  <si>
    <t>0.4735549</t>
  </si>
  <si>
    <t>0.47031835</t>
  </si>
  <si>
    <t>0.46629336</t>
  </si>
  <si>
    <t>0.46601993</t>
  </si>
  <si>
    <t>0.46590772</t>
  </si>
  <si>
    <t>0.46456575</t>
  </si>
  <si>
    <t>0.46229628</t>
  </si>
  <si>
    <t>0.46195725</t>
  </si>
  <si>
    <t>0.71281767</t>
  </si>
  <si>
    <t>0.6934249</t>
  </si>
  <si>
    <t>0.6865798</t>
  </si>
  <si>
    <t>0.68371</t>
  </si>
  <si>
    <t>0.6821126</t>
  </si>
  <si>
    <t>0.67991465</t>
  </si>
  <si>
    <t>0.6756011</t>
  </si>
  <si>
    <t>0.66532075</t>
  </si>
  <si>
    <t>0.66069585</t>
  </si>
  <si>
    <t>0.6573463</t>
  </si>
  <si>
    <t>0.5652415</t>
  </si>
  <si>
    <t>0.55488884</t>
  </si>
  <si>
    <t>0.53888625</t>
  </si>
  <si>
    <t>0.51241547</t>
  </si>
  <si>
    <t>0.50618833</t>
  </si>
  <si>
    <t>0.49327734</t>
  </si>
  <si>
    <t>0.72732884</t>
  </si>
  <si>
    <t>0.71050483</t>
  </si>
  <si>
    <t>0.7096874</t>
  </si>
  <si>
    <t>0.7079919</t>
  </si>
  <si>
    <t>0.7056236</t>
  </si>
  <si>
    <t>0.6906078</t>
  </si>
  <si>
    <t>0.5792749</t>
  </si>
  <si>
    <t>0.57890713</t>
  </si>
  <si>
    <t>0.5702472</t>
  </si>
  <si>
    <t>0.5671593</t>
  </si>
  <si>
    <t>0.56441605</t>
  </si>
  <si>
    <t>0.5626298</t>
  </si>
  <si>
    <t>0.55399495</t>
  </si>
  <si>
    <t>0.72573197</t>
  </si>
  <si>
    <t>0.7008104</t>
  </si>
  <si>
    <t>0.6739648</t>
  </si>
  <si>
    <t>0.6736674</t>
  </si>
  <si>
    <t>0.6720106</t>
  </si>
  <si>
    <t>0.670498</t>
  </si>
  <si>
    <t>0.65025204</t>
  </si>
  <si>
    <t>0.5862643</t>
  </si>
  <si>
    <t>0.5861317</t>
  </si>
  <si>
    <t>0.5857928</t>
  </si>
  <si>
    <t>0.58538</t>
  </si>
  <si>
    <t>0.5851709</t>
  </si>
  <si>
    <t>0.5850506</t>
  </si>
  <si>
    <t>0.58496225</t>
  </si>
  <si>
    <t>0.5842309</t>
  </si>
  <si>
    <t>0.58120877</t>
  </si>
  <si>
    <t>0.5760503</t>
  </si>
  <si>
    <t>0.7111909</t>
  </si>
  <si>
    <t>0.69399893</t>
  </si>
  <si>
    <t>0.6801391</t>
  </si>
  <si>
    <t>0.6703908</t>
  </si>
  <si>
    <t>0.659302</t>
  </si>
  <si>
    <t>0.6573534</t>
  </si>
  <si>
    <t>0.6534393</t>
  </si>
  <si>
    <t>0.6521258</t>
  </si>
  <si>
    <t>0.63886636</t>
  </si>
  <si>
    <t>0.6376958</t>
  </si>
  <si>
    <t>0.5853819</t>
  </si>
  <si>
    <t>0.5853646</t>
  </si>
  <si>
    <t>0.7047086</t>
  </si>
  <si>
    <t>0.6835554</t>
  </si>
  <si>
    <t>0.5885127</t>
  </si>
  <si>
    <t>0.58458364</t>
  </si>
  <si>
    <t>0.58440536</t>
  </si>
  <si>
    <t>0.55603015</t>
  </si>
  <si>
    <t>0.7150068</t>
  </si>
  <si>
    <t>0.7134079</t>
  </si>
  <si>
    <t>0.71310395</t>
  </si>
  <si>
    <t>0.69009733</t>
  </si>
  <si>
    <t>0.44383183</t>
  </si>
  <si>
    <t>0.4400388</t>
  </si>
  <si>
    <t>0.43753594</t>
  </si>
  <si>
    <t>0.43109614</t>
  </si>
  <si>
    <t>0.42770883</t>
  </si>
  <si>
    <t>0.42513877</t>
  </si>
  <si>
    <t>0.42432478</t>
  </si>
  <si>
    <t>0.42184418</t>
  </si>
  <si>
    <t>0.41739148</t>
  </si>
  <si>
    <t>0.41709733</t>
  </si>
  <si>
    <t>0.40824077</t>
  </si>
  <si>
    <t>0.4469418</t>
  </si>
  <si>
    <t>0.44497392</t>
  </si>
  <si>
    <t>0.4392551</t>
  </si>
  <si>
    <t>0.41976458</t>
  </si>
  <si>
    <t>0.39847523</t>
  </si>
  <si>
    <t>0.3920749</t>
  </si>
  <si>
    <t>0.389765</t>
  </si>
  <si>
    <t>0.3879076</t>
  </si>
  <si>
    <t>0.3872972</t>
  </si>
  <si>
    <t>0.3814578</t>
  </si>
  <si>
    <t>0.36771625</t>
  </si>
  <si>
    <t>0.5041873</t>
  </si>
  <si>
    <t>0.47763732</t>
  </si>
  <si>
    <t>0.47130263</t>
  </si>
  <si>
    <t>0.45513472</t>
  </si>
  <si>
    <t>0.44692507</t>
  </si>
  <si>
    <t>0.44604367</t>
  </si>
  <si>
    <t>0.44566312</t>
  </si>
  <si>
    <t>0.44361845</t>
  </si>
  <si>
    <t>0.44283792</t>
  </si>
  <si>
    <t>0.4403013</t>
  </si>
  <si>
    <t>0.44982526</t>
  </si>
  <si>
    <t>0.44877312</t>
  </si>
  <si>
    <t>0.43675193</t>
  </si>
  <si>
    <t>0.43365517</t>
  </si>
  <si>
    <t>0.39696446</t>
  </si>
  <si>
    <t>0.38810387</t>
  </si>
  <si>
    <t>0.37796375</t>
  </si>
  <si>
    <t>0.3595465</t>
  </si>
  <si>
    <t>0.3399432</t>
  </si>
  <si>
    <t>0.3374673</t>
  </si>
  <si>
    <t>0.53212935</t>
  </si>
  <si>
    <t>0.5315018</t>
  </si>
  <si>
    <t>0.5310841</t>
  </si>
  <si>
    <t>0.519529</t>
  </si>
  <si>
    <t>0.508854</t>
  </si>
  <si>
    <t>0.5401809</t>
  </si>
  <si>
    <t>0.53914064</t>
  </si>
  <si>
    <t>0.5361877</t>
  </si>
  <si>
    <t>0.4508382</t>
  </si>
  <si>
    <t>0.45017883</t>
  </si>
  <si>
    <t>0.44346786</t>
  </si>
  <si>
    <t>0.5344725</t>
  </si>
  <si>
    <t>0.5317222</t>
  </si>
  <si>
    <t>0.5278233</t>
  </si>
  <si>
    <t>0.52529</t>
  </si>
  <si>
    <t>0.522418</t>
  </si>
  <si>
    <t>0.5223716</t>
  </si>
  <si>
    <t>0.5199174</t>
  </si>
  <si>
    <t>0.57314473</t>
  </si>
  <si>
    <t>0.5722196</t>
  </si>
  <si>
    <t>0.5721353</t>
  </si>
  <si>
    <t>0.57166195</t>
  </si>
  <si>
    <t>0.57164454</t>
  </si>
  <si>
    <t>0.54247206</t>
  </si>
  <si>
    <t>0.53190833</t>
  </si>
  <si>
    <t>0.53898513</t>
  </si>
  <si>
    <t>0.53885174</t>
  </si>
  <si>
    <t>0.5385255</t>
  </si>
  <si>
    <t>0.53827226</t>
  </si>
  <si>
    <t>0.53797936</t>
  </si>
  <si>
    <t>0.5378618</t>
  </si>
  <si>
    <t>0.5369466</t>
  </si>
  <si>
    <t>0.5352302</t>
  </si>
  <si>
    <t>0.5345412</t>
  </si>
  <si>
    <t>0.5341538</t>
  </si>
  <si>
    <t>0.5732238</t>
  </si>
  <si>
    <t>0.5731882</t>
  </si>
  <si>
    <t>0.5727673</t>
  </si>
  <si>
    <t>0.5727459</t>
  </si>
  <si>
    <t>0.5727146</t>
  </si>
  <si>
    <t>0.57267815</t>
  </si>
  <si>
    <t>0.5726179</t>
  </si>
  <si>
    <t>0.57246685</t>
  </si>
  <si>
    <t>0.5724598</t>
  </si>
  <si>
    <t>0.57210976</t>
  </si>
  <si>
    <t>0.5384282</t>
  </si>
  <si>
    <t>0.53722996</t>
  </si>
  <si>
    <t>0.53692687</t>
  </si>
  <si>
    <t>0.5367886</t>
  </si>
  <si>
    <t>8</t>
  </si>
  <si>
    <t>0.53531176</t>
  </si>
  <si>
    <t>0.53477997</t>
  </si>
  <si>
    <t>0.5320716</t>
  </si>
  <si>
    <t>25</t>
  </si>
  <si>
    <t>0.5312699</t>
  </si>
  <si>
    <t>0.528423</t>
  </si>
  <si>
    <t>0.52492684</t>
  </si>
  <si>
    <t>0.5236988</t>
  </si>
  <si>
    <t>0.5219849</t>
  </si>
  <si>
    <t>0.5731851</t>
  </si>
  <si>
    <t>0.57240164</t>
  </si>
  <si>
    <t>0.57238066</t>
  </si>
  <si>
    <t>0.5723385</t>
  </si>
  <si>
    <t>0.5723062</t>
  </si>
  <si>
    <t>0.5723028</t>
  </si>
  <si>
    <t>0.5722545</t>
  </si>
  <si>
    <t>0.5722105</t>
  </si>
  <si>
    <t>0.5721561</t>
  </si>
  <si>
    <t>0.5720005</t>
  </si>
  <si>
    <t>0.5718377</t>
  </si>
  <si>
    <t>0.57173556</t>
  </si>
  <si>
    <t>0.53893954</t>
  </si>
  <si>
    <t>0.5388557</t>
  </si>
  <si>
    <t>0.53863716</t>
  </si>
  <si>
    <t>0.5384365</t>
  </si>
  <si>
    <t>0.57293236</t>
  </si>
  <si>
    <t>0.5380958</t>
  </si>
  <si>
    <t>0.52877086</t>
  </si>
  <si>
    <t>0.52112293</t>
  </si>
  <si>
    <t>0.678577</t>
  </si>
  <si>
    <t>0.6716616</t>
  </si>
  <si>
    <t>0.67030376</t>
  </si>
  <si>
    <t>0.6505964</t>
  </si>
  <si>
    <t>0.5942933</t>
  </si>
  <si>
    <t>0.5941142</t>
  </si>
  <si>
    <t>0.5939791</t>
  </si>
  <si>
    <t>0.59392047</t>
  </si>
  <si>
    <t>0.5923667</t>
  </si>
  <si>
    <t>0.5733184</t>
  </si>
  <si>
    <t>0.5648308</t>
  </si>
  <si>
    <t>0.33431485</t>
  </si>
  <si>
    <t>0.3340476</t>
  </si>
  <si>
    <t>0.33256683</t>
  </si>
  <si>
    <t>0.32857132</t>
  </si>
  <si>
    <t>0.3285566</t>
  </si>
  <si>
    <t>0.3277373</t>
  </si>
  <si>
    <t>0.3273668</t>
  </si>
  <si>
    <t>0.3270422</t>
  </si>
  <si>
    <t>0.32675248</t>
  </si>
  <si>
    <t>0.32667395</t>
  </si>
  <si>
    <t>0.30300254</t>
  </si>
  <si>
    <t>0.6885482</t>
  </si>
  <si>
    <t>0.6856703</t>
  </si>
  <si>
    <t>0.6833061</t>
  </si>
  <si>
    <t>0.6821032</t>
  </si>
  <si>
    <t>0.6812879</t>
  </si>
  <si>
    <t>0.6802125</t>
  </si>
  <si>
    <t>0.6797089</t>
  </si>
  <si>
    <t>0.67884815</t>
  </si>
  <si>
    <t>0.67863053</t>
  </si>
  <si>
    <t>0.67781216</t>
  </si>
  <si>
    <t>0.34001538</t>
  </si>
  <si>
    <t>0.33722416</t>
  </si>
  <si>
    <t>0.33698663</t>
  </si>
  <si>
    <t>0.33618915</t>
  </si>
  <si>
    <t>0.33594173</t>
  </si>
  <si>
    <t>0.33539453</t>
  </si>
  <si>
    <t>0.33475387</t>
  </si>
  <si>
    <t>0.33428973</t>
  </si>
  <si>
    <t>0.33371818</t>
  </si>
  <si>
    <t>0.33214015</t>
  </si>
  <si>
    <t>0.69594336</t>
  </si>
  <si>
    <t>0.69529563</t>
  </si>
  <si>
    <t>0.6931209</t>
  </si>
  <si>
    <t>0.6883927</t>
  </si>
  <si>
    <t>0.68735194</t>
  </si>
  <si>
    <t>0.6863257</t>
  </si>
  <si>
    <t>0.3423349</t>
  </si>
  <si>
    <t>0.3391489</t>
  </si>
  <si>
    <t>0.33835205</t>
  </si>
  <si>
    <t>0.33668283</t>
  </si>
  <si>
    <t>0.33557928</t>
  </si>
  <si>
    <t>0.33509567</t>
  </si>
  <si>
    <t>0.69494265</t>
  </si>
  <si>
    <t>0.69485027</t>
  </si>
  <si>
    <t>0.694263</t>
  </si>
  <si>
    <t>0.69382024</t>
  </si>
  <si>
    <t>0.6914155</t>
  </si>
  <si>
    <t>0.6903925</t>
  </si>
  <si>
    <t>0.6883508</t>
  </si>
  <si>
    <t>0.34277555</t>
  </si>
  <si>
    <t>0.33774585</t>
  </si>
  <si>
    <t>0.33772776</t>
  </si>
  <si>
    <t>0.33585152</t>
  </si>
  <si>
    <t>0.3354638</t>
  </si>
  <si>
    <t>0.32624653</t>
  </si>
  <si>
    <t>0.3195965</t>
  </si>
  <si>
    <t>0.6967311</t>
  </si>
  <si>
    <t>0.6947213</t>
  </si>
  <si>
    <t>0.6903044</t>
  </si>
  <si>
    <t>0.68992716</t>
  </si>
  <si>
    <t>0.6895809</t>
  </si>
  <si>
    <t>0.6886996</t>
  </si>
  <si>
    <t>0.6879454</t>
  </si>
  <si>
    <t>0.6870981</t>
  </si>
  <si>
    <t>0.686639</t>
  </si>
  <si>
    <t>0.6809714</t>
  </si>
  <si>
    <t>0.3429059</t>
  </si>
  <si>
    <t>0.33586687</t>
  </si>
  <si>
    <t>0.33470285</t>
  </si>
  <si>
    <t>0.3337578</t>
  </si>
  <si>
    <t>0.33213976</t>
  </si>
  <si>
    <t>0.3319819</t>
  </si>
  <si>
    <t>0.33196422</t>
  </si>
  <si>
    <t>0.33073178</t>
  </si>
  <si>
    <t>0.33056635</t>
  </si>
  <si>
    <t>0.32836857</t>
  </si>
  <si>
    <t>0.69703496</t>
  </si>
  <si>
    <t>0.6920128</t>
  </si>
  <si>
    <t>0.34257606</t>
  </si>
  <si>
    <t>0.31516853</t>
  </si>
  <si>
    <t>0.69726</t>
  </si>
  <si>
    <t>0.6858474</t>
  </si>
  <si>
    <t>0.6677052</t>
  </si>
  <si>
    <t>0.6504196</t>
  </si>
  <si>
    <t>0.3471473</t>
  </si>
  <si>
    <t>0.3467527</t>
  </si>
  <si>
    <t>0.34382454</t>
  </si>
  <si>
    <t>0.34370154</t>
  </si>
  <si>
    <t>Epochs</t>
  </si>
  <si>
    <t>FISHER</t>
  </si>
  <si>
    <t>DE Z</t>
  </si>
  <si>
    <t>M Z</t>
  </si>
  <si>
    <t>M R</t>
  </si>
  <si>
    <t>DE R</t>
  </si>
  <si>
    <t>Activation</t>
  </si>
  <si>
    <t>Neurons</t>
  </si>
  <si>
    <t>DES EST</t>
  </si>
  <si>
    <t>Dropout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</si>
</sst>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0" fillId="0" borderId="0" xfId="0" applyAlignment="1">
      <alignment horizontal="left"/>
    </xf>
    <xf numFmtId="0" fontId="0" fillId="2" borderId="0" xfId="0" applyNumberFormat="1" applyFill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0" borderId="6" xfId="0" applyFont="1" applyBorder="1"/>
    <xf numFmtId="0" fontId="1" fillId="0" borderId="8" xfId="0" applyFont="1" applyBorder="1" applyAlignment="1">
      <alignment horizontal="center" vertical="top"/>
    </xf>
    <xf numFmtId="0" fontId="3" fillId="0" borderId="2" xfId="0" applyFont="1" applyFill="1" applyBorder="1" applyAlignment="1">
      <alignment horizontal="center" vertical="top"/>
    </xf>
    <xf numFmtId="0" fontId="2" fillId="0" borderId="3" xfId="0" applyFont="1" applyBorder="1"/>
    <xf numFmtId="0" fontId="2" fillId="0" borderId="4" xfId="0" applyFont="1" applyBorder="1"/>
    <xf numFmtId="0" fontId="0" fillId="0" borderId="9" xfId="0" applyBorder="1"/>
    <xf numFmtId="0" fontId="2" fillId="0" borderId="7" xfId="0" applyFont="1" applyBorder="1"/>
    <xf numFmtId="0" fontId="2" fillId="0" borderId="10" xfId="0" applyFont="1" applyBorder="1"/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0" fillId="0" borderId="11" xfId="0" applyBorder="1"/>
    <xf numFmtId="0" fontId="0" fillId="0" borderId="6" xfId="0" applyBorder="1"/>
    <xf numFmtId="0" fontId="2" fillId="0" borderId="11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6" xfId="0" applyFont="1" applyBorder="1" applyAlignment="1">
      <alignment horizontal="right"/>
    </xf>
  </cellXfs>
  <cellStyles count="1">
    <cellStyle name="Normal" xfId="0" builtinId="0"/>
  </cellStyles>
  <dxfs count="31">
    <dxf>
      <numFmt numFmtId="0" formatCode="General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outline="0">
        <left style="medium">
          <color indexed="64"/>
        </left>
        <top style="medium">
          <color indexed="64"/>
        </top>
      </border>
    </dxf>
    <dxf>
      <border outline="0">
        <bottom style="medium">
          <color indexed="64"/>
        </bottom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border outline="0">
        <left style="medium">
          <color indexed="64"/>
        </left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border outline="0">
        <left style="medium">
          <color indexed="64"/>
        </left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border outline="0">
        <left style="medium">
          <color indexed="64"/>
        </left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medium">
          <color indexed="64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1</xdr:row>
      <xdr:rowOff>114300</xdr:rowOff>
    </xdr:from>
    <xdr:to>
      <xdr:col>6</xdr:col>
      <xdr:colOff>1</xdr:colOff>
      <xdr:row>3</xdr:row>
      <xdr:rowOff>85725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0E0EA7A4-E7A9-432E-903E-580FAE01BD7B}"/>
            </a:ext>
          </a:extLst>
        </xdr:cNvPr>
        <xdr:cNvGrpSpPr/>
      </xdr:nvGrpSpPr>
      <xdr:grpSpPr>
        <a:xfrm>
          <a:off x="1924050" y="304800"/>
          <a:ext cx="1952626" cy="352425"/>
          <a:chOff x="1466851" y="238125"/>
          <a:chExt cx="2428875" cy="352425"/>
        </a:xfrm>
      </xdr:grpSpPr>
      <xdr:sp macro="" textlink="">
        <xdr:nvSpPr>
          <xdr:cNvPr id="2" name="Flecha: a la derecha 1">
            <a:extLst>
              <a:ext uri="{FF2B5EF4-FFF2-40B4-BE49-F238E27FC236}">
                <a16:creationId xmlns:a16="http://schemas.microsoft.com/office/drawing/2014/main" id="{405D6916-A75E-4CF0-B6D4-A63D1CE978A9}"/>
              </a:ext>
            </a:extLst>
          </xdr:cNvPr>
          <xdr:cNvSpPr/>
        </xdr:nvSpPr>
        <xdr:spPr>
          <a:xfrm>
            <a:off x="1943100" y="276225"/>
            <a:ext cx="1543050" cy="276225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L" sz="1100"/>
          </a:p>
        </xdr:txBody>
      </xdr:sp>
      <xdr:sp macro="" textlink="">
        <xdr:nvSpPr>
          <xdr:cNvPr id="3" name="CuadroTexto 2">
            <a:extLst>
              <a:ext uri="{FF2B5EF4-FFF2-40B4-BE49-F238E27FC236}">
                <a16:creationId xmlns:a16="http://schemas.microsoft.com/office/drawing/2014/main" id="{0FD01DF7-612D-4184-B7D1-94A3EA86CCA4}"/>
              </a:ext>
            </a:extLst>
          </xdr:cNvPr>
          <xdr:cNvSpPr txBox="1"/>
        </xdr:nvSpPr>
        <xdr:spPr>
          <a:xfrm>
            <a:off x="3629026" y="238125"/>
            <a:ext cx="266700" cy="3524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L" sz="1400" b="1"/>
              <a:t>B</a:t>
            </a:r>
          </a:p>
        </xdr:txBody>
      </xdr:sp>
      <xdr:sp macro="" textlink="">
        <xdr:nvSpPr>
          <xdr:cNvPr id="4" name="CuadroTexto 3">
            <a:extLst>
              <a:ext uri="{FF2B5EF4-FFF2-40B4-BE49-F238E27FC236}">
                <a16:creationId xmlns:a16="http://schemas.microsoft.com/office/drawing/2014/main" id="{5AE6ADED-93FC-41B9-B88E-895D33A79496}"/>
              </a:ext>
            </a:extLst>
          </xdr:cNvPr>
          <xdr:cNvSpPr txBox="1"/>
        </xdr:nvSpPr>
        <xdr:spPr>
          <a:xfrm>
            <a:off x="1466851" y="247651"/>
            <a:ext cx="304800" cy="3238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L" sz="1400" b="1"/>
              <a:t>A</a:t>
            </a:r>
          </a:p>
        </xdr:txBody>
      </xdr:sp>
    </xdr:grpSp>
    <xdr:clientData/>
  </xdr:twoCellAnchor>
  <xdr:twoCellAnchor>
    <xdr:from>
      <xdr:col>13</xdr:col>
      <xdr:colOff>238125</xdr:colOff>
      <xdr:row>1</xdr:row>
      <xdr:rowOff>104775</xdr:rowOff>
    </xdr:from>
    <xdr:to>
      <xdr:col>17</xdr:col>
      <xdr:colOff>200025</xdr:colOff>
      <xdr:row>3</xdr:row>
      <xdr:rowOff>76200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60B0BC97-6EDF-4DDE-9271-42D810FE5153}"/>
            </a:ext>
          </a:extLst>
        </xdr:cNvPr>
        <xdr:cNvGrpSpPr/>
      </xdr:nvGrpSpPr>
      <xdr:grpSpPr>
        <a:xfrm>
          <a:off x="9220200" y="295275"/>
          <a:ext cx="2743200" cy="352425"/>
          <a:chOff x="1466851" y="238125"/>
          <a:chExt cx="2428875" cy="352425"/>
        </a:xfrm>
      </xdr:grpSpPr>
      <xdr:sp macro="" textlink="">
        <xdr:nvSpPr>
          <xdr:cNvPr id="7" name="Flecha: a la derecha 6">
            <a:extLst>
              <a:ext uri="{FF2B5EF4-FFF2-40B4-BE49-F238E27FC236}">
                <a16:creationId xmlns:a16="http://schemas.microsoft.com/office/drawing/2014/main" id="{4E6C7E3C-3399-437F-AA6B-0A45DC0FA24F}"/>
              </a:ext>
            </a:extLst>
          </xdr:cNvPr>
          <xdr:cNvSpPr/>
        </xdr:nvSpPr>
        <xdr:spPr>
          <a:xfrm>
            <a:off x="1943100" y="276225"/>
            <a:ext cx="1543050" cy="276225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L" sz="1100"/>
          </a:p>
        </xdr:txBody>
      </xdr:sp>
      <xdr:sp macro="" textlink="">
        <xdr:nvSpPr>
          <xdr:cNvPr id="8" name="CuadroTexto 7">
            <a:extLst>
              <a:ext uri="{FF2B5EF4-FFF2-40B4-BE49-F238E27FC236}">
                <a16:creationId xmlns:a16="http://schemas.microsoft.com/office/drawing/2014/main" id="{8B0B0C52-179C-4550-AE1E-82D1B380E4C8}"/>
              </a:ext>
            </a:extLst>
          </xdr:cNvPr>
          <xdr:cNvSpPr txBox="1"/>
        </xdr:nvSpPr>
        <xdr:spPr>
          <a:xfrm>
            <a:off x="3629026" y="238125"/>
            <a:ext cx="266700" cy="3524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L" sz="1400" b="1"/>
              <a:t>A</a:t>
            </a:r>
          </a:p>
        </xdr:txBody>
      </xdr:sp>
      <xdr:sp macro="" textlink="">
        <xdr:nvSpPr>
          <xdr:cNvPr id="9" name="CuadroTexto 8">
            <a:extLst>
              <a:ext uri="{FF2B5EF4-FFF2-40B4-BE49-F238E27FC236}">
                <a16:creationId xmlns:a16="http://schemas.microsoft.com/office/drawing/2014/main" id="{B9892D44-5247-4710-85A4-4A95C7EA9595}"/>
              </a:ext>
            </a:extLst>
          </xdr:cNvPr>
          <xdr:cNvSpPr txBox="1"/>
        </xdr:nvSpPr>
        <xdr:spPr>
          <a:xfrm>
            <a:off x="1466851" y="247651"/>
            <a:ext cx="304800" cy="3238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L" sz="1400" b="1"/>
              <a:t>B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104775</xdr:rowOff>
    </xdr:from>
    <xdr:to>
      <xdr:col>6</xdr:col>
      <xdr:colOff>104776</xdr:colOff>
      <xdr:row>3</xdr:row>
      <xdr:rowOff>76200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C08096D1-6370-472A-AFED-F1903C9B568A}"/>
            </a:ext>
          </a:extLst>
        </xdr:cNvPr>
        <xdr:cNvGrpSpPr/>
      </xdr:nvGrpSpPr>
      <xdr:grpSpPr>
        <a:xfrm>
          <a:off x="2378449" y="295275"/>
          <a:ext cx="2556062" cy="352425"/>
          <a:chOff x="1466851" y="238125"/>
          <a:chExt cx="2428875" cy="352425"/>
        </a:xfrm>
      </xdr:grpSpPr>
      <xdr:sp macro="" textlink="">
        <xdr:nvSpPr>
          <xdr:cNvPr id="3" name="Flecha: a la derecha 2">
            <a:extLst>
              <a:ext uri="{FF2B5EF4-FFF2-40B4-BE49-F238E27FC236}">
                <a16:creationId xmlns:a16="http://schemas.microsoft.com/office/drawing/2014/main" id="{7EFFB490-945C-4038-ABC3-E29E0246B260}"/>
              </a:ext>
            </a:extLst>
          </xdr:cNvPr>
          <xdr:cNvSpPr/>
        </xdr:nvSpPr>
        <xdr:spPr>
          <a:xfrm>
            <a:off x="1943100" y="276225"/>
            <a:ext cx="1543050" cy="276225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L" sz="1100"/>
          </a:p>
        </xdr:txBody>
      </xdr:sp>
      <xdr:sp macro="" textlink="">
        <xdr:nvSpPr>
          <xdr:cNvPr id="4" name="CuadroTexto 3">
            <a:extLst>
              <a:ext uri="{FF2B5EF4-FFF2-40B4-BE49-F238E27FC236}">
                <a16:creationId xmlns:a16="http://schemas.microsoft.com/office/drawing/2014/main" id="{E0E43AD5-622C-41E8-B102-298435FE50B4}"/>
              </a:ext>
            </a:extLst>
          </xdr:cNvPr>
          <xdr:cNvSpPr txBox="1"/>
        </xdr:nvSpPr>
        <xdr:spPr>
          <a:xfrm>
            <a:off x="3629026" y="238125"/>
            <a:ext cx="266700" cy="3524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L" sz="1400" b="1"/>
              <a:t>B</a:t>
            </a:r>
          </a:p>
        </xdr:txBody>
      </xdr:sp>
      <xdr:sp macro="" textlink="">
        <xdr:nvSpPr>
          <xdr:cNvPr id="5" name="CuadroTexto 4">
            <a:extLst>
              <a:ext uri="{FF2B5EF4-FFF2-40B4-BE49-F238E27FC236}">
                <a16:creationId xmlns:a16="http://schemas.microsoft.com/office/drawing/2014/main" id="{4D045E54-E2DA-4875-BAB1-C3CC81DADA17}"/>
              </a:ext>
            </a:extLst>
          </xdr:cNvPr>
          <xdr:cNvSpPr txBox="1"/>
        </xdr:nvSpPr>
        <xdr:spPr>
          <a:xfrm>
            <a:off x="1466851" y="247651"/>
            <a:ext cx="304800" cy="3238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L" sz="1400" b="1"/>
              <a:t>A</a:t>
            </a:r>
          </a:p>
        </xdr:txBody>
      </xdr:sp>
    </xdr:grpSp>
    <xdr:clientData/>
  </xdr:twoCellAnchor>
  <xdr:twoCellAnchor>
    <xdr:from>
      <xdr:col>12</xdr:col>
      <xdr:colOff>447675</xdr:colOff>
      <xdr:row>1</xdr:row>
      <xdr:rowOff>85725</xdr:rowOff>
    </xdr:from>
    <xdr:to>
      <xdr:col>16</xdr:col>
      <xdr:colOff>676275</xdr:colOff>
      <xdr:row>3</xdr:row>
      <xdr:rowOff>57150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B9C5317D-5FDB-496F-991B-1009A8763727}"/>
            </a:ext>
          </a:extLst>
        </xdr:cNvPr>
        <xdr:cNvGrpSpPr/>
      </xdr:nvGrpSpPr>
      <xdr:grpSpPr>
        <a:xfrm>
          <a:off x="10364881" y="276225"/>
          <a:ext cx="3567953" cy="352425"/>
          <a:chOff x="1466851" y="238125"/>
          <a:chExt cx="2428875" cy="352425"/>
        </a:xfrm>
      </xdr:grpSpPr>
      <xdr:sp macro="" textlink="">
        <xdr:nvSpPr>
          <xdr:cNvPr id="7" name="Flecha: a la derecha 6">
            <a:extLst>
              <a:ext uri="{FF2B5EF4-FFF2-40B4-BE49-F238E27FC236}">
                <a16:creationId xmlns:a16="http://schemas.microsoft.com/office/drawing/2014/main" id="{0B1924F5-DB93-4461-A604-2C21E9F3A4A0}"/>
              </a:ext>
            </a:extLst>
          </xdr:cNvPr>
          <xdr:cNvSpPr/>
        </xdr:nvSpPr>
        <xdr:spPr>
          <a:xfrm>
            <a:off x="1943100" y="276225"/>
            <a:ext cx="1543050" cy="276225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L" sz="1100"/>
          </a:p>
        </xdr:txBody>
      </xdr:sp>
      <xdr:sp macro="" textlink="">
        <xdr:nvSpPr>
          <xdr:cNvPr id="8" name="CuadroTexto 7">
            <a:extLst>
              <a:ext uri="{FF2B5EF4-FFF2-40B4-BE49-F238E27FC236}">
                <a16:creationId xmlns:a16="http://schemas.microsoft.com/office/drawing/2014/main" id="{082C2746-A09A-4ED6-957F-51BDA1C462FA}"/>
              </a:ext>
            </a:extLst>
          </xdr:cNvPr>
          <xdr:cNvSpPr txBox="1"/>
        </xdr:nvSpPr>
        <xdr:spPr>
          <a:xfrm>
            <a:off x="3629026" y="238125"/>
            <a:ext cx="266700" cy="3524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L" sz="1400" b="1"/>
              <a:t>A</a:t>
            </a:r>
          </a:p>
        </xdr:txBody>
      </xdr:sp>
      <xdr:sp macro="" textlink="">
        <xdr:nvSpPr>
          <xdr:cNvPr id="9" name="CuadroTexto 8">
            <a:extLst>
              <a:ext uri="{FF2B5EF4-FFF2-40B4-BE49-F238E27FC236}">
                <a16:creationId xmlns:a16="http://schemas.microsoft.com/office/drawing/2014/main" id="{651B35CD-A60A-4960-82BA-8D1CE44FA73B}"/>
              </a:ext>
            </a:extLst>
          </xdr:cNvPr>
          <xdr:cNvSpPr txBox="1"/>
        </xdr:nvSpPr>
        <xdr:spPr>
          <a:xfrm>
            <a:off x="1466851" y="247651"/>
            <a:ext cx="304800" cy="3238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L" sz="1400" b="1"/>
              <a:t>B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1</xdr:row>
      <xdr:rowOff>76200</xdr:rowOff>
    </xdr:from>
    <xdr:to>
      <xdr:col>5</xdr:col>
      <xdr:colOff>504826</xdr:colOff>
      <xdr:row>3</xdr:row>
      <xdr:rowOff>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12EA05DE-A8AE-49A4-B930-80BB8C744D99}"/>
            </a:ext>
          </a:extLst>
        </xdr:cNvPr>
        <xdr:cNvGrpSpPr/>
      </xdr:nvGrpSpPr>
      <xdr:grpSpPr>
        <a:xfrm>
          <a:off x="1790700" y="266700"/>
          <a:ext cx="2190751" cy="304800"/>
          <a:chOff x="1466851" y="238125"/>
          <a:chExt cx="2428875" cy="352425"/>
        </a:xfrm>
      </xdr:grpSpPr>
      <xdr:sp macro="" textlink="">
        <xdr:nvSpPr>
          <xdr:cNvPr id="3" name="Flecha: a la derecha 2">
            <a:extLst>
              <a:ext uri="{FF2B5EF4-FFF2-40B4-BE49-F238E27FC236}">
                <a16:creationId xmlns:a16="http://schemas.microsoft.com/office/drawing/2014/main" id="{0621FAD2-B835-40CB-8B4C-DE00FC1F1FC5}"/>
              </a:ext>
            </a:extLst>
          </xdr:cNvPr>
          <xdr:cNvSpPr/>
        </xdr:nvSpPr>
        <xdr:spPr>
          <a:xfrm>
            <a:off x="1943100" y="276225"/>
            <a:ext cx="1543050" cy="276225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L" sz="1100"/>
          </a:p>
        </xdr:txBody>
      </xdr:sp>
      <xdr:sp macro="" textlink="">
        <xdr:nvSpPr>
          <xdr:cNvPr id="4" name="CuadroTexto 3">
            <a:extLst>
              <a:ext uri="{FF2B5EF4-FFF2-40B4-BE49-F238E27FC236}">
                <a16:creationId xmlns:a16="http://schemas.microsoft.com/office/drawing/2014/main" id="{E0DDB31C-239B-4C1E-B9D1-631431DA4D4D}"/>
              </a:ext>
            </a:extLst>
          </xdr:cNvPr>
          <xdr:cNvSpPr txBox="1"/>
        </xdr:nvSpPr>
        <xdr:spPr>
          <a:xfrm>
            <a:off x="3629026" y="238125"/>
            <a:ext cx="266700" cy="3524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L" sz="1400" b="1"/>
              <a:t>B</a:t>
            </a:r>
          </a:p>
        </xdr:txBody>
      </xdr:sp>
      <xdr:sp macro="" textlink="">
        <xdr:nvSpPr>
          <xdr:cNvPr id="5" name="CuadroTexto 4">
            <a:extLst>
              <a:ext uri="{FF2B5EF4-FFF2-40B4-BE49-F238E27FC236}">
                <a16:creationId xmlns:a16="http://schemas.microsoft.com/office/drawing/2014/main" id="{1A513F9F-0DCF-461A-8567-6FFEC2471A5E}"/>
              </a:ext>
            </a:extLst>
          </xdr:cNvPr>
          <xdr:cNvSpPr txBox="1"/>
        </xdr:nvSpPr>
        <xdr:spPr>
          <a:xfrm>
            <a:off x="1466851" y="247651"/>
            <a:ext cx="304800" cy="3238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L" sz="1400" b="1"/>
              <a:t>A</a:t>
            </a:r>
          </a:p>
        </xdr:txBody>
      </xdr:sp>
    </xdr:grpSp>
    <xdr:clientData/>
  </xdr:twoCellAnchor>
  <xdr:twoCellAnchor>
    <xdr:from>
      <xdr:col>13</xdr:col>
      <xdr:colOff>495300</xdr:colOff>
      <xdr:row>1</xdr:row>
      <xdr:rowOff>95250</xdr:rowOff>
    </xdr:from>
    <xdr:to>
      <xdr:col>17</xdr:col>
      <xdr:colOff>533400</xdr:colOff>
      <xdr:row>3</xdr:row>
      <xdr:rowOff>0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D91F1DFC-2DF1-463C-9130-7D17A7F6BE31}"/>
            </a:ext>
          </a:extLst>
        </xdr:cNvPr>
        <xdr:cNvGrpSpPr/>
      </xdr:nvGrpSpPr>
      <xdr:grpSpPr>
        <a:xfrm>
          <a:off x="9324975" y="285750"/>
          <a:ext cx="2819400" cy="285750"/>
          <a:chOff x="1466851" y="238125"/>
          <a:chExt cx="2428875" cy="352425"/>
        </a:xfrm>
      </xdr:grpSpPr>
      <xdr:sp macro="" textlink="">
        <xdr:nvSpPr>
          <xdr:cNvPr id="7" name="Flecha: a la derecha 6">
            <a:extLst>
              <a:ext uri="{FF2B5EF4-FFF2-40B4-BE49-F238E27FC236}">
                <a16:creationId xmlns:a16="http://schemas.microsoft.com/office/drawing/2014/main" id="{95E315AA-F08D-4F31-9040-1E45E23206FC}"/>
              </a:ext>
            </a:extLst>
          </xdr:cNvPr>
          <xdr:cNvSpPr/>
        </xdr:nvSpPr>
        <xdr:spPr>
          <a:xfrm>
            <a:off x="1943100" y="276225"/>
            <a:ext cx="1543050" cy="276225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L" sz="1100"/>
          </a:p>
        </xdr:txBody>
      </xdr:sp>
      <xdr:sp macro="" textlink="">
        <xdr:nvSpPr>
          <xdr:cNvPr id="8" name="CuadroTexto 7">
            <a:extLst>
              <a:ext uri="{FF2B5EF4-FFF2-40B4-BE49-F238E27FC236}">
                <a16:creationId xmlns:a16="http://schemas.microsoft.com/office/drawing/2014/main" id="{8E897A83-8C2A-44AE-91F7-E3923113C609}"/>
              </a:ext>
            </a:extLst>
          </xdr:cNvPr>
          <xdr:cNvSpPr txBox="1"/>
        </xdr:nvSpPr>
        <xdr:spPr>
          <a:xfrm>
            <a:off x="3629026" y="238125"/>
            <a:ext cx="266700" cy="3524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L" sz="1400" b="1"/>
              <a:t>A</a:t>
            </a:r>
          </a:p>
        </xdr:txBody>
      </xdr:sp>
      <xdr:sp macro="" textlink="">
        <xdr:nvSpPr>
          <xdr:cNvPr id="9" name="CuadroTexto 8">
            <a:extLst>
              <a:ext uri="{FF2B5EF4-FFF2-40B4-BE49-F238E27FC236}">
                <a16:creationId xmlns:a16="http://schemas.microsoft.com/office/drawing/2014/main" id="{24FDFFA4-A3A6-4DD1-80CF-710AAEA6CF90}"/>
              </a:ext>
            </a:extLst>
          </xdr:cNvPr>
          <xdr:cNvSpPr txBox="1"/>
        </xdr:nvSpPr>
        <xdr:spPr>
          <a:xfrm>
            <a:off x="1466851" y="247651"/>
            <a:ext cx="304800" cy="3238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L" sz="1400" b="1"/>
              <a:t>B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1</xdr:row>
      <xdr:rowOff>76200</xdr:rowOff>
    </xdr:from>
    <xdr:to>
      <xdr:col>6</xdr:col>
      <xdr:colOff>152401</xdr:colOff>
      <xdr:row>3</xdr:row>
      <xdr:rowOff>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D3DD2E40-BE5A-4AD5-86F7-62F528288C3E}"/>
            </a:ext>
          </a:extLst>
        </xdr:cNvPr>
        <xdr:cNvGrpSpPr/>
      </xdr:nvGrpSpPr>
      <xdr:grpSpPr>
        <a:xfrm>
          <a:off x="2038350" y="266700"/>
          <a:ext cx="2143126" cy="304800"/>
          <a:chOff x="1466851" y="238125"/>
          <a:chExt cx="2428875" cy="352425"/>
        </a:xfrm>
      </xdr:grpSpPr>
      <xdr:sp macro="" textlink="">
        <xdr:nvSpPr>
          <xdr:cNvPr id="3" name="Flecha: a la derecha 2">
            <a:extLst>
              <a:ext uri="{FF2B5EF4-FFF2-40B4-BE49-F238E27FC236}">
                <a16:creationId xmlns:a16="http://schemas.microsoft.com/office/drawing/2014/main" id="{7C23F95E-AAB9-489E-9DD5-37A0D625E12D}"/>
              </a:ext>
            </a:extLst>
          </xdr:cNvPr>
          <xdr:cNvSpPr/>
        </xdr:nvSpPr>
        <xdr:spPr>
          <a:xfrm>
            <a:off x="1943100" y="276225"/>
            <a:ext cx="1543050" cy="276225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L" sz="1100"/>
          </a:p>
        </xdr:txBody>
      </xdr:sp>
      <xdr:sp macro="" textlink="">
        <xdr:nvSpPr>
          <xdr:cNvPr id="4" name="CuadroTexto 3">
            <a:extLst>
              <a:ext uri="{FF2B5EF4-FFF2-40B4-BE49-F238E27FC236}">
                <a16:creationId xmlns:a16="http://schemas.microsoft.com/office/drawing/2014/main" id="{5A9FC7BA-6E8A-48DA-BCE7-7884AA04E1F7}"/>
              </a:ext>
            </a:extLst>
          </xdr:cNvPr>
          <xdr:cNvSpPr txBox="1"/>
        </xdr:nvSpPr>
        <xdr:spPr>
          <a:xfrm>
            <a:off x="3629026" y="238125"/>
            <a:ext cx="266700" cy="3524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L" sz="1400" b="1"/>
              <a:t>B</a:t>
            </a:r>
          </a:p>
        </xdr:txBody>
      </xdr:sp>
      <xdr:sp macro="" textlink="">
        <xdr:nvSpPr>
          <xdr:cNvPr id="5" name="CuadroTexto 4">
            <a:extLst>
              <a:ext uri="{FF2B5EF4-FFF2-40B4-BE49-F238E27FC236}">
                <a16:creationId xmlns:a16="http://schemas.microsoft.com/office/drawing/2014/main" id="{39AB82A3-2AE5-4F4C-A50C-757A4645B890}"/>
              </a:ext>
            </a:extLst>
          </xdr:cNvPr>
          <xdr:cNvSpPr txBox="1"/>
        </xdr:nvSpPr>
        <xdr:spPr>
          <a:xfrm>
            <a:off x="1466851" y="247651"/>
            <a:ext cx="304800" cy="3238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L" sz="1400" b="1"/>
              <a:t>A</a:t>
            </a:r>
          </a:p>
        </xdr:txBody>
      </xdr:sp>
    </xdr:grpSp>
    <xdr:clientData/>
  </xdr:twoCellAnchor>
  <xdr:twoCellAnchor>
    <xdr:from>
      <xdr:col>14</xdr:col>
      <xdr:colOff>85725</xdr:colOff>
      <xdr:row>1</xdr:row>
      <xdr:rowOff>38100</xdr:rowOff>
    </xdr:from>
    <xdr:to>
      <xdr:col>17</xdr:col>
      <xdr:colOff>619125</xdr:colOff>
      <xdr:row>2</xdr:row>
      <xdr:rowOff>133350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2A750254-5D85-4BDC-84B2-791EDCE0C049}"/>
            </a:ext>
          </a:extLst>
        </xdr:cNvPr>
        <xdr:cNvGrpSpPr/>
      </xdr:nvGrpSpPr>
      <xdr:grpSpPr>
        <a:xfrm>
          <a:off x="9705975" y="228600"/>
          <a:ext cx="3000375" cy="285750"/>
          <a:chOff x="1466851" y="238125"/>
          <a:chExt cx="2428875" cy="352425"/>
        </a:xfrm>
      </xdr:grpSpPr>
      <xdr:sp macro="" textlink="">
        <xdr:nvSpPr>
          <xdr:cNvPr id="7" name="Flecha: a la derecha 6">
            <a:extLst>
              <a:ext uri="{FF2B5EF4-FFF2-40B4-BE49-F238E27FC236}">
                <a16:creationId xmlns:a16="http://schemas.microsoft.com/office/drawing/2014/main" id="{73E822B4-ECAE-4456-A447-A4C484E0C83E}"/>
              </a:ext>
            </a:extLst>
          </xdr:cNvPr>
          <xdr:cNvSpPr/>
        </xdr:nvSpPr>
        <xdr:spPr>
          <a:xfrm>
            <a:off x="1943100" y="276225"/>
            <a:ext cx="1543050" cy="276225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L" sz="1100"/>
          </a:p>
        </xdr:txBody>
      </xdr:sp>
      <xdr:sp macro="" textlink="">
        <xdr:nvSpPr>
          <xdr:cNvPr id="8" name="CuadroTexto 7">
            <a:extLst>
              <a:ext uri="{FF2B5EF4-FFF2-40B4-BE49-F238E27FC236}">
                <a16:creationId xmlns:a16="http://schemas.microsoft.com/office/drawing/2014/main" id="{BB71DFC1-6F5B-4BC1-B82C-F4BB94A3F9CF}"/>
              </a:ext>
            </a:extLst>
          </xdr:cNvPr>
          <xdr:cNvSpPr txBox="1"/>
        </xdr:nvSpPr>
        <xdr:spPr>
          <a:xfrm>
            <a:off x="3629026" y="238125"/>
            <a:ext cx="266700" cy="3524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L" sz="1400" b="1"/>
              <a:t>A</a:t>
            </a:r>
          </a:p>
        </xdr:txBody>
      </xdr:sp>
      <xdr:sp macro="" textlink="">
        <xdr:nvSpPr>
          <xdr:cNvPr id="9" name="CuadroTexto 8">
            <a:extLst>
              <a:ext uri="{FF2B5EF4-FFF2-40B4-BE49-F238E27FC236}">
                <a16:creationId xmlns:a16="http://schemas.microsoft.com/office/drawing/2014/main" id="{066A372E-C796-4CF1-922C-64E39CCD8809}"/>
              </a:ext>
            </a:extLst>
          </xdr:cNvPr>
          <xdr:cNvSpPr txBox="1"/>
        </xdr:nvSpPr>
        <xdr:spPr>
          <a:xfrm>
            <a:off x="1466851" y="247651"/>
            <a:ext cx="304800" cy="3238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L" sz="1400" b="1"/>
              <a:t>B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</xdr:row>
      <xdr:rowOff>133350</xdr:rowOff>
    </xdr:from>
    <xdr:to>
      <xdr:col>5</xdr:col>
      <xdr:colOff>657226</xdr:colOff>
      <xdr:row>3</xdr:row>
      <xdr:rowOff>57150</xdr:rowOff>
    </xdr:to>
    <xdr:grpSp>
      <xdr:nvGrpSpPr>
        <xdr:cNvPr id="10" name="Grupo 9">
          <a:extLst>
            <a:ext uri="{FF2B5EF4-FFF2-40B4-BE49-F238E27FC236}">
              <a16:creationId xmlns:a16="http://schemas.microsoft.com/office/drawing/2014/main" id="{F2DBEA16-DB99-4388-AF1F-8D052494D330}"/>
            </a:ext>
          </a:extLst>
        </xdr:cNvPr>
        <xdr:cNvGrpSpPr/>
      </xdr:nvGrpSpPr>
      <xdr:grpSpPr>
        <a:xfrm>
          <a:off x="1828800" y="323850"/>
          <a:ext cx="2200276" cy="304800"/>
          <a:chOff x="1466851" y="238125"/>
          <a:chExt cx="2428875" cy="352425"/>
        </a:xfrm>
      </xdr:grpSpPr>
      <xdr:sp macro="" textlink="">
        <xdr:nvSpPr>
          <xdr:cNvPr id="11" name="Flecha: a la derecha 10">
            <a:extLst>
              <a:ext uri="{FF2B5EF4-FFF2-40B4-BE49-F238E27FC236}">
                <a16:creationId xmlns:a16="http://schemas.microsoft.com/office/drawing/2014/main" id="{2F30D749-E289-4CA0-8B40-BEB3E6F2AB27}"/>
              </a:ext>
            </a:extLst>
          </xdr:cNvPr>
          <xdr:cNvSpPr/>
        </xdr:nvSpPr>
        <xdr:spPr>
          <a:xfrm>
            <a:off x="1943100" y="276225"/>
            <a:ext cx="1543050" cy="276225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L" sz="1100"/>
          </a:p>
        </xdr:txBody>
      </xdr:sp>
      <xdr:sp macro="" textlink="">
        <xdr:nvSpPr>
          <xdr:cNvPr id="12" name="CuadroTexto 11">
            <a:extLst>
              <a:ext uri="{FF2B5EF4-FFF2-40B4-BE49-F238E27FC236}">
                <a16:creationId xmlns:a16="http://schemas.microsoft.com/office/drawing/2014/main" id="{9CB07648-CACF-4E79-A933-2F3F479EEDC6}"/>
              </a:ext>
            </a:extLst>
          </xdr:cNvPr>
          <xdr:cNvSpPr txBox="1"/>
        </xdr:nvSpPr>
        <xdr:spPr>
          <a:xfrm>
            <a:off x="3629026" y="238125"/>
            <a:ext cx="266700" cy="3524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L" sz="1400" b="1"/>
              <a:t>B</a:t>
            </a:r>
          </a:p>
        </xdr:txBody>
      </xdr:sp>
      <xdr:sp macro="" textlink="">
        <xdr:nvSpPr>
          <xdr:cNvPr id="13" name="CuadroTexto 12">
            <a:extLst>
              <a:ext uri="{FF2B5EF4-FFF2-40B4-BE49-F238E27FC236}">
                <a16:creationId xmlns:a16="http://schemas.microsoft.com/office/drawing/2014/main" id="{489FAEAB-9CF9-4399-83F2-3C6044DBA36C}"/>
              </a:ext>
            </a:extLst>
          </xdr:cNvPr>
          <xdr:cNvSpPr txBox="1"/>
        </xdr:nvSpPr>
        <xdr:spPr>
          <a:xfrm>
            <a:off x="1466851" y="247651"/>
            <a:ext cx="304800" cy="3238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L" sz="1400" b="1"/>
              <a:t>A</a:t>
            </a:r>
          </a:p>
        </xdr:txBody>
      </xdr:sp>
    </xdr:grpSp>
    <xdr:clientData/>
  </xdr:twoCellAnchor>
  <xdr:twoCellAnchor>
    <xdr:from>
      <xdr:col>13</xdr:col>
      <xdr:colOff>361950</xdr:colOff>
      <xdr:row>1</xdr:row>
      <xdr:rowOff>152400</xdr:rowOff>
    </xdr:from>
    <xdr:to>
      <xdr:col>17</xdr:col>
      <xdr:colOff>314325</xdr:colOff>
      <xdr:row>3</xdr:row>
      <xdr:rowOff>57150</xdr:rowOff>
    </xdr:to>
    <xdr:grpSp>
      <xdr:nvGrpSpPr>
        <xdr:cNvPr id="14" name="Grupo 13">
          <a:extLst>
            <a:ext uri="{FF2B5EF4-FFF2-40B4-BE49-F238E27FC236}">
              <a16:creationId xmlns:a16="http://schemas.microsoft.com/office/drawing/2014/main" id="{E97B3D30-4FC1-4495-A7BE-9CD3A4744E12}"/>
            </a:ext>
          </a:extLst>
        </xdr:cNvPr>
        <xdr:cNvGrpSpPr/>
      </xdr:nvGrpSpPr>
      <xdr:grpSpPr>
        <a:xfrm>
          <a:off x="9439275" y="342900"/>
          <a:ext cx="2733675" cy="285750"/>
          <a:chOff x="1466851" y="238125"/>
          <a:chExt cx="2428875" cy="352425"/>
        </a:xfrm>
      </xdr:grpSpPr>
      <xdr:sp macro="" textlink="">
        <xdr:nvSpPr>
          <xdr:cNvPr id="15" name="Flecha: a la derecha 14">
            <a:extLst>
              <a:ext uri="{FF2B5EF4-FFF2-40B4-BE49-F238E27FC236}">
                <a16:creationId xmlns:a16="http://schemas.microsoft.com/office/drawing/2014/main" id="{A953013E-FFF6-49DA-904A-9299DFBF003A}"/>
              </a:ext>
            </a:extLst>
          </xdr:cNvPr>
          <xdr:cNvSpPr/>
        </xdr:nvSpPr>
        <xdr:spPr>
          <a:xfrm>
            <a:off x="1943100" y="276225"/>
            <a:ext cx="1543050" cy="276225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L" sz="1100"/>
          </a:p>
        </xdr:txBody>
      </xdr:sp>
      <xdr:sp macro="" textlink="">
        <xdr:nvSpPr>
          <xdr:cNvPr id="16" name="CuadroTexto 15">
            <a:extLst>
              <a:ext uri="{FF2B5EF4-FFF2-40B4-BE49-F238E27FC236}">
                <a16:creationId xmlns:a16="http://schemas.microsoft.com/office/drawing/2014/main" id="{7BA30BE5-31EE-4477-968F-E7351E5AFE4E}"/>
              </a:ext>
            </a:extLst>
          </xdr:cNvPr>
          <xdr:cNvSpPr txBox="1"/>
        </xdr:nvSpPr>
        <xdr:spPr>
          <a:xfrm>
            <a:off x="3629026" y="238125"/>
            <a:ext cx="266700" cy="3524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L" sz="1400" b="1"/>
              <a:t>A</a:t>
            </a:r>
          </a:p>
        </xdr:txBody>
      </xdr:sp>
      <xdr:sp macro="" textlink="">
        <xdr:nvSpPr>
          <xdr:cNvPr id="17" name="CuadroTexto 16">
            <a:extLst>
              <a:ext uri="{FF2B5EF4-FFF2-40B4-BE49-F238E27FC236}">
                <a16:creationId xmlns:a16="http://schemas.microsoft.com/office/drawing/2014/main" id="{06240BBA-7FA2-45D7-8D60-3FA7FC47CF7D}"/>
              </a:ext>
            </a:extLst>
          </xdr:cNvPr>
          <xdr:cNvSpPr txBox="1"/>
        </xdr:nvSpPr>
        <xdr:spPr>
          <a:xfrm>
            <a:off x="1466851" y="247651"/>
            <a:ext cx="304800" cy="3238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L" sz="1400" b="1"/>
              <a:t>B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1</xdr:row>
      <xdr:rowOff>161925</xdr:rowOff>
    </xdr:from>
    <xdr:to>
      <xdr:col>5</xdr:col>
      <xdr:colOff>19051</xdr:colOff>
      <xdr:row>3</xdr:row>
      <xdr:rowOff>85725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4CD6F7E7-CEFD-47CA-8CB4-DFA94E899FD3}"/>
            </a:ext>
          </a:extLst>
        </xdr:cNvPr>
        <xdr:cNvGrpSpPr/>
      </xdr:nvGrpSpPr>
      <xdr:grpSpPr>
        <a:xfrm>
          <a:off x="1409700" y="352425"/>
          <a:ext cx="2085976" cy="304800"/>
          <a:chOff x="1466851" y="238125"/>
          <a:chExt cx="2428875" cy="352425"/>
        </a:xfrm>
      </xdr:grpSpPr>
      <xdr:sp macro="" textlink="">
        <xdr:nvSpPr>
          <xdr:cNvPr id="3" name="Flecha: a la derecha 2">
            <a:extLst>
              <a:ext uri="{FF2B5EF4-FFF2-40B4-BE49-F238E27FC236}">
                <a16:creationId xmlns:a16="http://schemas.microsoft.com/office/drawing/2014/main" id="{AEDB625B-6713-47CB-BC50-EA0CDCC8A932}"/>
              </a:ext>
            </a:extLst>
          </xdr:cNvPr>
          <xdr:cNvSpPr/>
        </xdr:nvSpPr>
        <xdr:spPr>
          <a:xfrm>
            <a:off x="1943100" y="276225"/>
            <a:ext cx="1543050" cy="276225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L" sz="1100"/>
          </a:p>
        </xdr:txBody>
      </xdr:sp>
      <xdr:sp macro="" textlink="">
        <xdr:nvSpPr>
          <xdr:cNvPr id="4" name="CuadroTexto 3">
            <a:extLst>
              <a:ext uri="{FF2B5EF4-FFF2-40B4-BE49-F238E27FC236}">
                <a16:creationId xmlns:a16="http://schemas.microsoft.com/office/drawing/2014/main" id="{EF36C7E6-2B10-4689-A6A3-17F3874912AD}"/>
              </a:ext>
            </a:extLst>
          </xdr:cNvPr>
          <xdr:cNvSpPr txBox="1"/>
        </xdr:nvSpPr>
        <xdr:spPr>
          <a:xfrm>
            <a:off x="3629026" y="238125"/>
            <a:ext cx="266700" cy="3524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L" sz="1400" b="1"/>
              <a:t>B</a:t>
            </a:r>
          </a:p>
        </xdr:txBody>
      </xdr:sp>
      <xdr:sp macro="" textlink="">
        <xdr:nvSpPr>
          <xdr:cNvPr id="5" name="CuadroTexto 4">
            <a:extLst>
              <a:ext uri="{FF2B5EF4-FFF2-40B4-BE49-F238E27FC236}">
                <a16:creationId xmlns:a16="http://schemas.microsoft.com/office/drawing/2014/main" id="{6B4B7355-8F2B-4D8E-B2AD-0613A6A38DE9}"/>
              </a:ext>
            </a:extLst>
          </xdr:cNvPr>
          <xdr:cNvSpPr txBox="1"/>
        </xdr:nvSpPr>
        <xdr:spPr>
          <a:xfrm>
            <a:off x="1466851" y="247651"/>
            <a:ext cx="304800" cy="3238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L" sz="1400" b="1"/>
              <a:t>A</a:t>
            </a:r>
          </a:p>
        </xdr:txBody>
      </xdr:sp>
    </xdr:grpSp>
    <xdr:clientData/>
  </xdr:twoCellAnchor>
  <xdr:twoCellAnchor>
    <xdr:from>
      <xdr:col>12</xdr:col>
      <xdr:colOff>485775</xdr:colOff>
      <xdr:row>1</xdr:row>
      <xdr:rowOff>180975</xdr:rowOff>
    </xdr:from>
    <xdr:to>
      <xdr:col>16</xdr:col>
      <xdr:colOff>438150</xdr:colOff>
      <xdr:row>3</xdr:row>
      <xdr:rowOff>85725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D2108E3B-9B1B-436A-B2A7-BCCF15C55651}"/>
            </a:ext>
          </a:extLst>
        </xdr:cNvPr>
        <xdr:cNvGrpSpPr/>
      </xdr:nvGrpSpPr>
      <xdr:grpSpPr>
        <a:xfrm>
          <a:off x="9077325" y="371475"/>
          <a:ext cx="2667000" cy="285750"/>
          <a:chOff x="1466851" y="238125"/>
          <a:chExt cx="2428875" cy="352425"/>
        </a:xfrm>
      </xdr:grpSpPr>
      <xdr:sp macro="" textlink="">
        <xdr:nvSpPr>
          <xdr:cNvPr id="7" name="Flecha: a la derecha 6">
            <a:extLst>
              <a:ext uri="{FF2B5EF4-FFF2-40B4-BE49-F238E27FC236}">
                <a16:creationId xmlns:a16="http://schemas.microsoft.com/office/drawing/2014/main" id="{C5465B2D-F0D4-44A8-A816-AE20ED9EA99A}"/>
              </a:ext>
            </a:extLst>
          </xdr:cNvPr>
          <xdr:cNvSpPr/>
        </xdr:nvSpPr>
        <xdr:spPr>
          <a:xfrm>
            <a:off x="1943100" y="276225"/>
            <a:ext cx="1543050" cy="276225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L" sz="1100"/>
          </a:p>
        </xdr:txBody>
      </xdr:sp>
      <xdr:sp macro="" textlink="">
        <xdr:nvSpPr>
          <xdr:cNvPr id="8" name="CuadroTexto 7">
            <a:extLst>
              <a:ext uri="{FF2B5EF4-FFF2-40B4-BE49-F238E27FC236}">
                <a16:creationId xmlns:a16="http://schemas.microsoft.com/office/drawing/2014/main" id="{92E4FB82-AF5E-43A0-97FD-2D58E278D845}"/>
              </a:ext>
            </a:extLst>
          </xdr:cNvPr>
          <xdr:cNvSpPr txBox="1"/>
        </xdr:nvSpPr>
        <xdr:spPr>
          <a:xfrm>
            <a:off x="3629026" y="238125"/>
            <a:ext cx="266700" cy="3524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L" sz="1400" b="1"/>
              <a:t>A</a:t>
            </a:r>
          </a:p>
        </xdr:txBody>
      </xdr:sp>
      <xdr:sp macro="" textlink="">
        <xdr:nvSpPr>
          <xdr:cNvPr id="9" name="CuadroTexto 8">
            <a:extLst>
              <a:ext uri="{FF2B5EF4-FFF2-40B4-BE49-F238E27FC236}">
                <a16:creationId xmlns:a16="http://schemas.microsoft.com/office/drawing/2014/main" id="{C34A888C-9B85-4945-8258-2D9AD267BE2A}"/>
              </a:ext>
            </a:extLst>
          </xdr:cNvPr>
          <xdr:cNvSpPr txBox="1"/>
        </xdr:nvSpPr>
        <xdr:spPr>
          <a:xfrm>
            <a:off x="1466851" y="247651"/>
            <a:ext cx="304800" cy="3238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L" sz="1400" b="1"/>
              <a:t>B</a:t>
            </a: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411256</xdr:colOff>
      <xdr:row>55</xdr:row>
      <xdr:rowOff>134469</xdr:rowOff>
    </xdr:from>
    <xdr:to>
      <xdr:col>15</xdr:col>
      <xdr:colOff>419923</xdr:colOff>
      <xdr:row>82</xdr:row>
      <xdr:rowOff>34642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2FCD624-6BF3-4694-85F9-423352B363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3408"/>
        <a:stretch/>
      </xdr:blipFill>
      <xdr:spPr>
        <a:xfrm>
          <a:off x="5823697" y="10712822"/>
          <a:ext cx="6866667" cy="5066085"/>
        </a:xfrm>
        <a:prstGeom prst="rect">
          <a:avLst/>
        </a:prstGeom>
      </xdr:spPr>
    </xdr:pic>
    <xdr:clientData/>
  </xdr:twoCellAnchor>
  <xdr:twoCellAnchor editAs="oneCell">
    <xdr:from>
      <xdr:col>6</xdr:col>
      <xdr:colOff>224119</xdr:colOff>
      <xdr:row>1</xdr:row>
      <xdr:rowOff>22411</xdr:rowOff>
    </xdr:from>
    <xdr:to>
      <xdr:col>15</xdr:col>
      <xdr:colOff>23262</xdr:colOff>
      <xdr:row>27</xdr:row>
      <xdr:rowOff>62682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9EC9E12-44A1-42C1-B3C3-ED3B310137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36560" y="212911"/>
          <a:ext cx="6657143" cy="5038095"/>
        </a:xfrm>
        <a:prstGeom prst="rect">
          <a:avLst/>
        </a:prstGeom>
      </xdr:spPr>
    </xdr:pic>
    <xdr:clientData/>
  </xdr:twoCellAnchor>
  <xdr:twoCellAnchor editAs="oneCell">
    <xdr:from>
      <xdr:col>6</xdr:col>
      <xdr:colOff>235323</xdr:colOff>
      <xdr:row>29</xdr:row>
      <xdr:rowOff>-1</xdr:rowOff>
    </xdr:from>
    <xdr:to>
      <xdr:col>15</xdr:col>
      <xdr:colOff>310656</xdr:colOff>
      <xdr:row>55</xdr:row>
      <xdr:rowOff>494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961A93A4-9F82-423D-851E-86CA888A9F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47764" y="5569323"/>
          <a:ext cx="6933333" cy="5009524"/>
        </a:xfrm>
        <a:prstGeom prst="rect">
          <a:avLst/>
        </a:prstGeom>
      </xdr:spPr>
    </xdr:pic>
    <xdr:clientData/>
  </xdr:twoCellAnchor>
  <xdr:twoCellAnchor editAs="oneCell">
    <xdr:from>
      <xdr:col>6</xdr:col>
      <xdr:colOff>526676</xdr:colOff>
      <xdr:row>83</xdr:row>
      <xdr:rowOff>78441</xdr:rowOff>
    </xdr:from>
    <xdr:to>
      <xdr:col>15</xdr:col>
      <xdr:colOff>325819</xdr:colOff>
      <xdr:row>109</xdr:row>
      <xdr:rowOff>115917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CBF19092-6A4A-4E56-B481-49C55B6E3D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39117" y="15990794"/>
          <a:ext cx="6657143" cy="4990476"/>
        </a:xfrm>
        <a:prstGeom prst="rect">
          <a:avLst/>
        </a:prstGeom>
      </xdr:spPr>
    </xdr:pic>
    <xdr:clientData/>
  </xdr:twoCellAnchor>
  <xdr:twoCellAnchor editAs="oneCell">
    <xdr:from>
      <xdr:col>6</xdr:col>
      <xdr:colOff>515471</xdr:colOff>
      <xdr:row>110</xdr:row>
      <xdr:rowOff>11206</xdr:rowOff>
    </xdr:from>
    <xdr:to>
      <xdr:col>15</xdr:col>
      <xdr:colOff>305090</xdr:colOff>
      <xdr:row>136</xdr:row>
      <xdr:rowOff>39158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36335597-F4FA-4A07-A7B9-91C2BBC14D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927912" y="21067059"/>
          <a:ext cx="6647619" cy="4980952"/>
        </a:xfrm>
        <a:prstGeom prst="rect">
          <a:avLst/>
        </a:prstGeom>
      </xdr:spPr>
    </xdr:pic>
    <xdr:clientData/>
  </xdr:twoCellAnchor>
  <xdr:twoCellAnchor editAs="oneCell">
    <xdr:from>
      <xdr:col>6</xdr:col>
      <xdr:colOff>493059</xdr:colOff>
      <xdr:row>138</xdr:row>
      <xdr:rowOff>33617</xdr:rowOff>
    </xdr:from>
    <xdr:to>
      <xdr:col>15</xdr:col>
      <xdr:colOff>448235</xdr:colOff>
      <xdr:row>165</xdr:row>
      <xdr:rowOff>9141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E459B00D-C9F7-463F-8776-DFDD02C56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905500" y="26445882"/>
          <a:ext cx="6813176" cy="511902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B22C7E-9288-4550-AFF0-A67CCFD28919}" name="Tabla1" displayName="Tabla1" ref="A3:E14" totalsRowShown="0" headerRowDxfId="30" headerRowBorderDxfId="29" tableBorderDxfId="28">
  <autoFilter ref="A3:E14" xr:uid="{E9E8B13B-9F03-4CE0-8968-3E790BD8B0B0}"/>
  <sortState xmlns:xlrd2="http://schemas.microsoft.com/office/spreadsheetml/2017/richdata2" ref="A4:E14">
    <sortCondition descending="1" ref="D3:D14"/>
  </sortState>
  <tableColumns count="5">
    <tableColumn id="1" xr3:uid="{65333096-056B-480D-A905-B2C6F5F7A790}" name="Epochs" dataDxfId="27"/>
    <tableColumn id="2" xr3:uid="{BACD5F35-16FB-4CC4-8DEB-2A7806FFA257}" name="M Z"/>
    <tableColumn id="3" xr3:uid="{2BD3396E-1271-4869-9DC7-35098F8AA8ED}" name="DE Z" dataDxfId="26"/>
    <tableColumn id="4" xr3:uid="{4FF15169-50DE-4FE7-855A-24E9A9746590}" name="M R">
      <calculatedColumnFormula>TANH(B4)</calculatedColumnFormula>
    </tableColumn>
    <tableColumn id="5" xr3:uid="{996928D8-107E-47F3-BBF4-0508271AB29E}" name="DE R" dataDxfId="25">
      <calculatedColumnFormula>TANH(C4)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00967D-FC25-4075-B707-6B4FF77CA460}" name="Tabla2" displayName="Tabla2" ref="A17:E23" totalsRowShown="0" headerRowDxfId="24" headerRowBorderDxfId="23" tableBorderDxfId="22">
  <autoFilter ref="A17:E23" xr:uid="{FDDF51AC-0166-4205-9D33-01755C009E6F}"/>
  <sortState xmlns:xlrd2="http://schemas.microsoft.com/office/spreadsheetml/2017/richdata2" ref="A18:E23">
    <sortCondition descending="1" ref="D17:D23"/>
  </sortState>
  <tableColumns count="5">
    <tableColumn id="1" xr3:uid="{4A3EA63B-CE3F-4997-9688-0F895C348DC9}" name="Activation" dataDxfId="21"/>
    <tableColumn id="2" xr3:uid="{299D640B-94B5-4C20-B5BB-779AC7840B45}" name="M Z" dataDxfId="20"/>
    <tableColumn id="3" xr3:uid="{9FC7F231-D16E-42FE-83A0-4D5F87DA14FB}" name="DE Z"/>
    <tableColumn id="4" xr3:uid="{8BEFF46E-41A8-4A10-B56B-938B2A32A07C}" name="M R">
      <calculatedColumnFormula>TANH(B18)</calculatedColumnFormula>
    </tableColumn>
    <tableColumn id="5" xr3:uid="{36A7A67A-E85A-4C01-83BA-1105465D7834}" name="DE R">
      <calculatedColumnFormula>TANH(C18)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6A41F2A-603F-4308-BC1C-14369BE944E2}" name="Tabla3" displayName="Tabla3" ref="A26:E33" totalsRowShown="0" headerRowDxfId="19" headerRowBorderDxfId="18" tableBorderDxfId="17">
  <autoFilter ref="A26:E33" xr:uid="{56F3258C-C4C5-4FEC-B74D-3B6E8648102B}"/>
  <sortState xmlns:xlrd2="http://schemas.microsoft.com/office/spreadsheetml/2017/richdata2" ref="A27:E33">
    <sortCondition descending="1" ref="D26:D33"/>
  </sortState>
  <tableColumns count="5">
    <tableColumn id="1" xr3:uid="{B2058491-46FD-4E5C-9874-1D2AB441B78E}" name="optimization" dataDxfId="16"/>
    <tableColumn id="2" xr3:uid="{01987C03-B7FA-48C0-8695-4EB539A917BC}" name="M Z" dataDxfId="15"/>
    <tableColumn id="3" xr3:uid="{748705B7-998C-4979-903A-A1CB0083FC03}" name="DE Z"/>
    <tableColumn id="4" xr3:uid="{693F89E8-42BC-4DBC-A046-385AE4C5788F}" name="M R">
      <calculatedColumnFormula>TANH(B27)</calculatedColumnFormula>
    </tableColumn>
    <tableColumn id="5" xr3:uid="{C06195FC-2978-49D9-B319-F2F807664BEF}" name="DE R">
      <calculatedColumnFormula>TANH(C27)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2C6455-781B-4C7A-A626-84E9D0FBBED2}" name="Tabla4" displayName="Tabla4" ref="A36:E46" totalsRowShown="0" headerRowDxfId="14" headerRowBorderDxfId="13" tableBorderDxfId="12">
  <autoFilter ref="A36:E46" xr:uid="{E81D4E69-6587-4F89-A438-8E9111445684}"/>
  <sortState xmlns:xlrd2="http://schemas.microsoft.com/office/spreadsheetml/2017/richdata2" ref="A37:E46">
    <sortCondition descending="1" ref="D36:D46"/>
  </sortState>
  <tableColumns count="5">
    <tableColumn id="1" xr3:uid="{182CCF65-F7C8-45C3-A957-F30DDB097812}" name="Neurons" dataDxfId="11"/>
    <tableColumn id="2" xr3:uid="{1736AFF7-0AAD-4DF7-8D73-0475A5F02B8E}" name="M Z" dataDxfId="10"/>
    <tableColumn id="3" xr3:uid="{ED183424-1549-4C23-93EC-D65FAFC83CF7}" name="DE Z"/>
    <tableColumn id="4" xr3:uid="{0B60D210-D683-489D-AE4D-8FFAAE817132}" name="M R">
      <calculatedColumnFormula>TANH(B37)</calculatedColumnFormula>
    </tableColumn>
    <tableColumn id="5" xr3:uid="{31FD701C-D75E-4110-8D4C-1323A4F51E52}" name="DE R">
      <calculatedColumnFormula>TANH(C37)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0C3A9CC-EBD7-4BF8-BE8F-5E17C4788AF6}" name="Tabla5" displayName="Tabla5" ref="A49:E53" totalsRowShown="0" headerRowBorderDxfId="9" tableBorderDxfId="8">
  <autoFilter ref="A49:E53" xr:uid="{543B011E-7B70-49FC-A979-D2DDAD0738BD}"/>
  <sortState xmlns:xlrd2="http://schemas.microsoft.com/office/spreadsheetml/2017/richdata2" ref="A50:E53">
    <sortCondition descending="1" ref="D49:D53"/>
  </sortState>
  <tableColumns count="5">
    <tableColumn id="1" xr3:uid="{6C5904B2-BA4D-47D0-AA51-61659506CFA4}" name="hidden_layers" dataDxfId="7"/>
    <tableColumn id="2" xr3:uid="{8749F0FE-84E8-4678-835E-AEF3C3681830}" name="M Z" dataDxfId="6"/>
    <tableColumn id="3" xr3:uid="{408D9A1F-AC4F-4F19-85A2-9EE02F768386}" name="DE Z"/>
    <tableColumn id="4" xr3:uid="{D26A8C91-F6CE-4306-B679-21F6C205EB41}" name="M R">
      <calculatedColumnFormula>TANH(B50)</calculatedColumnFormula>
    </tableColumn>
    <tableColumn id="5" xr3:uid="{1D3FB3E6-3B00-4269-881A-BA9BE8DE6DC5}" name="DE R">
      <calculatedColumnFormula>TANH(C50)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5A28D12-C99F-4F62-9626-742CAEB7E36E}" name="Tabla47" displayName="Tabla47" ref="A56:E67" totalsRowShown="0" headerRowDxfId="5" headerRowBorderDxfId="3" tableBorderDxfId="4">
  <autoFilter ref="A56:E67" xr:uid="{289C6B8B-B70E-4F93-A582-9E5818B4F472}"/>
  <sortState xmlns:xlrd2="http://schemas.microsoft.com/office/spreadsheetml/2017/richdata2" ref="A57:E67">
    <sortCondition descending="1" ref="D56:D67"/>
  </sortState>
  <tableColumns count="5">
    <tableColumn id="1" xr3:uid="{FBF4EE49-1BCB-4794-BE1B-4F7A8E864B0E}" name="Dropout" dataDxfId="1"/>
    <tableColumn id="2" xr3:uid="{B5433562-8336-4B26-9871-6DE7CCB08209}" name="M Z" dataDxfId="2"/>
    <tableColumn id="3" xr3:uid="{64206578-437B-4BB0-8DF6-BCB86F62B455}" name="DE Z" dataDxfId="0">
      <calculatedColumnFormula>STDEVA(AC_ACOSTADO!J27,AC_ACOSTADO!U27,DM_PIE!J27,DM_PIE!U23,PC_SENTADO!J23,PC_SENTADO!U23,AV_ACOSTADO!J20,AV_ACOSTADO!U20,CC_PIE!J20,CC_PIE!U20,CS_SENTADO!J20,CS_SENTADO!U20)</calculatedColumnFormula>
    </tableColumn>
    <tableColumn id="4" xr3:uid="{9508A7FF-068A-4334-8587-6D79CFBABB17}" name="M R">
      <calculatedColumnFormula>TANH(B57)</calculatedColumnFormula>
    </tableColumn>
    <tableColumn id="5" xr3:uid="{F40C6A32-7A34-49BB-9B68-A331929A0FEB}" name="DE R">
      <calculatedColumnFormula>TANH(C57)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V74"/>
  <sheetViews>
    <sheetView topLeftCell="A55" zoomScaleNormal="100" workbookViewId="0">
      <selection activeCell="L17" sqref="L17"/>
    </sheetView>
  </sheetViews>
  <sheetFormatPr baseColWidth="10" defaultColWidth="9.140625" defaultRowHeight="15" x14ac:dyDescent="0.25"/>
  <cols>
    <col min="2" max="2" width="7.28515625" bestFit="1" customWidth="1"/>
    <col min="3" max="3" width="8.140625" bestFit="1" customWidth="1"/>
    <col min="4" max="4" width="13" bestFit="1" customWidth="1"/>
    <col min="5" max="5" width="12.28515625" bestFit="1" customWidth="1"/>
    <col min="6" max="6" width="8.28515625" bestFit="1" customWidth="1"/>
    <col min="7" max="7" width="10.28515625" bestFit="1" customWidth="1"/>
    <col min="8" max="8" width="13.5703125" bestFit="1" customWidth="1"/>
    <col min="9" max="9" width="10.5703125" bestFit="1" customWidth="1"/>
    <col min="10" max="10" width="12" bestFit="1" customWidth="1"/>
    <col min="12" max="12" width="13.7109375" bestFit="1" customWidth="1"/>
    <col min="13" max="13" width="7.28515625" bestFit="1" customWidth="1"/>
    <col min="14" max="14" width="8.140625" bestFit="1" customWidth="1"/>
    <col min="15" max="15" width="13" bestFit="1" customWidth="1"/>
    <col min="16" max="16" width="12.28515625" bestFit="1" customWidth="1"/>
    <col min="17" max="17" width="8.28515625" bestFit="1" customWidth="1"/>
    <col min="18" max="18" width="10.28515625" bestFit="1" customWidth="1"/>
    <col min="19" max="19" width="13.5703125" bestFit="1" customWidth="1"/>
    <col min="20" max="20" width="10.5703125" bestFit="1" customWidth="1"/>
    <col min="21" max="21" width="12" bestFit="1" customWidth="1"/>
  </cols>
  <sheetData>
    <row r="4" spans="2:22" ht="15.75" thickBot="1" x14ac:dyDescent="0.3"/>
    <row r="5" spans="2:22" ht="15.75" thickBot="1" x14ac:dyDescent="0.3">
      <c r="B5" s="2" t="s">
        <v>1</v>
      </c>
      <c r="C5" s="1" t="s">
        <v>60</v>
      </c>
      <c r="D5" s="1" t="s">
        <v>3</v>
      </c>
      <c r="E5" s="1" t="s">
        <v>2</v>
      </c>
      <c r="F5" s="1" t="s">
        <v>5</v>
      </c>
      <c r="G5" s="1" t="s">
        <v>0</v>
      </c>
      <c r="H5" s="1" t="s">
        <v>4</v>
      </c>
      <c r="I5" s="1" t="s">
        <v>59</v>
      </c>
      <c r="J5" s="11" t="s">
        <v>732</v>
      </c>
      <c r="K5" s="12" t="s">
        <v>739</v>
      </c>
      <c r="M5" s="2" t="s">
        <v>1</v>
      </c>
      <c r="N5" s="1" t="s">
        <v>60</v>
      </c>
      <c r="O5" s="1" t="s">
        <v>3</v>
      </c>
      <c r="P5" s="1" t="s">
        <v>2</v>
      </c>
      <c r="Q5" s="1" t="s">
        <v>5</v>
      </c>
      <c r="R5" s="1" t="s">
        <v>0</v>
      </c>
      <c r="S5" s="1" t="s">
        <v>4</v>
      </c>
      <c r="T5" s="1" t="s">
        <v>59</v>
      </c>
      <c r="U5" s="1" t="s">
        <v>732</v>
      </c>
      <c r="V5" s="12" t="s">
        <v>739</v>
      </c>
    </row>
    <row r="6" spans="2:22" x14ac:dyDescent="0.25">
      <c r="B6" s="5">
        <v>50</v>
      </c>
      <c r="C6" t="s">
        <v>71</v>
      </c>
      <c r="D6" t="s">
        <v>8</v>
      </c>
      <c r="E6" t="s">
        <v>58</v>
      </c>
      <c r="F6" t="s">
        <v>24</v>
      </c>
      <c r="G6" t="s">
        <v>6</v>
      </c>
      <c r="H6" t="s">
        <v>22</v>
      </c>
      <c r="I6" t="s">
        <v>72</v>
      </c>
      <c r="J6">
        <f t="shared" ref="J6:J16" si="0">0.5*LN((1+I6)/(1-I6))</f>
        <v>0.39582442277089952</v>
      </c>
      <c r="K6">
        <f>STDEVA(J6:J16)</f>
        <v>2.1749825185295311E-2</v>
      </c>
      <c r="M6" s="3" t="s">
        <v>24</v>
      </c>
      <c r="N6" t="s">
        <v>71</v>
      </c>
      <c r="O6" t="s">
        <v>8</v>
      </c>
      <c r="P6" t="s">
        <v>58</v>
      </c>
      <c r="Q6" t="s">
        <v>24</v>
      </c>
      <c r="R6" t="s">
        <v>6</v>
      </c>
      <c r="S6" t="s">
        <v>22</v>
      </c>
      <c r="T6" t="s">
        <v>83</v>
      </c>
      <c r="U6">
        <f>0.5*LN((1+T6)/(1-T6))</f>
        <v>0.49152516747891911</v>
      </c>
      <c r="V6">
        <f>(STDEVA(U6:U16))</f>
        <v>6.2863973391908023E-2</v>
      </c>
    </row>
    <row r="7" spans="2:22" x14ac:dyDescent="0.25">
      <c r="B7" s="5">
        <v>10</v>
      </c>
      <c r="C7" t="s">
        <v>71</v>
      </c>
      <c r="D7" t="s">
        <v>8</v>
      </c>
      <c r="E7" t="s">
        <v>58</v>
      </c>
      <c r="F7" t="s">
        <v>24</v>
      </c>
      <c r="G7" t="s">
        <v>6</v>
      </c>
      <c r="H7" t="s">
        <v>22</v>
      </c>
      <c r="I7" t="s">
        <v>73</v>
      </c>
      <c r="J7">
        <f t="shared" si="0"/>
        <v>0.39415752571703844</v>
      </c>
      <c r="M7" s="3" t="s">
        <v>27</v>
      </c>
      <c r="N7" t="s">
        <v>71</v>
      </c>
      <c r="O7" t="s">
        <v>8</v>
      </c>
      <c r="P7" t="s">
        <v>58</v>
      </c>
      <c r="Q7" t="s">
        <v>24</v>
      </c>
      <c r="R7" t="s">
        <v>6</v>
      </c>
      <c r="S7" t="s">
        <v>22</v>
      </c>
      <c r="T7" t="s">
        <v>84</v>
      </c>
      <c r="U7">
        <f t="shared" ref="U7:U67" si="1">0.5*LN((1+T7)/(1-T7))</f>
        <v>0.28639494897448059</v>
      </c>
    </row>
    <row r="8" spans="2:22" x14ac:dyDescent="0.25">
      <c r="B8" s="5">
        <v>100</v>
      </c>
      <c r="C8" t="s">
        <v>71</v>
      </c>
      <c r="D8" t="s">
        <v>8</v>
      </c>
      <c r="E8" t="s">
        <v>58</v>
      </c>
      <c r="F8" t="s">
        <v>24</v>
      </c>
      <c r="G8" t="s">
        <v>6</v>
      </c>
      <c r="H8" t="s">
        <v>22</v>
      </c>
      <c r="I8" t="s">
        <v>74</v>
      </c>
      <c r="J8">
        <f t="shared" si="0"/>
        <v>0.39366401716858501</v>
      </c>
      <c r="M8" s="3" t="s">
        <v>40</v>
      </c>
      <c r="N8" t="s">
        <v>71</v>
      </c>
      <c r="O8" t="s">
        <v>8</v>
      </c>
      <c r="P8" t="s">
        <v>58</v>
      </c>
      <c r="Q8" t="s">
        <v>24</v>
      </c>
      <c r="R8" t="s">
        <v>6</v>
      </c>
      <c r="S8" t="s">
        <v>22</v>
      </c>
      <c r="T8" t="s">
        <v>85</v>
      </c>
      <c r="U8">
        <f t="shared" si="1"/>
        <v>0.28521461103191786</v>
      </c>
    </row>
    <row r="9" spans="2:22" x14ac:dyDescent="0.25">
      <c r="B9" s="5">
        <v>150</v>
      </c>
      <c r="C9" t="s">
        <v>71</v>
      </c>
      <c r="D9" t="s">
        <v>8</v>
      </c>
      <c r="E9" t="s">
        <v>58</v>
      </c>
      <c r="F9" t="s">
        <v>24</v>
      </c>
      <c r="G9" t="s">
        <v>6</v>
      </c>
      <c r="H9" t="s">
        <v>22</v>
      </c>
      <c r="I9" t="s">
        <v>75</v>
      </c>
      <c r="J9">
        <f t="shared" si="0"/>
        <v>0.38651042110764716</v>
      </c>
      <c r="M9" s="3" t="s">
        <v>38</v>
      </c>
      <c r="N9" t="s">
        <v>71</v>
      </c>
      <c r="O9" t="s">
        <v>8</v>
      </c>
      <c r="P9" t="s">
        <v>58</v>
      </c>
      <c r="Q9" t="s">
        <v>24</v>
      </c>
      <c r="R9" t="s">
        <v>6</v>
      </c>
      <c r="S9" t="s">
        <v>22</v>
      </c>
      <c r="T9" t="s">
        <v>86</v>
      </c>
      <c r="U9">
        <f t="shared" si="1"/>
        <v>0.2851116524665781</v>
      </c>
    </row>
    <row r="10" spans="2:22" x14ac:dyDescent="0.25">
      <c r="B10" s="5">
        <v>200</v>
      </c>
      <c r="C10" t="s">
        <v>71</v>
      </c>
      <c r="D10" t="s">
        <v>8</v>
      </c>
      <c r="E10" t="s">
        <v>58</v>
      </c>
      <c r="F10" t="s">
        <v>24</v>
      </c>
      <c r="G10" t="s">
        <v>6</v>
      </c>
      <c r="H10" t="s">
        <v>22</v>
      </c>
      <c r="I10" t="s">
        <v>76</v>
      </c>
      <c r="J10">
        <f t="shared" si="0"/>
        <v>0.36205376254997296</v>
      </c>
      <c r="M10" s="3" t="s">
        <v>37</v>
      </c>
      <c r="N10" t="s">
        <v>71</v>
      </c>
      <c r="O10" t="s">
        <v>8</v>
      </c>
      <c r="P10" t="s">
        <v>58</v>
      </c>
      <c r="Q10" t="s">
        <v>24</v>
      </c>
      <c r="R10" t="s">
        <v>6</v>
      </c>
      <c r="S10" t="s">
        <v>22</v>
      </c>
      <c r="T10" t="s">
        <v>87</v>
      </c>
      <c r="U10">
        <f t="shared" si="1"/>
        <v>0.28437005215864836</v>
      </c>
    </row>
    <row r="11" spans="2:22" x14ac:dyDescent="0.25">
      <c r="B11" s="5">
        <v>300</v>
      </c>
      <c r="C11" t="s">
        <v>71</v>
      </c>
      <c r="D11" t="s">
        <v>8</v>
      </c>
      <c r="E11" t="s">
        <v>58</v>
      </c>
      <c r="F11" t="s">
        <v>24</v>
      </c>
      <c r="G11" t="s">
        <v>6</v>
      </c>
      <c r="H11" t="s">
        <v>22</v>
      </c>
      <c r="I11" t="s">
        <v>77</v>
      </c>
      <c r="J11">
        <f t="shared" si="0"/>
        <v>0.35081891481603494</v>
      </c>
      <c r="M11" s="3" t="s">
        <v>36</v>
      </c>
      <c r="N11" t="s">
        <v>71</v>
      </c>
      <c r="O11" t="s">
        <v>8</v>
      </c>
      <c r="P11" t="s">
        <v>58</v>
      </c>
      <c r="Q11" t="s">
        <v>24</v>
      </c>
      <c r="R11" t="s">
        <v>6</v>
      </c>
      <c r="S11" t="s">
        <v>22</v>
      </c>
      <c r="T11" t="s">
        <v>88</v>
      </c>
      <c r="U11">
        <f t="shared" si="1"/>
        <v>0.28307897422093631</v>
      </c>
    </row>
    <row r="12" spans="2:22" x14ac:dyDescent="0.25">
      <c r="B12" s="5">
        <v>400</v>
      </c>
      <c r="C12" t="s">
        <v>71</v>
      </c>
      <c r="D12" t="s">
        <v>8</v>
      </c>
      <c r="E12" t="s">
        <v>58</v>
      </c>
      <c r="F12" t="s">
        <v>24</v>
      </c>
      <c r="G12" t="s">
        <v>6</v>
      </c>
      <c r="H12" t="s">
        <v>22</v>
      </c>
      <c r="I12" t="s">
        <v>78</v>
      </c>
      <c r="J12">
        <f t="shared" si="0"/>
        <v>0.35042093692002979</v>
      </c>
      <c r="M12" s="3" t="s">
        <v>41</v>
      </c>
      <c r="N12" t="s">
        <v>71</v>
      </c>
      <c r="O12" t="s">
        <v>8</v>
      </c>
      <c r="P12" t="s">
        <v>58</v>
      </c>
      <c r="Q12" t="s">
        <v>24</v>
      </c>
      <c r="R12" t="s">
        <v>6</v>
      </c>
      <c r="S12" t="s">
        <v>22</v>
      </c>
      <c r="T12" t="s">
        <v>89</v>
      </c>
      <c r="U12">
        <f t="shared" si="1"/>
        <v>0.28278692901733665</v>
      </c>
    </row>
    <row r="13" spans="2:22" x14ac:dyDescent="0.25">
      <c r="B13" s="5">
        <v>250</v>
      </c>
      <c r="C13" t="s">
        <v>71</v>
      </c>
      <c r="D13" t="s">
        <v>8</v>
      </c>
      <c r="E13" t="s">
        <v>58</v>
      </c>
      <c r="F13" t="s">
        <v>24</v>
      </c>
      <c r="G13" t="s">
        <v>6</v>
      </c>
      <c r="H13" t="s">
        <v>22</v>
      </c>
      <c r="I13" t="s">
        <v>79</v>
      </c>
      <c r="J13">
        <f t="shared" si="0"/>
        <v>0.34861783515416622</v>
      </c>
      <c r="M13" s="3" t="s">
        <v>39</v>
      </c>
      <c r="N13" t="s">
        <v>71</v>
      </c>
      <c r="O13" t="s">
        <v>8</v>
      </c>
      <c r="P13" t="s">
        <v>58</v>
      </c>
      <c r="Q13" t="s">
        <v>24</v>
      </c>
      <c r="R13" t="s">
        <v>6</v>
      </c>
      <c r="S13" t="s">
        <v>22</v>
      </c>
      <c r="T13" t="s">
        <v>90</v>
      </c>
      <c r="U13">
        <f t="shared" si="1"/>
        <v>0.28204062310947159</v>
      </c>
    </row>
    <row r="14" spans="2:22" x14ac:dyDescent="0.25">
      <c r="B14" s="5">
        <v>500</v>
      </c>
      <c r="C14" t="s">
        <v>71</v>
      </c>
      <c r="D14" t="s">
        <v>8</v>
      </c>
      <c r="E14" t="s">
        <v>58</v>
      </c>
      <c r="F14" t="s">
        <v>24</v>
      </c>
      <c r="G14" t="s">
        <v>6</v>
      </c>
      <c r="H14" t="s">
        <v>22</v>
      </c>
      <c r="I14" t="s">
        <v>80</v>
      </c>
      <c r="J14">
        <f t="shared" si="0"/>
        <v>0.34823823998984504</v>
      </c>
      <c r="M14" s="3" t="s">
        <v>35</v>
      </c>
      <c r="N14" t="s">
        <v>71</v>
      </c>
      <c r="O14" t="s">
        <v>8</v>
      </c>
      <c r="P14" t="s">
        <v>58</v>
      </c>
      <c r="Q14" t="s">
        <v>24</v>
      </c>
      <c r="R14" t="s">
        <v>6</v>
      </c>
      <c r="S14" t="s">
        <v>22</v>
      </c>
      <c r="T14" t="s">
        <v>91</v>
      </c>
      <c r="U14">
        <f t="shared" si="1"/>
        <v>0.28144901937761124</v>
      </c>
    </row>
    <row r="15" spans="2:22" x14ac:dyDescent="0.25">
      <c r="B15" s="5">
        <v>450</v>
      </c>
      <c r="C15" t="s">
        <v>71</v>
      </c>
      <c r="D15" t="s">
        <v>8</v>
      </c>
      <c r="E15" t="s">
        <v>58</v>
      </c>
      <c r="F15" t="s">
        <v>24</v>
      </c>
      <c r="G15" t="s">
        <v>6</v>
      </c>
      <c r="H15" t="s">
        <v>22</v>
      </c>
      <c r="I15" t="s">
        <v>81</v>
      </c>
      <c r="J15">
        <f t="shared" si="0"/>
        <v>0.34817620732057286</v>
      </c>
      <c r="M15" s="3" t="s">
        <v>42</v>
      </c>
      <c r="N15" t="s">
        <v>71</v>
      </c>
      <c r="O15" t="s">
        <v>8</v>
      </c>
      <c r="P15" t="s">
        <v>58</v>
      </c>
      <c r="Q15" t="s">
        <v>24</v>
      </c>
      <c r="R15" t="s">
        <v>6</v>
      </c>
      <c r="S15" t="s">
        <v>22</v>
      </c>
      <c r="T15" t="s">
        <v>92</v>
      </c>
      <c r="U15">
        <f t="shared" si="1"/>
        <v>0.28117576679838535</v>
      </c>
    </row>
    <row r="16" spans="2:22" x14ac:dyDescent="0.25">
      <c r="B16" s="5">
        <v>350</v>
      </c>
      <c r="C16" t="s">
        <v>71</v>
      </c>
      <c r="D16" t="s">
        <v>8</v>
      </c>
      <c r="E16" t="s">
        <v>58</v>
      </c>
      <c r="F16" t="s">
        <v>24</v>
      </c>
      <c r="G16" t="s">
        <v>6</v>
      </c>
      <c r="H16" t="s">
        <v>22</v>
      </c>
      <c r="I16" t="s">
        <v>82</v>
      </c>
      <c r="J16">
        <f t="shared" si="0"/>
        <v>0.34505410910706114</v>
      </c>
      <c r="M16" s="3" t="s">
        <v>31</v>
      </c>
      <c r="N16" t="s">
        <v>71</v>
      </c>
      <c r="O16" t="s">
        <v>8</v>
      </c>
      <c r="P16" t="s">
        <v>58</v>
      </c>
      <c r="Q16" t="s">
        <v>24</v>
      </c>
      <c r="R16" t="s">
        <v>6</v>
      </c>
      <c r="S16" t="s">
        <v>22</v>
      </c>
      <c r="T16" t="s">
        <v>93</v>
      </c>
      <c r="U16">
        <f t="shared" si="1"/>
        <v>0.27972316056852425</v>
      </c>
    </row>
    <row r="18" spans="2:22" ht="15.75" thickBot="1" x14ac:dyDescent="0.3"/>
    <row r="19" spans="2:22" ht="15.75" thickBot="1" x14ac:dyDescent="0.3">
      <c r="B19" s="1" t="s">
        <v>1</v>
      </c>
      <c r="C19" s="2" t="s">
        <v>60</v>
      </c>
      <c r="D19" s="1" t="s">
        <v>3</v>
      </c>
      <c r="E19" s="1" t="s">
        <v>2</v>
      </c>
      <c r="F19" s="1" t="s">
        <v>5</v>
      </c>
      <c r="G19" s="1" t="s">
        <v>0</v>
      </c>
      <c r="H19" s="1" t="s">
        <v>4</v>
      </c>
      <c r="I19" s="1" t="s">
        <v>59</v>
      </c>
      <c r="J19" s="11" t="s">
        <v>732</v>
      </c>
      <c r="K19" s="12" t="s">
        <v>739</v>
      </c>
      <c r="M19" s="1" t="s">
        <v>1</v>
      </c>
      <c r="N19" s="2" t="s">
        <v>60</v>
      </c>
      <c r="O19" s="1" t="s">
        <v>3</v>
      </c>
      <c r="P19" s="1" t="s">
        <v>2</v>
      </c>
      <c r="Q19" s="1" t="s">
        <v>5</v>
      </c>
      <c r="R19" s="1" t="s">
        <v>0</v>
      </c>
      <c r="S19" s="1" t="s">
        <v>4</v>
      </c>
      <c r="T19" s="1" t="s">
        <v>59</v>
      </c>
      <c r="U19" s="1" t="s">
        <v>732</v>
      </c>
      <c r="V19" s="12" t="s">
        <v>739</v>
      </c>
    </row>
    <row r="20" spans="2:22" x14ac:dyDescent="0.25">
      <c r="B20" t="s">
        <v>27</v>
      </c>
      <c r="C20" s="3" t="s">
        <v>61</v>
      </c>
      <c r="D20" t="s">
        <v>8</v>
      </c>
      <c r="E20" t="s">
        <v>58</v>
      </c>
      <c r="F20" t="s">
        <v>24</v>
      </c>
      <c r="G20" t="s">
        <v>6</v>
      </c>
      <c r="H20" t="s">
        <v>22</v>
      </c>
      <c r="I20" t="s">
        <v>94</v>
      </c>
      <c r="J20">
        <f>0.5*LN((1+I20)/(1-I20))</f>
        <v>0.40668961528618103</v>
      </c>
      <c r="K20">
        <f>STDEVA(J20:J30)</f>
        <v>1.3311174889283392E-2</v>
      </c>
      <c r="M20" t="s">
        <v>24</v>
      </c>
      <c r="N20" s="3" t="s">
        <v>66</v>
      </c>
      <c r="O20" t="s">
        <v>8</v>
      </c>
      <c r="P20" t="s">
        <v>58</v>
      </c>
      <c r="Q20" t="s">
        <v>24</v>
      </c>
      <c r="R20" t="s">
        <v>6</v>
      </c>
      <c r="S20" t="s">
        <v>22</v>
      </c>
      <c r="T20" t="s">
        <v>113</v>
      </c>
      <c r="U20">
        <f t="shared" si="1"/>
        <v>0.67053053542608732</v>
      </c>
      <c r="V20">
        <f>(STDEVA(U20:U30))</f>
        <v>5.4857969578626813E-2</v>
      </c>
    </row>
    <row r="21" spans="2:22" x14ac:dyDescent="0.25">
      <c r="B21" t="s">
        <v>27</v>
      </c>
      <c r="C21" s="3" t="s">
        <v>95</v>
      </c>
      <c r="D21" t="s">
        <v>8</v>
      </c>
      <c r="E21" t="s">
        <v>58</v>
      </c>
      <c r="F21" t="s">
        <v>24</v>
      </c>
      <c r="G21" t="s">
        <v>6</v>
      </c>
      <c r="H21" t="s">
        <v>22</v>
      </c>
      <c r="I21" t="s">
        <v>96</v>
      </c>
      <c r="J21">
        <f t="shared" ref="J21:J74" si="2">0.5*LN((1+I21)/(1-I21))</f>
        <v>0.40280728668489019</v>
      </c>
      <c r="M21" t="s">
        <v>24</v>
      </c>
      <c r="N21" s="3" t="s">
        <v>110</v>
      </c>
      <c r="O21" t="s">
        <v>8</v>
      </c>
      <c r="P21" t="s">
        <v>58</v>
      </c>
      <c r="Q21" t="s">
        <v>24</v>
      </c>
      <c r="R21" t="s">
        <v>6</v>
      </c>
      <c r="S21" t="s">
        <v>22</v>
      </c>
      <c r="T21" t="s">
        <v>114</v>
      </c>
      <c r="U21">
        <f t="shared" si="1"/>
        <v>0.59472686489448534</v>
      </c>
    </row>
    <row r="22" spans="2:22" x14ac:dyDescent="0.25">
      <c r="B22" t="s">
        <v>27</v>
      </c>
      <c r="C22" s="3" t="s">
        <v>97</v>
      </c>
      <c r="D22" t="s">
        <v>8</v>
      </c>
      <c r="E22" t="s">
        <v>58</v>
      </c>
      <c r="F22" t="s">
        <v>24</v>
      </c>
      <c r="G22" t="s">
        <v>6</v>
      </c>
      <c r="H22" t="s">
        <v>22</v>
      </c>
      <c r="I22" t="s">
        <v>98</v>
      </c>
      <c r="J22">
        <f t="shared" si="2"/>
        <v>0.40208142462046687</v>
      </c>
      <c r="M22" t="s">
        <v>24</v>
      </c>
      <c r="N22" s="3" t="s">
        <v>103</v>
      </c>
      <c r="O22" t="s">
        <v>8</v>
      </c>
      <c r="P22" t="s">
        <v>58</v>
      </c>
      <c r="Q22" t="s">
        <v>24</v>
      </c>
      <c r="R22" t="s">
        <v>6</v>
      </c>
      <c r="S22" t="s">
        <v>22</v>
      </c>
      <c r="T22" t="s">
        <v>115</v>
      </c>
      <c r="U22">
        <f t="shared" si="1"/>
        <v>0.57194404056660142</v>
      </c>
    </row>
    <row r="23" spans="2:22" x14ac:dyDescent="0.25">
      <c r="B23" t="s">
        <v>27</v>
      </c>
      <c r="C23" s="3" t="s">
        <v>99</v>
      </c>
      <c r="D23" t="s">
        <v>8</v>
      </c>
      <c r="E23" t="s">
        <v>58</v>
      </c>
      <c r="F23" t="s">
        <v>24</v>
      </c>
      <c r="G23" t="s">
        <v>6</v>
      </c>
      <c r="H23" t="s">
        <v>22</v>
      </c>
      <c r="I23" t="s">
        <v>100</v>
      </c>
      <c r="J23">
        <f t="shared" si="2"/>
        <v>0.40128833300694372</v>
      </c>
      <c r="M23" t="s">
        <v>24</v>
      </c>
      <c r="N23" s="3" t="s">
        <v>105</v>
      </c>
      <c r="O23" t="s">
        <v>8</v>
      </c>
      <c r="P23" t="s">
        <v>58</v>
      </c>
      <c r="Q23" t="s">
        <v>24</v>
      </c>
      <c r="R23" t="s">
        <v>6</v>
      </c>
      <c r="S23" t="s">
        <v>22</v>
      </c>
      <c r="T23" t="s">
        <v>116</v>
      </c>
      <c r="U23">
        <f t="shared" si="1"/>
        <v>0.54582251528268066</v>
      </c>
    </row>
    <row r="24" spans="2:22" x14ac:dyDescent="0.25">
      <c r="B24" t="s">
        <v>27</v>
      </c>
      <c r="C24" s="3" t="s">
        <v>101</v>
      </c>
      <c r="D24" t="s">
        <v>8</v>
      </c>
      <c r="E24" t="s">
        <v>58</v>
      </c>
      <c r="F24" t="s">
        <v>24</v>
      </c>
      <c r="G24" t="s">
        <v>6</v>
      </c>
      <c r="H24" t="s">
        <v>22</v>
      </c>
      <c r="I24" t="s">
        <v>102</v>
      </c>
      <c r="J24">
        <f t="shared" si="2"/>
        <v>0.40120562623773304</v>
      </c>
      <c r="M24" t="s">
        <v>24</v>
      </c>
      <c r="N24" s="3" t="s">
        <v>61</v>
      </c>
      <c r="O24" t="s">
        <v>8</v>
      </c>
      <c r="P24" t="s">
        <v>58</v>
      </c>
      <c r="Q24" t="s">
        <v>24</v>
      </c>
      <c r="R24" t="s">
        <v>6</v>
      </c>
      <c r="S24" t="s">
        <v>22</v>
      </c>
      <c r="T24" t="s">
        <v>117</v>
      </c>
      <c r="U24">
        <f t="shared" si="1"/>
        <v>0.54379283513165988</v>
      </c>
    </row>
    <row r="25" spans="2:22" x14ac:dyDescent="0.25">
      <c r="B25" t="s">
        <v>27</v>
      </c>
      <c r="C25" s="3" t="s">
        <v>103</v>
      </c>
      <c r="D25" t="s">
        <v>8</v>
      </c>
      <c r="E25" t="s">
        <v>58</v>
      </c>
      <c r="F25" t="s">
        <v>24</v>
      </c>
      <c r="G25" t="s">
        <v>6</v>
      </c>
      <c r="H25" t="s">
        <v>22</v>
      </c>
      <c r="I25" t="s">
        <v>104</v>
      </c>
      <c r="J25">
        <f t="shared" si="2"/>
        <v>0.39984335179688968</v>
      </c>
      <c r="M25" t="s">
        <v>24</v>
      </c>
      <c r="N25" s="3" t="s">
        <v>99</v>
      </c>
      <c r="O25" t="s">
        <v>8</v>
      </c>
      <c r="P25" t="s">
        <v>58</v>
      </c>
      <c r="Q25" t="s">
        <v>24</v>
      </c>
      <c r="R25" t="s">
        <v>6</v>
      </c>
      <c r="S25" t="s">
        <v>22</v>
      </c>
      <c r="T25" t="s">
        <v>118</v>
      </c>
      <c r="U25">
        <f t="shared" si="1"/>
        <v>0.52621144740789028</v>
      </c>
    </row>
    <row r="26" spans="2:22" x14ac:dyDescent="0.25">
      <c r="B26" t="s">
        <v>27</v>
      </c>
      <c r="C26" s="3" t="s">
        <v>105</v>
      </c>
      <c r="D26" t="s">
        <v>8</v>
      </c>
      <c r="E26" t="s">
        <v>58</v>
      </c>
      <c r="F26" t="s">
        <v>24</v>
      </c>
      <c r="G26" t="s">
        <v>6</v>
      </c>
      <c r="H26" t="s">
        <v>22</v>
      </c>
      <c r="I26" t="s">
        <v>106</v>
      </c>
      <c r="J26">
        <f t="shared" si="2"/>
        <v>0.39771729588610505</v>
      </c>
      <c r="M26" t="s">
        <v>24</v>
      </c>
      <c r="N26" s="3" t="s">
        <v>95</v>
      </c>
      <c r="O26" t="s">
        <v>8</v>
      </c>
      <c r="P26" t="s">
        <v>58</v>
      </c>
      <c r="Q26" t="s">
        <v>24</v>
      </c>
      <c r="R26" t="s">
        <v>6</v>
      </c>
      <c r="S26" t="s">
        <v>22</v>
      </c>
      <c r="T26" t="s">
        <v>119</v>
      </c>
      <c r="U26">
        <f t="shared" si="1"/>
        <v>0.52160387699380506</v>
      </c>
    </row>
    <row r="27" spans="2:22" x14ac:dyDescent="0.25">
      <c r="B27" t="s">
        <v>27</v>
      </c>
      <c r="C27" s="3" t="s">
        <v>71</v>
      </c>
      <c r="D27" t="s">
        <v>8</v>
      </c>
      <c r="E27" t="s">
        <v>58</v>
      </c>
      <c r="F27" t="s">
        <v>24</v>
      </c>
      <c r="G27" t="s">
        <v>6</v>
      </c>
      <c r="H27" t="s">
        <v>22</v>
      </c>
      <c r="I27" t="s">
        <v>107</v>
      </c>
      <c r="J27">
        <f t="shared" si="2"/>
        <v>0.3973934603902744</v>
      </c>
      <c r="M27" t="s">
        <v>24</v>
      </c>
      <c r="N27" s="3" t="s">
        <v>71</v>
      </c>
      <c r="O27" t="s">
        <v>8</v>
      </c>
      <c r="P27" t="s">
        <v>58</v>
      </c>
      <c r="Q27" t="s">
        <v>24</v>
      </c>
      <c r="R27" t="s">
        <v>6</v>
      </c>
      <c r="S27" t="s">
        <v>22</v>
      </c>
      <c r="T27" t="s">
        <v>120</v>
      </c>
      <c r="U27">
        <f t="shared" si="1"/>
        <v>0.51486565150161623</v>
      </c>
    </row>
    <row r="28" spans="2:22" x14ac:dyDescent="0.25">
      <c r="B28" t="s">
        <v>27</v>
      </c>
      <c r="C28" s="3" t="s">
        <v>108</v>
      </c>
      <c r="D28" t="s">
        <v>8</v>
      </c>
      <c r="E28" t="s">
        <v>58</v>
      </c>
      <c r="F28" t="s">
        <v>24</v>
      </c>
      <c r="G28" t="s">
        <v>6</v>
      </c>
      <c r="H28" t="s">
        <v>22</v>
      </c>
      <c r="I28" t="s">
        <v>109</v>
      </c>
      <c r="J28">
        <f t="shared" si="2"/>
        <v>0.39715217513227774</v>
      </c>
      <c r="M28" t="s">
        <v>24</v>
      </c>
      <c r="N28" s="3" t="s">
        <v>97</v>
      </c>
      <c r="O28" t="s">
        <v>8</v>
      </c>
      <c r="P28" t="s">
        <v>58</v>
      </c>
      <c r="Q28" t="s">
        <v>24</v>
      </c>
      <c r="R28" t="s">
        <v>6</v>
      </c>
      <c r="S28" t="s">
        <v>22</v>
      </c>
      <c r="T28" t="s">
        <v>121</v>
      </c>
      <c r="U28">
        <f t="shared" si="1"/>
        <v>0.49645457285928141</v>
      </c>
    </row>
    <row r="29" spans="2:22" x14ac:dyDescent="0.25">
      <c r="B29" t="s">
        <v>27</v>
      </c>
      <c r="C29" s="3" t="s">
        <v>110</v>
      </c>
      <c r="D29" t="s">
        <v>8</v>
      </c>
      <c r="E29" t="s">
        <v>58</v>
      </c>
      <c r="F29" t="s">
        <v>24</v>
      </c>
      <c r="G29" t="s">
        <v>6</v>
      </c>
      <c r="H29" t="s">
        <v>22</v>
      </c>
      <c r="I29" t="s">
        <v>111</v>
      </c>
      <c r="J29">
        <f t="shared" si="2"/>
        <v>0.39337824000895677</v>
      </c>
      <c r="M29" t="s">
        <v>24</v>
      </c>
      <c r="N29" s="3" t="s">
        <v>101</v>
      </c>
      <c r="O29" t="s">
        <v>8</v>
      </c>
      <c r="P29" t="s">
        <v>58</v>
      </c>
      <c r="Q29" t="s">
        <v>24</v>
      </c>
      <c r="R29" t="s">
        <v>6</v>
      </c>
      <c r="S29" t="s">
        <v>22</v>
      </c>
      <c r="T29" t="s">
        <v>122</v>
      </c>
      <c r="U29">
        <f t="shared" si="1"/>
        <v>0.48792904944283333</v>
      </c>
    </row>
    <row r="30" spans="2:22" x14ac:dyDescent="0.25">
      <c r="B30" t="s">
        <v>27</v>
      </c>
      <c r="C30" s="3" t="s">
        <v>66</v>
      </c>
      <c r="D30" t="s">
        <v>8</v>
      </c>
      <c r="E30" t="s">
        <v>58</v>
      </c>
      <c r="F30" t="s">
        <v>24</v>
      </c>
      <c r="G30" t="s">
        <v>6</v>
      </c>
      <c r="H30" t="s">
        <v>22</v>
      </c>
      <c r="I30" t="s">
        <v>112</v>
      </c>
      <c r="J30">
        <f t="shared" si="2"/>
        <v>0.35738090342628592</v>
      </c>
      <c r="M30" t="s">
        <v>24</v>
      </c>
      <c r="N30" s="3" t="s">
        <v>108</v>
      </c>
      <c r="O30" t="s">
        <v>8</v>
      </c>
      <c r="P30" t="s">
        <v>58</v>
      </c>
      <c r="Q30" t="s">
        <v>24</v>
      </c>
      <c r="R30" t="s">
        <v>6</v>
      </c>
      <c r="S30" t="s">
        <v>22</v>
      </c>
      <c r="T30" t="s">
        <v>123</v>
      </c>
      <c r="U30">
        <f t="shared" si="1"/>
        <v>0.48299102210699418</v>
      </c>
    </row>
    <row r="32" spans="2:22" ht="15.75" thickBot="1" x14ac:dyDescent="0.3"/>
    <row r="33" spans="2:22" ht="15.75" thickBot="1" x14ac:dyDescent="0.3">
      <c r="B33" s="1" t="s">
        <v>1</v>
      </c>
      <c r="C33" s="1" t="s">
        <v>60</v>
      </c>
      <c r="D33" s="2" t="s">
        <v>3</v>
      </c>
      <c r="E33" s="1" t="s">
        <v>2</v>
      </c>
      <c r="F33" s="1" t="s">
        <v>5</v>
      </c>
      <c r="G33" s="1" t="s">
        <v>0</v>
      </c>
      <c r="H33" s="1" t="s">
        <v>4</v>
      </c>
      <c r="I33" s="1" t="s">
        <v>59</v>
      </c>
      <c r="J33" s="1" t="s">
        <v>732</v>
      </c>
      <c r="K33" s="12" t="s">
        <v>739</v>
      </c>
      <c r="M33" s="1" t="s">
        <v>1</v>
      </c>
      <c r="N33" s="1" t="s">
        <v>60</v>
      </c>
      <c r="O33" s="2" t="s">
        <v>3</v>
      </c>
      <c r="P33" s="1" t="s">
        <v>2</v>
      </c>
      <c r="Q33" s="1" t="s">
        <v>5</v>
      </c>
      <c r="R33" s="1" t="s">
        <v>0</v>
      </c>
      <c r="S33" s="1" t="s">
        <v>4</v>
      </c>
      <c r="T33" s="1" t="s">
        <v>59</v>
      </c>
      <c r="U33" s="1" t="s">
        <v>732</v>
      </c>
      <c r="V33" s="12" t="s">
        <v>739</v>
      </c>
    </row>
    <row r="34" spans="2:22" x14ac:dyDescent="0.25">
      <c r="B34" t="s">
        <v>27</v>
      </c>
      <c r="C34" t="s">
        <v>61</v>
      </c>
      <c r="D34" s="3" t="s">
        <v>16</v>
      </c>
      <c r="E34" t="s">
        <v>58</v>
      </c>
      <c r="F34" t="s">
        <v>24</v>
      </c>
      <c r="G34" t="s">
        <v>6</v>
      </c>
      <c r="H34" t="s">
        <v>22</v>
      </c>
      <c r="I34" t="s">
        <v>124</v>
      </c>
      <c r="J34">
        <f t="shared" si="2"/>
        <v>0.41496425871937043</v>
      </c>
      <c r="K34">
        <f>(STDEVA(J34:J39))</f>
        <v>0.11617541492952756</v>
      </c>
      <c r="M34" t="s">
        <v>24</v>
      </c>
      <c r="N34" t="s">
        <v>66</v>
      </c>
      <c r="O34" s="3" t="s">
        <v>15</v>
      </c>
      <c r="P34" t="s">
        <v>58</v>
      </c>
      <c r="Q34" t="s">
        <v>24</v>
      </c>
      <c r="R34" t="s">
        <v>6</v>
      </c>
      <c r="S34" t="s">
        <v>22</v>
      </c>
      <c r="T34" t="s">
        <v>130</v>
      </c>
      <c r="U34">
        <f t="shared" si="1"/>
        <v>0.74770902512716075</v>
      </c>
      <c r="V34">
        <f>(STDEVA(U34:U39))</f>
        <v>0.13487196398769208</v>
      </c>
    </row>
    <row r="35" spans="2:22" x14ac:dyDescent="0.25">
      <c r="B35" t="s">
        <v>27</v>
      </c>
      <c r="C35" t="s">
        <v>61</v>
      </c>
      <c r="D35" s="3" t="s">
        <v>8</v>
      </c>
      <c r="E35" t="s">
        <v>58</v>
      </c>
      <c r="F35" t="s">
        <v>24</v>
      </c>
      <c r="G35" t="s">
        <v>6</v>
      </c>
      <c r="H35" t="s">
        <v>22</v>
      </c>
      <c r="I35" t="s">
        <v>125</v>
      </c>
      <c r="J35">
        <f t="shared" si="2"/>
        <v>0.4046513640814236</v>
      </c>
      <c r="M35" t="s">
        <v>24</v>
      </c>
      <c r="N35" t="s">
        <v>66</v>
      </c>
      <c r="O35" s="3" t="s">
        <v>17</v>
      </c>
      <c r="P35" t="s">
        <v>58</v>
      </c>
      <c r="Q35" t="s">
        <v>24</v>
      </c>
      <c r="R35" t="s">
        <v>6</v>
      </c>
      <c r="S35" t="s">
        <v>22</v>
      </c>
      <c r="T35" t="s">
        <v>131</v>
      </c>
      <c r="U35">
        <f t="shared" si="1"/>
        <v>0.74115536782376712</v>
      </c>
    </row>
    <row r="36" spans="2:22" x14ac:dyDescent="0.25">
      <c r="B36" t="s">
        <v>27</v>
      </c>
      <c r="C36" t="s">
        <v>61</v>
      </c>
      <c r="D36" s="3" t="s">
        <v>18</v>
      </c>
      <c r="E36" t="s">
        <v>58</v>
      </c>
      <c r="F36" t="s">
        <v>24</v>
      </c>
      <c r="G36" t="s">
        <v>6</v>
      </c>
      <c r="H36" t="s">
        <v>22</v>
      </c>
      <c r="I36" t="s">
        <v>126</v>
      </c>
      <c r="J36">
        <f t="shared" si="2"/>
        <v>0.403397035879347</v>
      </c>
      <c r="M36" t="s">
        <v>24</v>
      </c>
      <c r="N36" t="s">
        <v>66</v>
      </c>
      <c r="O36" s="3" t="s">
        <v>19</v>
      </c>
      <c r="P36" t="s">
        <v>58</v>
      </c>
      <c r="Q36" t="s">
        <v>24</v>
      </c>
      <c r="R36" t="s">
        <v>6</v>
      </c>
      <c r="S36" t="s">
        <v>22</v>
      </c>
      <c r="T36" t="s">
        <v>132</v>
      </c>
      <c r="U36">
        <f t="shared" si="1"/>
        <v>0.74013066561393037</v>
      </c>
    </row>
    <row r="37" spans="2:22" x14ac:dyDescent="0.25">
      <c r="B37" t="s">
        <v>27</v>
      </c>
      <c r="C37" t="s">
        <v>61</v>
      </c>
      <c r="D37" s="3" t="s">
        <v>15</v>
      </c>
      <c r="E37" t="s">
        <v>58</v>
      </c>
      <c r="F37" t="s">
        <v>24</v>
      </c>
      <c r="G37" t="s">
        <v>6</v>
      </c>
      <c r="H37" t="s">
        <v>22</v>
      </c>
      <c r="I37" t="s">
        <v>127</v>
      </c>
      <c r="J37">
        <f t="shared" si="2"/>
        <v>0.20335834078108714</v>
      </c>
      <c r="M37" t="s">
        <v>24</v>
      </c>
      <c r="N37" t="s">
        <v>66</v>
      </c>
      <c r="O37" s="3" t="s">
        <v>18</v>
      </c>
      <c r="P37" t="s">
        <v>58</v>
      </c>
      <c r="Q37" t="s">
        <v>24</v>
      </c>
      <c r="R37" t="s">
        <v>6</v>
      </c>
      <c r="S37" t="s">
        <v>22</v>
      </c>
      <c r="T37" t="s">
        <v>133</v>
      </c>
      <c r="U37">
        <f t="shared" si="1"/>
        <v>0.6745007875161767</v>
      </c>
    </row>
    <row r="38" spans="2:22" x14ac:dyDescent="0.25">
      <c r="B38" t="s">
        <v>27</v>
      </c>
      <c r="C38" t="s">
        <v>61</v>
      </c>
      <c r="D38" s="3" t="s">
        <v>19</v>
      </c>
      <c r="E38" t="s">
        <v>58</v>
      </c>
      <c r="F38" t="s">
        <v>24</v>
      </c>
      <c r="G38" t="s">
        <v>6</v>
      </c>
      <c r="H38" t="s">
        <v>22</v>
      </c>
      <c r="I38" t="s">
        <v>128</v>
      </c>
      <c r="J38">
        <f t="shared" si="2"/>
        <v>0.19687440019541252</v>
      </c>
      <c r="M38" t="s">
        <v>24</v>
      </c>
      <c r="N38" t="s">
        <v>66</v>
      </c>
      <c r="O38" s="3" t="s">
        <v>8</v>
      </c>
      <c r="P38" t="s">
        <v>58</v>
      </c>
      <c r="Q38" t="s">
        <v>24</v>
      </c>
      <c r="R38" t="s">
        <v>6</v>
      </c>
      <c r="S38" t="s">
        <v>22</v>
      </c>
      <c r="T38" t="s">
        <v>134</v>
      </c>
      <c r="U38">
        <f t="shared" si="1"/>
        <v>0.66202400043564025</v>
      </c>
    </row>
    <row r="39" spans="2:22" x14ac:dyDescent="0.25">
      <c r="B39" t="s">
        <v>27</v>
      </c>
      <c r="C39" t="s">
        <v>61</v>
      </c>
      <c r="D39" s="3" t="s">
        <v>17</v>
      </c>
      <c r="E39" t="s">
        <v>58</v>
      </c>
      <c r="F39" t="s">
        <v>24</v>
      </c>
      <c r="G39" t="s">
        <v>6</v>
      </c>
      <c r="H39" t="s">
        <v>22</v>
      </c>
      <c r="I39" t="s">
        <v>129</v>
      </c>
      <c r="J39">
        <f t="shared" si="2"/>
        <v>0.18744535361047848</v>
      </c>
      <c r="M39" t="s">
        <v>24</v>
      </c>
      <c r="N39" t="s">
        <v>66</v>
      </c>
      <c r="O39" s="3" t="s">
        <v>16</v>
      </c>
      <c r="P39" t="s">
        <v>58</v>
      </c>
      <c r="Q39" t="s">
        <v>24</v>
      </c>
      <c r="R39" t="s">
        <v>6</v>
      </c>
      <c r="S39" t="s">
        <v>22</v>
      </c>
      <c r="T39" t="s">
        <v>135</v>
      </c>
      <c r="U39">
        <f t="shared" si="1"/>
        <v>0.39535306436385537</v>
      </c>
    </row>
    <row r="41" spans="2:22" ht="15.75" thickBot="1" x14ac:dyDescent="0.3"/>
    <row r="42" spans="2:22" ht="15.75" thickBot="1" x14ac:dyDescent="0.3">
      <c r="B42" s="1" t="s">
        <v>1</v>
      </c>
      <c r="C42" s="1" t="s">
        <v>60</v>
      </c>
      <c r="D42" s="1" t="s">
        <v>3</v>
      </c>
      <c r="E42" s="2" t="s">
        <v>2</v>
      </c>
      <c r="F42" s="1" t="s">
        <v>5</v>
      </c>
      <c r="G42" s="1" t="s">
        <v>0</v>
      </c>
      <c r="H42" s="1" t="s">
        <v>4</v>
      </c>
      <c r="I42" s="1" t="s">
        <v>59</v>
      </c>
      <c r="J42" s="1" t="s">
        <v>732</v>
      </c>
      <c r="K42" s="12" t="s">
        <v>739</v>
      </c>
      <c r="M42" s="1" t="s">
        <v>1</v>
      </c>
      <c r="N42" s="1" t="s">
        <v>60</v>
      </c>
      <c r="O42" s="1" t="s">
        <v>3</v>
      </c>
      <c r="P42" s="2" t="s">
        <v>2</v>
      </c>
      <c r="Q42" s="1" t="s">
        <v>5</v>
      </c>
      <c r="R42" s="1" t="s">
        <v>0</v>
      </c>
      <c r="S42" s="1" t="s">
        <v>4</v>
      </c>
      <c r="T42" s="1" t="s">
        <v>59</v>
      </c>
      <c r="U42" s="1" t="s">
        <v>732</v>
      </c>
      <c r="V42" s="12" t="s">
        <v>739</v>
      </c>
    </row>
    <row r="43" spans="2:22" x14ac:dyDescent="0.25">
      <c r="B43" t="s">
        <v>27</v>
      </c>
      <c r="C43" t="s">
        <v>61</v>
      </c>
      <c r="D43" t="s">
        <v>16</v>
      </c>
      <c r="E43" s="3" t="s">
        <v>14</v>
      </c>
      <c r="F43" t="s">
        <v>24</v>
      </c>
      <c r="G43" t="s">
        <v>6</v>
      </c>
      <c r="H43" t="s">
        <v>22</v>
      </c>
      <c r="I43" t="s">
        <v>136</v>
      </c>
      <c r="J43">
        <f t="shared" si="2"/>
        <v>0.41078554005235191</v>
      </c>
      <c r="K43">
        <f>(STDEVA(J43:J49))</f>
        <v>2.5337598425692272E-2</v>
      </c>
      <c r="M43" t="s">
        <v>24</v>
      </c>
      <c r="N43" t="s">
        <v>66</v>
      </c>
      <c r="O43" t="s">
        <v>15</v>
      </c>
      <c r="P43" s="3" t="s">
        <v>11</v>
      </c>
      <c r="Q43" t="s">
        <v>24</v>
      </c>
      <c r="R43" t="s">
        <v>6</v>
      </c>
      <c r="S43" t="s">
        <v>22</v>
      </c>
      <c r="T43" t="s">
        <v>143</v>
      </c>
      <c r="U43">
        <f t="shared" si="1"/>
        <v>0.77425473939552736</v>
      </c>
      <c r="V43">
        <f>(STDEVA(U43:U49))</f>
        <v>2.1368896318776257E-2</v>
      </c>
    </row>
    <row r="44" spans="2:22" x14ac:dyDescent="0.25">
      <c r="B44" t="s">
        <v>27</v>
      </c>
      <c r="C44" t="s">
        <v>61</v>
      </c>
      <c r="D44" t="s">
        <v>16</v>
      </c>
      <c r="E44" s="3" t="s">
        <v>7</v>
      </c>
      <c r="F44" t="s">
        <v>24</v>
      </c>
      <c r="G44" t="s">
        <v>6</v>
      </c>
      <c r="H44" t="s">
        <v>22</v>
      </c>
      <c r="I44" t="s">
        <v>137</v>
      </c>
      <c r="J44">
        <f t="shared" si="2"/>
        <v>0.40198284277321172</v>
      </c>
      <c r="M44" t="s">
        <v>24</v>
      </c>
      <c r="N44" t="s">
        <v>66</v>
      </c>
      <c r="O44" t="s">
        <v>15</v>
      </c>
      <c r="P44" s="3" t="s">
        <v>10</v>
      </c>
      <c r="Q44" t="s">
        <v>24</v>
      </c>
      <c r="R44" t="s">
        <v>6</v>
      </c>
      <c r="S44" t="s">
        <v>22</v>
      </c>
      <c r="T44" t="s">
        <v>144</v>
      </c>
      <c r="U44">
        <f t="shared" si="1"/>
        <v>0.76891946635930886</v>
      </c>
    </row>
    <row r="45" spans="2:22" x14ac:dyDescent="0.25">
      <c r="B45" t="s">
        <v>27</v>
      </c>
      <c r="C45" t="s">
        <v>61</v>
      </c>
      <c r="D45" t="s">
        <v>16</v>
      </c>
      <c r="E45" s="3" t="s">
        <v>11</v>
      </c>
      <c r="F45" t="s">
        <v>24</v>
      </c>
      <c r="G45" t="s">
        <v>6</v>
      </c>
      <c r="H45" t="s">
        <v>22</v>
      </c>
      <c r="I45" t="s">
        <v>138</v>
      </c>
      <c r="J45">
        <f t="shared" si="2"/>
        <v>0.4012632162700262</v>
      </c>
      <c r="M45" t="s">
        <v>24</v>
      </c>
      <c r="N45" t="s">
        <v>66</v>
      </c>
      <c r="O45" t="s">
        <v>15</v>
      </c>
      <c r="P45" s="3" t="s">
        <v>12</v>
      </c>
      <c r="Q45" t="s">
        <v>24</v>
      </c>
      <c r="R45" t="s">
        <v>6</v>
      </c>
      <c r="S45" t="s">
        <v>22</v>
      </c>
      <c r="T45" t="s">
        <v>145</v>
      </c>
      <c r="U45">
        <f t="shared" si="1"/>
        <v>0.76509547240367437</v>
      </c>
    </row>
    <row r="46" spans="2:22" x14ac:dyDescent="0.25">
      <c r="B46" t="s">
        <v>27</v>
      </c>
      <c r="C46" t="s">
        <v>61</v>
      </c>
      <c r="D46" t="s">
        <v>16</v>
      </c>
      <c r="E46" s="3" t="s">
        <v>10</v>
      </c>
      <c r="F46" t="s">
        <v>24</v>
      </c>
      <c r="G46" t="s">
        <v>6</v>
      </c>
      <c r="H46" t="s">
        <v>22</v>
      </c>
      <c r="I46" t="s">
        <v>139</v>
      </c>
      <c r="J46">
        <f t="shared" si="2"/>
        <v>0.39966355491781874</v>
      </c>
      <c r="M46" t="s">
        <v>24</v>
      </c>
      <c r="N46" t="s">
        <v>66</v>
      </c>
      <c r="O46" t="s">
        <v>15</v>
      </c>
      <c r="P46" s="3" t="s">
        <v>14</v>
      </c>
      <c r="Q46" t="s">
        <v>24</v>
      </c>
      <c r="R46" t="s">
        <v>6</v>
      </c>
      <c r="S46" t="s">
        <v>22</v>
      </c>
      <c r="T46" t="s">
        <v>146</v>
      </c>
      <c r="U46">
        <f t="shared" si="1"/>
        <v>0.76497575692283204</v>
      </c>
    </row>
    <row r="47" spans="2:22" x14ac:dyDescent="0.25">
      <c r="B47" t="s">
        <v>27</v>
      </c>
      <c r="C47" t="s">
        <v>61</v>
      </c>
      <c r="D47" t="s">
        <v>16</v>
      </c>
      <c r="E47" s="3" t="s">
        <v>9</v>
      </c>
      <c r="F47" t="s">
        <v>24</v>
      </c>
      <c r="G47" t="s">
        <v>6</v>
      </c>
      <c r="H47" t="s">
        <v>22</v>
      </c>
      <c r="I47" t="s">
        <v>140</v>
      </c>
      <c r="J47">
        <f t="shared" si="2"/>
        <v>0.39880592252899755</v>
      </c>
      <c r="M47" t="s">
        <v>24</v>
      </c>
      <c r="N47" t="s">
        <v>66</v>
      </c>
      <c r="O47" t="s">
        <v>15</v>
      </c>
      <c r="P47" s="3" t="s">
        <v>9</v>
      </c>
      <c r="Q47" t="s">
        <v>24</v>
      </c>
      <c r="R47" t="s">
        <v>6</v>
      </c>
      <c r="S47" t="s">
        <v>22</v>
      </c>
      <c r="T47" t="s">
        <v>147</v>
      </c>
      <c r="U47">
        <f t="shared" si="1"/>
        <v>0.76425954133176566</v>
      </c>
    </row>
    <row r="48" spans="2:22" x14ac:dyDescent="0.25">
      <c r="B48" t="s">
        <v>27</v>
      </c>
      <c r="C48" t="s">
        <v>61</v>
      </c>
      <c r="D48" t="s">
        <v>16</v>
      </c>
      <c r="E48" s="3" t="s">
        <v>13</v>
      </c>
      <c r="F48" t="s">
        <v>24</v>
      </c>
      <c r="G48" t="s">
        <v>6</v>
      </c>
      <c r="H48" t="s">
        <v>22</v>
      </c>
      <c r="I48" t="s">
        <v>141</v>
      </c>
      <c r="J48">
        <f t="shared" si="2"/>
        <v>0.38961738285696307</v>
      </c>
      <c r="M48" t="s">
        <v>24</v>
      </c>
      <c r="N48" t="s">
        <v>66</v>
      </c>
      <c r="O48" t="s">
        <v>15</v>
      </c>
      <c r="P48" s="3" t="s">
        <v>13</v>
      </c>
      <c r="Q48" t="s">
        <v>24</v>
      </c>
      <c r="R48" t="s">
        <v>6</v>
      </c>
      <c r="S48" t="s">
        <v>22</v>
      </c>
      <c r="T48" t="s">
        <v>148</v>
      </c>
      <c r="U48">
        <f t="shared" si="1"/>
        <v>0.75518994600691858</v>
      </c>
    </row>
    <row r="49" spans="2:22" x14ac:dyDescent="0.25">
      <c r="B49" t="s">
        <v>27</v>
      </c>
      <c r="C49" t="s">
        <v>61</v>
      </c>
      <c r="D49" t="s">
        <v>16</v>
      </c>
      <c r="E49" s="3" t="s">
        <v>12</v>
      </c>
      <c r="F49" t="s">
        <v>24</v>
      </c>
      <c r="G49" t="s">
        <v>6</v>
      </c>
      <c r="H49" t="s">
        <v>22</v>
      </c>
      <c r="I49" t="s">
        <v>142</v>
      </c>
      <c r="J49">
        <f t="shared" si="2"/>
        <v>0.33535227102623122</v>
      </c>
      <c r="M49" t="s">
        <v>24</v>
      </c>
      <c r="N49" t="s">
        <v>66</v>
      </c>
      <c r="O49" t="s">
        <v>15</v>
      </c>
      <c r="P49" s="3" t="s">
        <v>7</v>
      </c>
      <c r="Q49" t="s">
        <v>24</v>
      </c>
      <c r="R49" t="s">
        <v>6</v>
      </c>
      <c r="S49" t="s">
        <v>22</v>
      </c>
      <c r="T49" t="s">
        <v>149</v>
      </c>
      <c r="U49">
        <f t="shared" si="1"/>
        <v>0.71097856720290342</v>
      </c>
    </row>
    <row r="51" spans="2:22" ht="15.75" thickBot="1" x14ac:dyDescent="0.3"/>
    <row r="52" spans="2:22" ht="15.75" thickBot="1" x14ac:dyDescent="0.3">
      <c r="B52" s="1" t="s">
        <v>1</v>
      </c>
      <c r="C52" s="1" t="s">
        <v>60</v>
      </c>
      <c r="D52" s="1" t="s">
        <v>3</v>
      </c>
      <c r="E52" s="1" t="s">
        <v>2</v>
      </c>
      <c r="F52" s="2" t="s">
        <v>5</v>
      </c>
      <c r="G52" s="1" t="s">
        <v>0</v>
      </c>
      <c r="H52" s="1" t="s">
        <v>4</v>
      </c>
      <c r="I52" s="1" t="s">
        <v>59</v>
      </c>
      <c r="J52" s="1" t="s">
        <v>732</v>
      </c>
      <c r="K52" s="12" t="s">
        <v>739</v>
      </c>
      <c r="M52" s="1" t="s">
        <v>1</v>
      </c>
      <c r="N52" s="1" t="s">
        <v>60</v>
      </c>
      <c r="O52" s="1" t="s">
        <v>3</v>
      </c>
      <c r="P52" s="1" t="s">
        <v>2</v>
      </c>
      <c r="Q52" s="2" t="s">
        <v>5</v>
      </c>
      <c r="R52" s="1" t="s">
        <v>0</v>
      </c>
      <c r="S52" s="1" t="s">
        <v>4</v>
      </c>
      <c r="T52" s="1" t="s">
        <v>59</v>
      </c>
      <c r="U52" s="1" t="s">
        <v>732</v>
      </c>
      <c r="V52" s="12" t="s">
        <v>739</v>
      </c>
    </row>
    <row r="53" spans="2:22" x14ac:dyDescent="0.25">
      <c r="B53" t="s">
        <v>27</v>
      </c>
      <c r="C53" t="s">
        <v>61</v>
      </c>
      <c r="D53" t="s">
        <v>16</v>
      </c>
      <c r="E53" t="s">
        <v>14</v>
      </c>
      <c r="F53" s="3" t="s">
        <v>24</v>
      </c>
      <c r="G53" t="s">
        <v>6</v>
      </c>
      <c r="H53" t="s">
        <v>22</v>
      </c>
      <c r="I53" t="s">
        <v>150</v>
      </c>
      <c r="J53">
        <f t="shared" si="2"/>
        <v>0.40987017302094225</v>
      </c>
      <c r="K53">
        <f>(STDEVA(J53:J62))</f>
        <v>6.3764648855157363E-3</v>
      </c>
      <c r="M53" t="s">
        <v>24</v>
      </c>
      <c r="N53" t="s">
        <v>66</v>
      </c>
      <c r="O53" t="s">
        <v>15</v>
      </c>
      <c r="P53" t="s">
        <v>11</v>
      </c>
      <c r="Q53" s="3" t="s">
        <v>33</v>
      </c>
      <c r="R53" t="s">
        <v>6</v>
      </c>
      <c r="S53" t="s">
        <v>22</v>
      </c>
      <c r="T53" t="s">
        <v>160</v>
      </c>
      <c r="U53">
        <f t="shared" si="1"/>
        <v>0.78083492493182349</v>
      </c>
      <c r="V53">
        <f>(STDEVA(U53:U62))</f>
        <v>7.5449374570932433E-3</v>
      </c>
    </row>
    <row r="54" spans="2:22" x14ac:dyDescent="0.25">
      <c r="B54" t="s">
        <v>27</v>
      </c>
      <c r="C54" t="s">
        <v>61</v>
      </c>
      <c r="D54" t="s">
        <v>16</v>
      </c>
      <c r="E54" t="s">
        <v>14</v>
      </c>
      <c r="F54" s="3" t="s">
        <v>32</v>
      </c>
      <c r="G54" t="s">
        <v>6</v>
      </c>
      <c r="H54" t="s">
        <v>22</v>
      </c>
      <c r="I54" t="s">
        <v>151</v>
      </c>
      <c r="J54">
        <f t="shared" si="2"/>
        <v>0.4078460073939314</v>
      </c>
      <c r="M54" t="s">
        <v>24</v>
      </c>
      <c r="N54" t="s">
        <v>66</v>
      </c>
      <c r="O54" t="s">
        <v>15</v>
      </c>
      <c r="P54" t="s">
        <v>11</v>
      </c>
      <c r="Q54" s="3" t="s">
        <v>27</v>
      </c>
      <c r="R54" t="s">
        <v>6</v>
      </c>
      <c r="S54" t="s">
        <v>22</v>
      </c>
      <c r="T54" t="s">
        <v>161</v>
      </c>
      <c r="U54">
        <f t="shared" si="1"/>
        <v>0.77819419683281899</v>
      </c>
    </row>
    <row r="55" spans="2:22" x14ac:dyDescent="0.25">
      <c r="B55" t="s">
        <v>27</v>
      </c>
      <c r="C55" t="s">
        <v>61</v>
      </c>
      <c r="D55" t="s">
        <v>16</v>
      </c>
      <c r="E55" t="s">
        <v>14</v>
      </c>
      <c r="F55" s="3" t="s">
        <v>25</v>
      </c>
      <c r="G55" t="s">
        <v>6</v>
      </c>
      <c r="H55" t="s">
        <v>22</v>
      </c>
      <c r="I55" t="s">
        <v>152</v>
      </c>
      <c r="J55">
        <f t="shared" si="2"/>
        <v>0.40116635697015224</v>
      </c>
      <c r="M55" t="s">
        <v>24</v>
      </c>
      <c r="N55" t="s">
        <v>66</v>
      </c>
      <c r="O55" t="s">
        <v>15</v>
      </c>
      <c r="P55" t="s">
        <v>11</v>
      </c>
      <c r="Q55" s="3" t="s">
        <v>32</v>
      </c>
      <c r="R55" t="s">
        <v>6</v>
      </c>
      <c r="S55" t="s">
        <v>22</v>
      </c>
      <c r="T55" t="s">
        <v>162</v>
      </c>
      <c r="U55">
        <f t="shared" si="1"/>
        <v>0.77803004703112255</v>
      </c>
    </row>
    <row r="56" spans="2:22" x14ac:dyDescent="0.25">
      <c r="B56" t="s">
        <v>27</v>
      </c>
      <c r="C56" t="s">
        <v>61</v>
      </c>
      <c r="D56" t="s">
        <v>16</v>
      </c>
      <c r="E56" t="s">
        <v>14</v>
      </c>
      <c r="F56" s="3" t="s">
        <v>28</v>
      </c>
      <c r="G56" t="s">
        <v>6</v>
      </c>
      <c r="H56" t="s">
        <v>22</v>
      </c>
      <c r="I56" t="s">
        <v>153</v>
      </c>
      <c r="J56">
        <f t="shared" si="2"/>
        <v>0.40034719901217691</v>
      </c>
      <c r="M56" t="s">
        <v>24</v>
      </c>
      <c r="N56" t="s">
        <v>66</v>
      </c>
      <c r="O56" t="s">
        <v>15</v>
      </c>
      <c r="P56" t="s">
        <v>11</v>
      </c>
      <c r="Q56" s="3" t="s">
        <v>31</v>
      </c>
      <c r="R56" t="s">
        <v>6</v>
      </c>
      <c r="S56" t="s">
        <v>22</v>
      </c>
      <c r="T56" t="s">
        <v>163</v>
      </c>
      <c r="U56">
        <f t="shared" si="1"/>
        <v>0.77727481953820088</v>
      </c>
    </row>
    <row r="57" spans="2:22" x14ac:dyDescent="0.25">
      <c r="B57" t="s">
        <v>27</v>
      </c>
      <c r="C57" t="s">
        <v>61</v>
      </c>
      <c r="D57" t="s">
        <v>16</v>
      </c>
      <c r="E57" t="s">
        <v>14</v>
      </c>
      <c r="F57" s="3" t="s">
        <v>30</v>
      </c>
      <c r="G57" t="s">
        <v>6</v>
      </c>
      <c r="H57" t="s">
        <v>22</v>
      </c>
      <c r="I57" t="s">
        <v>154</v>
      </c>
      <c r="J57">
        <f t="shared" si="2"/>
        <v>0.39793729493089136</v>
      </c>
      <c r="M57" t="s">
        <v>24</v>
      </c>
      <c r="N57" t="s">
        <v>66</v>
      </c>
      <c r="O57" t="s">
        <v>15</v>
      </c>
      <c r="P57" t="s">
        <v>11</v>
      </c>
      <c r="Q57" s="3" t="s">
        <v>28</v>
      </c>
      <c r="R57" t="s">
        <v>6</v>
      </c>
      <c r="S57" t="s">
        <v>22</v>
      </c>
      <c r="T57" t="s">
        <v>164</v>
      </c>
      <c r="U57">
        <f t="shared" si="1"/>
        <v>0.77706632970551237</v>
      </c>
    </row>
    <row r="58" spans="2:22" x14ac:dyDescent="0.25">
      <c r="B58" t="s">
        <v>27</v>
      </c>
      <c r="C58" t="s">
        <v>61</v>
      </c>
      <c r="D58" t="s">
        <v>16</v>
      </c>
      <c r="E58" t="s">
        <v>14</v>
      </c>
      <c r="F58" s="3" t="s">
        <v>27</v>
      </c>
      <c r="G58" t="s">
        <v>6</v>
      </c>
      <c r="H58" t="s">
        <v>22</v>
      </c>
      <c r="I58" t="s">
        <v>155</v>
      </c>
      <c r="J58">
        <f t="shared" si="2"/>
        <v>0.39707561637159328</v>
      </c>
      <c r="M58" t="s">
        <v>24</v>
      </c>
      <c r="N58" t="s">
        <v>66</v>
      </c>
      <c r="O58" t="s">
        <v>15</v>
      </c>
      <c r="P58" t="s">
        <v>11</v>
      </c>
      <c r="Q58" s="3" t="s">
        <v>25</v>
      </c>
      <c r="R58" t="s">
        <v>6</v>
      </c>
      <c r="S58" t="s">
        <v>22</v>
      </c>
      <c r="T58" t="s">
        <v>165</v>
      </c>
      <c r="U58">
        <f t="shared" si="1"/>
        <v>0.77632300713225388</v>
      </c>
    </row>
    <row r="59" spans="2:22" x14ac:dyDescent="0.25">
      <c r="B59" t="s">
        <v>27</v>
      </c>
      <c r="C59" t="s">
        <v>61</v>
      </c>
      <c r="D59" t="s">
        <v>16</v>
      </c>
      <c r="E59" t="s">
        <v>14</v>
      </c>
      <c r="F59" s="3" t="s">
        <v>33</v>
      </c>
      <c r="G59" t="s">
        <v>6</v>
      </c>
      <c r="H59" t="s">
        <v>22</v>
      </c>
      <c r="I59" t="s">
        <v>156</v>
      </c>
      <c r="J59">
        <f t="shared" si="2"/>
        <v>0.39453389039281678</v>
      </c>
      <c r="M59" t="s">
        <v>24</v>
      </c>
      <c r="N59" t="s">
        <v>66</v>
      </c>
      <c r="O59" t="s">
        <v>15</v>
      </c>
      <c r="P59" t="s">
        <v>11</v>
      </c>
      <c r="Q59" s="3" t="s">
        <v>29</v>
      </c>
      <c r="R59" t="s">
        <v>6</v>
      </c>
      <c r="S59" t="s">
        <v>22</v>
      </c>
      <c r="T59" t="s">
        <v>166</v>
      </c>
      <c r="U59">
        <f t="shared" si="1"/>
        <v>0.77623936786015546</v>
      </c>
    </row>
    <row r="60" spans="2:22" x14ac:dyDescent="0.25">
      <c r="B60" t="s">
        <v>27</v>
      </c>
      <c r="C60" t="s">
        <v>61</v>
      </c>
      <c r="D60" t="s">
        <v>16</v>
      </c>
      <c r="E60" t="s">
        <v>14</v>
      </c>
      <c r="F60" s="3" t="s">
        <v>31</v>
      </c>
      <c r="G60" t="s">
        <v>6</v>
      </c>
      <c r="H60" t="s">
        <v>22</v>
      </c>
      <c r="I60" t="s">
        <v>157</v>
      </c>
      <c r="J60">
        <f t="shared" si="2"/>
        <v>0.39366408695722616</v>
      </c>
      <c r="M60" t="s">
        <v>24</v>
      </c>
      <c r="N60" t="s">
        <v>66</v>
      </c>
      <c r="O60" t="s">
        <v>15</v>
      </c>
      <c r="P60" t="s">
        <v>11</v>
      </c>
      <c r="Q60" s="3" t="s">
        <v>30</v>
      </c>
      <c r="R60" t="s">
        <v>6</v>
      </c>
      <c r="S60" t="s">
        <v>22</v>
      </c>
      <c r="T60" t="s">
        <v>167</v>
      </c>
      <c r="U60">
        <f t="shared" si="1"/>
        <v>0.7758093518775272</v>
      </c>
    </row>
    <row r="61" spans="2:22" x14ac:dyDescent="0.25">
      <c r="B61" t="s">
        <v>27</v>
      </c>
      <c r="C61" t="s">
        <v>61</v>
      </c>
      <c r="D61" t="s">
        <v>16</v>
      </c>
      <c r="E61" t="s">
        <v>14</v>
      </c>
      <c r="F61" s="3" t="s">
        <v>29</v>
      </c>
      <c r="G61" t="s">
        <v>6</v>
      </c>
      <c r="H61" t="s">
        <v>22</v>
      </c>
      <c r="I61" t="s">
        <v>158</v>
      </c>
      <c r="J61">
        <f t="shared" si="2"/>
        <v>0.39319023635320138</v>
      </c>
      <c r="M61" t="s">
        <v>24</v>
      </c>
      <c r="N61" t="s">
        <v>66</v>
      </c>
      <c r="O61" t="s">
        <v>15</v>
      </c>
      <c r="P61" t="s">
        <v>11</v>
      </c>
      <c r="Q61" s="3" t="s">
        <v>26</v>
      </c>
      <c r="R61" t="s">
        <v>6</v>
      </c>
      <c r="S61" t="s">
        <v>22</v>
      </c>
      <c r="T61" t="s">
        <v>168</v>
      </c>
      <c r="U61">
        <f t="shared" si="1"/>
        <v>0.77437251062442403</v>
      </c>
    </row>
    <row r="62" spans="2:22" x14ac:dyDescent="0.25">
      <c r="B62" t="s">
        <v>27</v>
      </c>
      <c r="C62" t="s">
        <v>61</v>
      </c>
      <c r="D62" t="s">
        <v>16</v>
      </c>
      <c r="E62" t="s">
        <v>14</v>
      </c>
      <c r="F62" s="3" t="s">
        <v>26</v>
      </c>
      <c r="G62" t="s">
        <v>6</v>
      </c>
      <c r="H62" t="s">
        <v>22</v>
      </c>
      <c r="I62" t="s">
        <v>159</v>
      </c>
      <c r="J62">
        <f t="shared" si="2"/>
        <v>0.39018168915724044</v>
      </c>
      <c r="M62" t="s">
        <v>24</v>
      </c>
      <c r="N62" t="s">
        <v>66</v>
      </c>
      <c r="O62" t="s">
        <v>15</v>
      </c>
      <c r="P62" t="s">
        <v>11</v>
      </c>
      <c r="Q62" s="3" t="s">
        <v>24</v>
      </c>
      <c r="R62" t="s">
        <v>6</v>
      </c>
      <c r="S62" t="s">
        <v>22</v>
      </c>
      <c r="T62" t="s">
        <v>169</v>
      </c>
      <c r="U62">
        <f t="shared" si="1"/>
        <v>0.75389289772731771</v>
      </c>
    </row>
    <row r="64" spans="2:22" ht="15.75" thickBot="1" x14ac:dyDescent="0.3"/>
    <row r="65" spans="2:22" ht="15.75" thickBot="1" x14ac:dyDescent="0.3">
      <c r="B65" s="1" t="s">
        <v>1</v>
      </c>
      <c r="C65" s="1" t="s">
        <v>60</v>
      </c>
      <c r="D65" s="1" t="s">
        <v>3</v>
      </c>
      <c r="E65" s="1" t="s">
        <v>2</v>
      </c>
      <c r="F65" s="1" t="s">
        <v>5</v>
      </c>
      <c r="G65" s="2" t="s">
        <v>0</v>
      </c>
      <c r="H65" s="1" t="s">
        <v>4</v>
      </c>
      <c r="I65" s="1" t="s">
        <v>59</v>
      </c>
      <c r="J65" s="1" t="s">
        <v>732</v>
      </c>
      <c r="K65" s="12" t="s">
        <v>739</v>
      </c>
      <c r="M65" s="1" t="s">
        <v>1</v>
      </c>
      <c r="N65" s="1" t="s">
        <v>60</v>
      </c>
      <c r="O65" s="1" t="s">
        <v>3</v>
      </c>
      <c r="P65" s="1" t="s">
        <v>2</v>
      </c>
      <c r="Q65" s="1" t="s">
        <v>5</v>
      </c>
      <c r="R65" s="2" t="s">
        <v>0</v>
      </c>
      <c r="S65" s="1" t="s">
        <v>4</v>
      </c>
      <c r="T65" s="1" t="s">
        <v>59</v>
      </c>
      <c r="U65" s="1" t="s">
        <v>732</v>
      </c>
      <c r="V65" s="12" t="s">
        <v>739</v>
      </c>
    </row>
    <row r="66" spans="2:22" x14ac:dyDescent="0.25">
      <c r="B66" t="s">
        <v>27</v>
      </c>
      <c r="C66" t="s">
        <v>61</v>
      </c>
      <c r="D66" t="s">
        <v>16</v>
      </c>
      <c r="E66" t="s">
        <v>14</v>
      </c>
      <c r="F66" t="s">
        <v>24</v>
      </c>
      <c r="G66" s="3" t="s">
        <v>6</v>
      </c>
      <c r="H66" t="s">
        <v>22</v>
      </c>
      <c r="I66" t="s">
        <v>170</v>
      </c>
      <c r="J66">
        <f t="shared" si="2"/>
        <v>0.40905894640033635</v>
      </c>
      <c r="K66">
        <f>(STDEVA(J66:J67))</f>
        <v>6.7488606948519811E-2</v>
      </c>
      <c r="M66" t="s">
        <v>24</v>
      </c>
      <c r="N66" t="s">
        <v>66</v>
      </c>
      <c r="O66" t="s">
        <v>15</v>
      </c>
      <c r="P66" t="s">
        <v>11</v>
      </c>
      <c r="Q66" t="s">
        <v>33</v>
      </c>
      <c r="R66" s="3" t="s">
        <v>34</v>
      </c>
      <c r="S66" t="s">
        <v>22</v>
      </c>
      <c r="T66" t="s">
        <v>172</v>
      </c>
      <c r="U66">
        <f t="shared" si="1"/>
        <v>0.7850743303796035</v>
      </c>
      <c r="V66">
        <f>(STDEVA(U66:U67))</f>
        <v>5.4640172917992096E-3</v>
      </c>
    </row>
    <row r="67" spans="2:22" x14ac:dyDescent="0.25">
      <c r="B67" t="s">
        <v>27</v>
      </c>
      <c r="C67" t="s">
        <v>61</v>
      </c>
      <c r="D67" t="s">
        <v>16</v>
      </c>
      <c r="E67" t="s">
        <v>14</v>
      </c>
      <c r="F67" t="s">
        <v>24</v>
      </c>
      <c r="G67" s="3" t="s">
        <v>34</v>
      </c>
      <c r="H67" t="s">
        <v>22</v>
      </c>
      <c r="I67" t="s">
        <v>171</v>
      </c>
      <c r="J67">
        <f t="shared" si="2"/>
        <v>0.31361564314807278</v>
      </c>
      <c r="M67" t="s">
        <v>24</v>
      </c>
      <c r="N67" t="s">
        <v>66</v>
      </c>
      <c r="O67" t="s">
        <v>15</v>
      </c>
      <c r="P67" t="s">
        <v>11</v>
      </c>
      <c r="Q67" t="s">
        <v>33</v>
      </c>
      <c r="R67" s="3" t="s">
        <v>6</v>
      </c>
      <c r="S67" t="s">
        <v>22</v>
      </c>
      <c r="T67" t="s">
        <v>173</v>
      </c>
      <c r="U67">
        <f t="shared" si="1"/>
        <v>0.77734704302049995</v>
      </c>
    </row>
    <row r="69" spans="2:22" ht="15.75" thickBot="1" x14ac:dyDescent="0.3"/>
    <row r="70" spans="2:22" ht="15.75" thickBot="1" x14ac:dyDescent="0.3">
      <c r="B70" s="1" t="s">
        <v>1</v>
      </c>
      <c r="C70" s="1" t="s">
        <v>60</v>
      </c>
      <c r="D70" s="1" t="s">
        <v>3</v>
      </c>
      <c r="E70" s="1" t="s">
        <v>2</v>
      </c>
      <c r="F70" s="1" t="s">
        <v>5</v>
      </c>
      <c r="G70" s="1" t="s">
        <v>0</v>
      </c>
      <c r="H70" s="2" t="s">
        <v>4</v>
      </c>
      <c r="I70" s="1" t="s">
        <v>59</v>
      </c>
      <c r="J70" s="1" t="s">
        <v>732</v>
      </c>
      <c r="K70" s="12" t="s">
        <v>739</v>
      </c>
      <c r="M70" s="1" t="s">
        <v>1</v>
      </c>
      <c r="N70" s="1" t="s">
        <v>60</v>
      </c>
      <c r="O70" s="1" t="s">
        <v>3</v>
      </c>
      <c r="P70" s="1" t="s">
        <v>2</v>
      </c>
      <c r="Q70" s="1" t="s">
        <v>5</v>
      </c>
      <c r="R70" s="1" t="s">
        <v>0</v>
      </c>
      <c r="S70" s="2" t="s">
        <v>4</v>
      </c>
      <c r="T70" s="1" t="s">
        <v>59</v>
      </c>
      <c r="U70" s="1" t="s">
        <v>732</v>
      </c>
      <c r="V70" s="12" t="s">
        <v>739</v>
      </c>
    </row>
    <row r="71" spans="2:22" x14ac:dyDescent="0.25">
      <c r="B71" t="s">
        <v>27</v>
      </c>
      <c r="C71" t="s">
        <v>61</v>
      </c>
      <c r="D71" t="s">
        <v>16</v>
      </c>
      <c r="E71" t="s">
        <v>14</v>
      </c>
      <c r="F71" t="s">
        <v>24</v>
      </c>
      <c r="G71" t="s">
        <v>6</v>
      </c>
      <c r="H71" s="3" t="s">
        <v>23</v>
      </c>
      <c r="I71" t="s">
        <v>62</v>
      </c>
      <c r="J71">
        <f t="shared" si="2"/>
        <v>0.41756222194038278</v>
      </c>
      <c r="K71">
        <f>(STDEVA(J71:J74))</f>
        <v>1.9637291756594987E-3</v>
      </c>
      <c r="M71" t="s">
        <v>24</v>
      </c>
      <c r="N71" t="s">
        <v>66</v>
      </c>
      <c r="O71" t="s">
        <v>15</v>
      </c>
      <c r="P71" t="s">
        <v>11</v>
      </c>
      <c r="Q71" t="s">
        <v>33</v>
      </c>
      <c r="R71" t="s">
        <v>34</v>
      </c>
      <c r="S71" s="3" t="s">
        <v>22</v>
      </c>
      <c r="T71" t="s">
        <v>67</v>
      </c>
      <c r="U71">
        <f t="shared" ref="U71:U74" si="3">0.5*LN((1+T71)/(1-T71))</f>
        <v>0.78702300760430866</v>
      </c>
      <c r="V71">
        <f>(STDEVA(U71:U74))</f>
        <v>1.8203185165576231E-3</v>
      </c>
    </row>
    <row r="72" spans="2:22" x14ac:dyDescent="0.25">
      <c r="B72" t="s">
        <v>27</v>
      </c>
      <c r="C72" t="s">
        <v>61</v>
      </c>
      <c r="D72" t="s">
        <v>16</v>
      </c>
      <c r="E72" t="s">
        <v>14</v>
      </c>
      <c r="F72" t="s">
        <v>24</v>
      </c>
      <c r="G72" t="s">
        <v>6</v>
      </c>
      <c r="H72" s="3" t="s">
        <v>21</v>
      </c>
      <c r="I72" t="s">
        <v>63</v>
      </c>
      <c r="J72">
        <f t="shared" si="2"/>
        <v>0.41666632578728557</v>
      </c>
      <c r="M72" t="s">
        <v>24</v>
      </c>
      <c r="N72" t="s">
        <v>66</v>
      </c>
      <c r="O72" t="s">
        <v>15</v>
      </c>
      <c r="P72" t="s">
        <v>11</v>
      </c>
      <c r="Q72" t="s">
        <v>33</v>
      </c>
      <c r="R72" t="s">
        <v>34</v>
      </c>
      <c r="S72" s="3" t="s">
        <v>23</v>
      </c>
      <c r="T72" t="s">
        <v>68</v>
      </c>
      <c r="U72">
        <f t="shared" si="3"/>
        <v>0.78440255315269802</v>
      </c>
    </row>
    <row r="73" spans="2:22" x14ac:dyDescent="0.25">
      <c r="B73" t="s">
        <v>27</v>
      </c>
      <c r="C73" t="s">
        <v>61</v>
      </c>
      <c r="D73" t="s">
        <v>16</v>
      </c>
      <c r="E73" t="s">
        <v>14</v>
      </c>
      <c r="F73" t="s">
        <v>24</v>
      </c>
      <c r="G73" t="s">
        <v>6</v>
      </c>
      <c r="H73" s="3" t="s">
        <v>20</v>
      </c>
      <c r="I73" t="s">
        <v>64</v>
      </c>
      <c r="J73">
        <f t="shared" si="2"/>
        <v>0.41580663692769904</v>
      </c>
      <c r="M73" t="s">
        <v>24</v>
      </c>
      <c r="N73" t="s">
        <v>66</v>
      </c>
      <c r="O73" t="s">
        <v>15</v>
      </c>
      <c r="P73" t="s">
        <v>11</v>
      </c>
      <c r="Q73" t="s">
        <v>33</v>
      </c>
      <c r="R73" t="s">
        <v>34</v>
      </c>
      <c r="S73" s="3" t="s">
        <v>21</v>
      </c>
      <c r="T73" t="s">
        <v>69</v>
      </c>
      <c r="U73">
        <f t="shared" si="3"/>
        <v>0.78320009081061104</v>
      </c>
    </row>
    <row r="74" spans="2:22" x14ac:dyDescent="0.25">
      <c r="B74" t="s">
        <v>27</v>
      </c>
      <c r="C74" t="s">
        <v>61</v>
      </c>
      <c r="D74" t="s">
        <v>16</v>
      </c>
      <c r="E74" t="s">
        <v>14</v>
      </c>
      <c r="F74" t="s">
        <v>24</v>
      </c>
      <c r="G74" t="s">
        <v>6</v>
      </c>
      <c r="H74" s="3" t="s">
        <v>22</v>
      </c>
      <c r="I74" t="s">
        <v>65</v>
      </c>
      <c r="J74">
        <f t="shared" si="2"/>
        <v>0.41302190495388236</v>
      </c>
      <c r="M74" t="s">
        <v>24</v>
      </c>
      <c r="N74" t="s">
        <v>66</v>
      </c>
      <c r="O74" t="s">
        <v>15</v>
      </c>
      <c r="P74" t="s">
        <v>11</v>
      </c>
      <c r="Q74" t="s">
        <v>33</v>
      </c>
      <c r="R74" t="s">
        <v>34</v>
      </c>
      <c r="S74" s="3" t="s">
        <v>20</v>
      </c>
      <c r="T74" t="s">
        <v>70</v>
      </c>
      <c r="U74">
        <f t="shared" si="3"/>
        <v>0.78312470672564083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1BBCB-56DF-469C-8EC6-0285F1D042C8}">
  <dimension ref="B5:V81"/>
  <sheetViews>
    <sheetView zoomScale="85" zoomScaleNormal="85" workbookViewId="0">
      <selection activeCell="J40" sqref="J40"/>
    </sheetView>
  </sheetViews>
  <sheetFormatPr baseColWidth="10" defaultRowHeight="15" x14ac:dyDescent="0.25"/>
  <cols>
    <col min="2" max="2" width="10.140625" bestFit="1" customWidth="1"/>
    <col min="3" max="3" width="10.5703125" bestFit="1" customWidth="1"/>
    <col min="4" max="4" width="14" bestFit="1" customWidth="1"/>
    <col min="5" max="5" width="15.42578125" bestFit="1" customWidth="1"/>
    <col min="6" max="6" width="11" bestFit="1" customWidth="1"/>
    <col min="7" max="7" width="14.28515625" bestFit="1" customWidth="1"/>
    <col min="8" max="8" width="17.7109375" bestFit="1" customWidth="1"/>
    <col min="9" max="9" width="14" bestFit="1" customWidth="1"/>
    <col min="10" max="11" width="9.140625"/>
    <col min="12" max="12" width="12.28515625" bestFit="1" customWidth="1"/>
    <col min="13" max="13" width="10.140625" bestFit="1" customWidth="1"/>
    <col min="14" max="14" width="10.5703125" bestFit="1" customWidth="1"/>
    <col min="15" max="15" width="14" bestFit="1" customWidth="1"/>
    <col min="16" max="16" width="15.42578125" bestFit="1" customWidth="1"/>
    <col min="17" max="17" width="11" bestFit="1" customWidth="1"/>
    <col min="18" max="18" width="14.28515625" bestFit="1" customWidth="1"/>
    <col min="19" max="19" width="17.7109375" bestFit="1" customWidth="1"/>
    <col min="20" max="20" width="13" bestFit="1" customWidth="1"/>
  </cols>
  <sheetData>
    <row r="5" spans="2:22" ht="15.75" thickBot="1" x14ac:dyDescent="0.3"/>
    <row r="6" spans="2:22" ht="15.75" thickBot="1" x14ac:dyDescent="0.3">
      <c r="B6" s="2" t="s">
        <v>1</v>
      </c>
      <c r="C6" s="1" t="s">
        <v>60</v>
      </c>
      <c r="D6" s="1" t="s">
        <v>3</v>
      </c>
      <c r="E6" s="1" t="s">
        <v>2</v>
      </c>
      <c r="F6" s="1" t="s">
        <v>5</v>
      </c>
      <c r="G6" s="1" t="s">
        <v>0</v>
      </c>
      <c r="H6" s="1" t="s">
        <v>4</v>
      </c>
      <c r="I6" s="1" t="s">
        <v>59</v>
      </c>
      <c r="J6" s="1" t="s">
        <v>732</v>
      </c>
      <c r="K6" s="12" t="s">
        <v>739</v>
      </c>
      <c r="M6" s="2" t="s">
        <v>1</v>
      </c>
      <c r="N6" s="1" t="s">
        <v>60</v>
      </c>
      <c r="O6" s="1" t="s">
        <v>3</v>
      </c>
      <c r="P6" s="1" t="s">
        <v>2</v>
      </c>
      <c r="Q6" s="1" t="s">
        <v>5</v>
      </c>
      <c r="R6" s="1" t="s">
        <v>0</v>
      </c>
      <c r="S6" s="1" t="s">
        <v>4</v>
      </c>
      <c r="T6" s="1" t="s">
        <v>59</v>
      </c>
      <c r="U6" s="1" t="s">
        <v>732</v>
      </c>
      <c r="V6" s="12" t="s">
        <v>739</v>
      </c>
    </row>
    <row r="7" spans="2:22" x14ac:dyDescent="0.25">
      <c r="B7" s="3" t="s">
        <v>24</v>
      </c>
      <c r="C7" t="s">
        <v>71</v>
      </c>
      <c r="D7" t="s">
        <v>8</v>
      </c>
      <c r="E7" t="s">
        <v>58</v>
      </c>
      <c r="F7" t="s">
        <v>24</v>
      </c>
      <c r="G7" t="s">
        <v>6</v>
      </c>
      <c r="H7" t="s">
        <v>22</v>
      </c>
      <c r="I7" t="s">
        <v>174</v>
      </c>
      <c r="J7">
        <f>0.5*LN((1+I7)/(1-I7))</f>
        <v>0.88235258220341906</v>
      </c>
      <c r="K7">
        <f>(STDEVA(J7:J17))</f>
        <v>2.4610499511118659E-2</v>
      </c>
      <c r="M7" s="3" t="s">
        <v>37</v>
      </c>
      <c r="N7" t="s">
        <v>71</v>
      </c>
      <c r="O7" t="s">
        <v>8</v>
      </c>
      <c r="P7" t="s">
        <v>58</v>
      </c>
      <c r="Q7" t="s">
        <v>24</v>
      </c>
      <c r="R7" t="s">
        <v>6</v>
      </c>
      <c r="S7" t="s">
        <v>22</v>
      </c>
      <c r="T7" t="s">
        <v>185</v>
      </c>
      <c r="U7">
        <f>0.5*LN((1+T7)/(1-T7))</f>
        <v>0.52996316076609973</v>
      </c>
      <c r="V7">
        <f>(STDEVA(U7:U17))</f>
        <v>8.1730038031175671E-3</v>
      </c>
    </row>
    <row r="8" spans="2:22" x14ac:dyDescent="0.25">
      <c r="B8" s="3" t="s">
        <v>39</v>
      </c>
      <c r="C8" t="s">
        <v>71</v>
      </c>
      <c r="D8" t="s">
        <v>8</v>
      </c>
      <c r="E8" t="s">
        <v>58</v>
      </c>
      <c r="F8" t="s">
        <v>24</v>
      </c>
      <c r="G8" t="s">
        <v>6</v>
      </c>
      <c r="H8" t="s">
        <v>22</v>
      </c>
      <c r="I8" t="s">
        <v>175</v>
      </c>
      <c r="J8">
        <f t="shared" ref="J8:J71" si="0">0.5*LN((1+I8)/(1-I8))</f>
        <v>0.86104210108640755</v>
      </c>
      <c r="M8" s="3" t="s">
        <v>40</v>
      </c>
      <c r="N8" t="s">
        <v>71</v>
      </c>
      <c r="O8" t="s">
        <v>8</v>
      </c>
      <c r="P8" t="s">
        <v>58</v>
      </c>
      <c r="Q8" t="s">
        <v>24</v>
      </c>
      <c r="R8" t="s">
        <v>6</v>
      </c>
      <c r="S8" t="s">
        <v>22</v>
      </c>
      <c r="T8" t="s">
        <v>186</v>
      </c>
      <c r="U8">
        <f t="shared" ref="U8:U71" si="1">0.5*LN((1+T8)/(1-T8))</f>
        <v>0.52781703040060179</v>
      </c>
    </row>
    <row r="9" spans="2:22" x14ac:dyDescent="0.25">
      <c r="B9" s="3" t="s">
        <v>42</v>
      </c>
      <c r="C9" t="s">
        <v>71</v>
      </c>
      <c r="D9" t="s">
        <v>8</v>
      </c>
      <c r="E9" t="s">
        <v>58</v>
      </c>
      <c r="F9" t="s">
        <v>24</v>
      </c>
      <c r="G9" t="s">
        <v>6</v>
      </c>
      <c r="H9" t="s">
        <v>22</v>
      </c>
      <c r="I9" t="s">
        <v>176</v>
      </c>
      <c r="J9">
        <f t="shared" si="0"/>
        <v>0.86049155972581981</v>
      </c>
      <c r="M9" s="3" t="s">
        <v>38</v>
      </c>
      <c r="N9" t="s">
        <v>71</v>
      </c>
      <c r="O9" t="s">
        <v>8</v>
      </c>
      <c r="P9" t="s">
        <v>58</v>
      </c>
      <c r="Q9" t="s">
        <v>24</v>
      </c>
      <c r="R9" t="s">
        <v>6</v>
      </c>
      <c r="S9" t="s">
        <v>22</v>
      </c>
      <c r="T9" t="s">
        <v>187</v>
      </c>
      <c r="U9">
        <f t="shared" si="1"/>
        <v>0.52491954799829521</v>
      </c>
    </row>
    <row r="10" spans="2:22" x14ac:dyDescent="0.25">
      <c r="B10" s="3" t="s">
        <v>37</v>
      </c>
      <c r="C10" t="s">
        <v>71</v>
      </c>
      <c r="D10" t="s">
        <v>8</v>
      </c>
      <c r="E10" t="s">
        <v>58</v>
      </c>
      <c r="F10" t="s">
        <v>24</v>
      </c>
      <c r="G10" t="s">
        <v>6</v>
      </c>
      <c r="H10" t="s">
        <v>22</v>
      </c>
      <c r="I10" t="s">
        <v>177</v>
      </c>
      <c r="J10">
        <f t="shared" si="0"/>
        <v>0.8575638953357908</v>
      </c>
      <c r="M10" s="3" t="s">
        <v>36</v>
      </c>
      <c r="N10" t="s">
        <v>71</v>
      </c>
      <c r="O10" t="s">
        <v>8</v>
      </c>
      <c r="P10" t="s">
        <v>58</v>
      </c>
      <c r="Q10" t="s">
        <v>24</v>
      </c>
      <c r="R10" t="s">
        <v>6</v>
      </c>
      <c r="S10" t="s">
        <v>22</v>
      </c>
      <c r="T10" t="s">
        <v>188</v>
      </c>
      <c r="U10">
        <f t="shared" si="1"/>
        <v>0.52106777067257637</v>
      </c>
    </row>
    <row r="11" spans="2:22" x14ac:dyDescent="0.25">
      <c r="B11" s="3" t="s">
        <v>38</v>
      </c>
      <c r="C11" t="s">
        <v>71</v>
      </c>
      <c r="D11" t="s">
        <v>8</v>
      </c>
      <c r="E11" t="s">
        <v>58</v>
      </c>
      <c r="F11" t="s">
        <v>24</v>
      </c>
      <c r="G11" t="s">
        <v>6</v>
      </c>
      <c r="H11" t="s">
        <v>22</v>
      </c>
      <c r="I11" t="s">
        <v>178</v>
      </c>
      <c r="J11">
        <f t="shared" si="0"/>
        <v>0.85743676295350835</v>
      </c>
      <c r="M11" s="3" t="s">
        <v>39</v>
      </c>
      <c r="N11" t="s">
        <v>71</v>
      </c>
      <c r="O11" t="s">
        <v>8</v>
      </c>
      <c r="P11" t="s">
        <v>58</v>
      </c>
      <c r="Q11" t="s">
        <v>24</v>
      </c>
      <c r="R11" t="s">
        <v>6</v>
      </c>
      <c r="S11" t="s">
        <v>22</v>
      </c>
      <c r="T11" t="s">
        <v>189</v>
      </c>
      <c r="U11">
        <f t="shared" si="1"/>
        <v>0.52083970663347967</v>
      </c>
    </row>
    <row r="12" spans="2:22" x14ac:dyDescent="0.25">
      <c r="B12" s="3" t="s">
        <v>36</v>
      </c>
      <c r="C12" t="s">
        <v>71</v>
      </c>
      <c r="D12" t="s">
        <v>8</v>
      </c>
      <c r="E12" t="s">
        <v>58</v>
      </c>
      <c r="F12" t="s">
        <v>24</v>
      </c>
      <c r="G12" t="s">
        <v>6</v>
      </c>
      <c r="H12" t="s">
        <v>22</v>
      </c>
      <c r="I12" t="s">
        <v>179</v>
      </c>
      <c r="J12">
        <f t="shared" si="0"/>
        <v>0.85657593696594103</v>
      </c>
      <c r="M12" s="3" t="s">
        <v>41</v>
      </c>
      <c r="N12" t="s">
        <v>71</v>
      </c>
      <c r="O12" t="s">
        <v>8</v>
      </c>
      <c r="P12" t="s">
        <v>58</v>
      </c>
      <c r="Q12" t="s">
        <v>24</v>
      </c>
      <c r="R12" t="s">
        <v>6</v>
      </c>
      <c r="S12" t="s">
        <v>22</v>
      </c>
      <c r="T12" t="s">
        <v>190</v>
      </c>
      <c r="U12">
        <f t="shared" si="1"/>
        <v>0.52057327995573388</v>
      </c>
    </row>
    <row r="13" spans="2:22" x14ac:dyDescent="0.25">
      <c r="B13" s="3" t="s">
        <v>41</v>
      </c>
      <c r="C13" t="s">
        <v>71</v>
      </c>
      <c r="D13" t="s">
        <v>8</v>
      </c>
      <c r="E13" t="s">
        <v>58</v>
      </c>
      <c r="F13" t="s">
        <v>24</v>
      </c>
      <c r="G13" t="s">
        <v>6</v>
      </c>
      <c r="H13" t="s">
        <v>22</v>
      </c>
      <c r="I13" t="s">
        <v>180</v>
      </c>
      <c r="J13">
        <f t="shared" si="0"/>
        <v>0.85596675030696179</v>
      </c>
      <c r="M13" s="3" t="s">
        <v>35</v>
      </c>
      <c r="N13" t="s">
        <v>71</v>
      </c>
      <c r="O13" t="s">
        <v>8</v>
      </c>
      <c r="P13" t="s">
        <v>58</v>
      </c>
      <c r="Q13" t="s">
        <v>24</v>
      </c>
      <c r="R13" t="s">
        <v>6</v>
      </c>
      <c r="S13" t="s">
        <v>22</v>
      </c>
      <c r="T13" t="s">
        <v>191</v>
      </c>
      <c r="U13">
        <f t="shared" si="1"/>
        <v>0.52038275565824965</v>
      </c>
    </row>
    <row r="14" spans="2:22" x14ac:dyDescent="0.25">
      <c r="B14" s="3" t="s">
        <v>40</v>
      </c>
      <c r="C14" t="s">
        <v>71</v>
      </c>
      <c r="D14" t="s">
        <v>8</v>
      </c>
      <c r="E14" t="s">
        <v>58</v>
      </c>
      <c r="F14" t="s">
        <v>24</v>
      </c>
      <c r="G14" t="s">
        <v>6</v>
      </c>
      <c r="H14" t="s">
        <v>22</v>
      </c>
      <c r="I14" t="s">
        <v>181</v>
      </c>
      <c r="J14">
        <f t="shared" si="0"/>
        <v>0.85594250935440008</v>
      </c>
      <c r="M14" s="3" t="s">
        <v>42</v>
      </c>
      <c r="N14" t="s">
        <v>71</v>
      </c>
      <c r="O14" t="s">
        <v>8</v>
      </c>
      <c r="P14" t="s">
        <v>58</v>
      </c>
      <c r="Q14" t="s">
        <v>24</v>
      </c>
      <c r="R14" t="s">
        <v>6</v>
      </c>
      <c r="S14" t="s">
        <v>22</v>
      </c>
      <c r="T14" t="s">
        <v>192</v>
      </c>
      <c r="U14">
        <f t="shared" si="1"/>
        <v>0.51924519291076698</v>
      </c>
    </row>
    <row r="15" spans="2:22" x14ac:dyDescent="0.25">
      <c r="B15" s="3" t="s">
        <v>35</v>
      </c>
      <c r="C15" t="s">
        <v>71</v>
      </c>
      <c r="D15" t="s">
        <v>8</v>
      </c>
      <c r="E15" t="s">
        <v>58</v>
      </c>
      <c r="F15" t="s">
        <v>24</v>
      </c>
      <c r="G15" t="s">
        <v>6</v>
      </c>
      <c r="H15" t="s">
        <v>22</v>
      </c>
      <c r="I15" t="s">
        <v>182</v>
      </c>
      <c r="J15">
        <f t="shared" si="0"/>
        <v>0.85546927941165063</v>
      </c>
      <c r="M15" s="3" t="s">
        <v>31</v>
      </c>
      <c r="N15" t="s">
        <v>71</v>
      </c>
      <c r="O15" t="s">
        <v>8</v>
      </c>
      <c r="P15" t="s">
        <v>58</v>
      </c>
      <c r="Q15" t="s">
        <v>24</v>
      </c>
      <c r="R15" t="s">
        <v>6</v>
      </c>
      <c r="S15" t="s">
        <v>22</v>
      </c>
      <c r="T15" t="s">
        <v>193</v>
      </c>
      <c r="U15">
        <f t="shared" si="1"/>
        <v>0.51146580999377533</v>
      </c>
    </row>
    <row r="16" spans="2:22" x14ac:dyDescent="0.25">
      <c r="B16" s="3" t="s">
        <v>27</v>
      </c>
      <c r="C16" t="s">
        <v>71</v>
      </c>
      <c r="D16" t="s">
        <v>8</v>
      </c>
      <c r="E16" t="s">
        <v>58</v>
      </c>
      <c r="F16" t="s">
        <v>24</v>
      </c>
      <c r="G16" t="s">
        <v>6</v>
      </c>
      <c r="H16" t="s">
        <v>22</v>
      </c>
      <c r="I16" t="s">
        <v>183</v>
      </c>
      <c r="J16">
        <f t="shared" si="0"/>
        <v>0.81568317842257976</v>
      </c>
      <c r="M16" s="3" t="s">
        <v>24</v>
      </c>
      <c r="N16" t="s">
        <v>71</v>
      </c>
      <c r="O16" t="s">
        <v>8</v>
      </c>
      <c r="P16" t="s">
        <v>58</v>
      </c>
      <c r="Q16" t="s">
        <v>24</v>
      </c>
      <c r="R16" t="s">
        <v>6</v>
      </c>
      <c r="S16" t="s">
        <v>22</v>
      </c>
      <c r="T16" t="s">
        <v>194</v>
      </c>
      <c r="U16">
        <f t="shared" si="1"/>
        <v>0.50625199986310898</v>
      </c>
    </row>
    <row r="17" spans="2:22" x14ac:dyDescent="0.25">
      <c r="B17" s="3" t="s">
        <v>31</v>
      </c>
      <c r="C17" t="s">
        <v>71</v>
      </c>
      <c r="D17" t="s">
        <v>8</v>
      </c>
      <c r="E17" t="s">
        <v>58</v>
      </c>
      <c r="F17" t="s">
        <v>24</v>
      </c>
      <c r="G17" t="s">
        <v>6</v>
      </c>
      <c r="H17" t="s">
        <v>22</v>
      </c>
      <c r="I17" t="s">
        <v>184</v>
      </c>
      <c r="J17">
        <f t="shared" si="0"/>
        <v>0.79217364708192162</v>
      </c>
      <c r="M17" s="3" t="s">
        <v>27</v>
      </c>
      <c r="N17" t="s">
        <v>71</v>
      </c>
      <c r="O17" t="s">
        <v>8</v>
      </c>
      <c r="P17" t="s">
        <v>58</v>
      </c>
      <c r="Q17" t="s">
        <v>24</v>
      </c>
      <c r="R17" t="s">
        <v>6</v>
      </c>
      <c r="S17" t="s">
        <v>22</v>
      </c>
      <c r="T17" t="s">
        <v>195</v>
      </c>
      <c r="U17">
        <f t="shared" si="1"/>
        <v>0.50472049287380039</v>
      </c>
    </row>
    <row r="19" spans="2:22" ht="15.75" thickBot="1" x14ac:dyDescent="0.3"/>
    <row r="20" spans="2:22" ht="15.75" thickBot="1" x14ac:dyDescent="0.3">
      <c r="B20" s="1" t="s">
        <v>1</v>
      </c>
      <c r="C20" s="2" t="s">
        <v>60</v>
      </c>
      <c r="D20" s="1" t="s">
        <v>3</v>
      </c>
      <c r="E20" s="1" t="s">
        <v>2</v>
      </c>
      <c r="F20" s="1" t="s">
        <v>5</v>
      </c>
      <c r="G20" s="1" t="s">
        <v>0</v>
      </c>
      <c r="H20" s="1" t="s">
        <v>4</v>
      </c>
      <c r="I20" s="1" t="s">
        <v>59</v>
      </c>
      <c r="J20" s="1" t="s">
        <v>732</v>
      </c>
      <c r="K20" s="12" t="s">
        <v>739</v>
      </c>
      <c r="M20" s="1" t="s">
        <v>1</v>
      </c>
      <c r="N20" s="2" t="s">
        <v>60</v>
      </c>
      <c r="O20" s="1" t="s">
        <v>3</v>
      </c>
      <c r="P20" s="1" t="s">
        <v>2</v>
      </c>
      <c r="Q20" s="1" t="s">
        <v>5</v>
      </c>
      <c r="R20" s="1" t="s">
        <v>0</v>
      </c>
      <c r="S20" s="1" t="s">
        <v>4</v>
      </c>
      <c r="T20" s="1" t="s">
        <v>59</v>
      </c>
      <c r="U20" s="1" t="s">
        <v>732</v>
      </c>
      <c r="V20" s="12" t="s">
        <v>739</v>
      </c>
    </row>
    <row r="21" spans="2:22" x14ac:dyDescent="0.25">
      <c r="B21" t="s">
        <v>24</v>
      </c>
      <c r="C21" s="3" t="s">
        <v>66</v>
      </c>
      <c r="D21" t="s">
        <v>8</v>
      </c>
      <c r="E21" t="s">
        <v>58</v>
      </c>
      <c r="F21" t="s">
        <v>24</v>
      </c>
      <c r="G21" t="s">
        <v>6</v>
      </c>
      <c r="H21" t="s">
        <v>22</v>
      </c>
      <c r="I21" t="s">
        <v>196</v>
      </c>
      <c r="J21">
        <f t="shared" si="0"/>
        <v>0.91240400262628285</v>
      </c>
      <c r="K21">
        <f>(STDEVA(J21:J31))</f>
        <v>9.6175000326539396E-3</v>
      </c>
      <c r="M21" t="s">
        <v>37</v>
      </c>
      <c r="N21" s="3" t="s">
        <v>66</v>
      </c>
      <c r="O21" t="s">
        <v>8</v>
      </c>
      <c r="P21" t="s">
        <v>58</v>
      </c>
      <c r="Q21" t="s">
        <v>24</v>
      </c>
      <c r="R21" t="s">
        <v>6</v>
      </c>
      <c r="S21" t="s">
        <v>22</v>
      </c>
      <c r="T21" t="s">
        <v>207</v>
      </c>
      <c r="U21">
        <f t="shared" si="1"/>
        <v>0.58834369499233852</v>
      </c>
      <c r="V21">
        <f>(STDEVA(U21:U31))</f>
        <v>2.2987036505749198E-2</v>
      </c>
    </row>
    <row r="22" spans="2:22" x14ac:dyDescent="0.25">
      <c r="B22" t="s">
        <v>24</v>
      </c>
      <c r="C22" s="3" t="s">
        <v>110</v>
      </c>
      <c r="D22" t="s">
        <v>8</v>
      </c>
      <c r="E22" t="s">
        <v>58</v>
      </c>
      <c r="F22" t="s">
        <v>24</v>
      </c>
      <c r="G22" t="s">
        <v>6</v>
      </c>
      <c r="H22" t="s">
        <v>22</v>
      </c>
      <c r="I22" t="s">
        <v>197</v>
      </c>
      <c r="J22">
        <f t="shared" si="0"/>
        <v>0.88948060908686877</v>
      </c>
      <c r="M22" t="s">
        <v>37</v>
      </c>
      <c r="N22" s="3" t="s">
        <v>110</v>
      </c>
      <c r="O22" t="s">
        <v>8</v>
      </c>
      <c r="P22" t="s">
        <v>58</v>
      </c>
      <c r="Q22" t="s">
        <v>24</v>
      </c>
      <c r="R22" t="s">
        <v>6</v>
      </c>
      <c r="S22" t="s">
        <v>22</v>
      </c>
      <c r="T22" t="s">
        <v>208</v>
      </c>
      <c r="U22">
        <f t="shared" si="1"/>
        <v>0.53506902964418801</v>
      </c>
    </row>
    <row r="23" spans="2:22" x14ac:dyDescent="0.25">
      <c r="B23" t="s">
        <v>24</v>
      </c>
      <c r="C23" s="3" t="s">
        <v>105</v>
      </c>
      <c r="D23" t="s">
        <v>8</v>
      </c>
      <c r="E23" t="s">
        <v>58</v>
      </c>
      <c r="F23" t="s">
        <v>24</v>
      </c>
      <c r="G23" t="s">
        <v>6</v>
      </c>
      <c r="H23" t="s">
        <v>22</v>
      </c>
      <c r="I23" t="s">
        <v>198</v>
      </c>
      <c r="J23">
        <f t="shared" si="0"/>
        <v>0.88629901898807351</v>
      </c>
      <c r="M23" t="s">
        <v>37</v>
      </c>
      <c r="N23" s="3" t="s">
        <v>71</v>
      </c>
      <c r="O23" t="s">
        <v>8</v>
      </c>
      <c r="P23" t="s">
        <v>58</v>
      </c>
      <c r="Q23" t="s">
        <v>24</v>
      </c>
      <c r="R23" t="s">
        <v>6</v>
      </c>
      <c r="S23" t="s">
        <v>22</v>
      </c>
      <c r="T23" t="s">
        <v>209</v>
      </c>
      <c r="U23">
        <f t="shared" si="1"/>
        <v>0.52948970258186001</v>
      </c>
    </row>
    <row r="24" spans="2:22" x14ac:dyDescent="0.25">
      <c r="B24" t="s">
        <v>24</v>
      </c>
      <c r="C24" s="3" t="s">
        <v>103</v>
      </c>
      <c r="D24" t="s">
        <v>8</v>
      </c>
      <c r="E24" t="s">
        <v>58</v>
      </c>
      <c r="F24" t="s">
        <v>24</v>
      </c>
      <c r="G24" t="s">
        <v>6</v>
      </c>
      <c r="H24" t="s">
        <v>22</v>
      </c>
      <c r="I24" t="s">
        <v>199</v>
      </c>
      <c r="J24">
        <f t="shared" si="0"/>
        <v>0.88552520030216697</v>
      </c>
      <c r="M24" t="s">
        <v>37</v>
      </c>
      <c r="N24" s="3" t="s">
        <v>108</v>
      </c>
      <c r="O24" t="s">
        <v>8</v>
      </c>
      <c r="P24" t="s">
        <v>58</v>
      </c>
      <c r="Q24" t="s">
        <v>24</v>
      </c>
      <c r="R24" t="s">
        <v>6</v>
      </c>
      <c r="S24" t="s">
        <v>22</v>
      </c>
      <c r="T24" t="s">
        <v>210</v>
      </c>
      <c r="U24">
        <f t="shared" si="1"/>
        <v>0.52940308043284401</v>
      </c>
    </row>
    <row r="25" spans="2:22" x14ac:dyDescent="0.25">
      <c r="B25" t="s">
        <v>24</v>
      </c>
      <c r="C25" s="3" t="s">
        <v>99</v>
      </c>
      <c r="D25" t="s">
        <v>8</v>
      </c>
      <c r="E25" t="s">
        <v>58</v>
      </c>
      <c r="F25" t="s">
        <v>24</v>
      </c>
      <c r="G25" t="s">
        <v>6</v>
      </c>
      <c r="H25" t="s">
        <v>22</v>
      </c>
      <c r="I25" t="s">
        <v>200</v>
      </c>
      <c r="J25">
        <f t="shared" si="0"/>
        <v>0.88451700644091924</v>
      </c>
      <c r="M25" t="s">
        <v>37</v>
      </c>
      <c r="N25" s="3" t="s">
        <v>105</v>
      </c>
      <c r="O25" t="s">
        <v>8</v>
      </c>
      <c r="P25" t="s">
        <v>58</v>
      </c>
      <c r="Q25" t="s">
        <v>24</v>
      </c>
      <c r="R25" t="s">
        <v>6</v>
      </c>
      <c r="S25" t="s">
        <v>22</v>
      </c>
      <c r="T25" t="s">
        <v>211</v>
      </c>
      <c r="U25">
        <f t="shared" si="1"/>
        <v>0.52682499175704534</v>
      </c>
    </row>
    <row r="26" spans="2:22" x14ac:dyDescent="0.25">
      <c r="B26" t="s">
        <v>24</v>
      </c>
      <c r="C26" s="3" t="s">
        <v>108</v>
      </c>
      <c r="D26" t="s">
        <v>8</v>
      </c>
      <c r="E26" t="s">
        <v>58</v>
      </c>
      <c r="F26" t="s">
        <v>24</v>
      </c>
      <c r="G26" t="s">
        <v>6</v>
      </c>
      <c r="H26" t="s">
        <v>22</v>
      </c>
      <c r="I26" t="s">
        <v>201</v>
      </c>
      <c r="J26">
        <f t="shared" si="0"/>
        <v>0.88412738342895991</v>
      </c>
      <c r="M26" t="s">
        <v>37</v>
      </c>
      <c r="N26" s="3" t="s">
        <v>101</v>
      </c>
      <c r="O26" t="s">
        <v>8</v>
      </c>
      <c r="P26" t="s">
        <v>58</v>
      </c>
      <c r="Q26" t="s">
        <v>24</v>
      </c>
      <c r="R26" t="s">
        <v>6</v>
      </c>
      <c r="S26" t="s">
        <v>22</v>
      </c>
      <c r="T26" t="s">
        <v>212</v>
      </c>
      <c r="U26">
        <f t="shared" si="1"/>
        <v>0.52420623931260146</v>
      </c>
    </row>
    <row r="27" spans="2:22" x14ac:dyDescent="0.25">
      <c r="B27" t="s">
        <v>24</v>
      </c>
      <c r="C27" s="3" t="s">
        <v>71</v>
      </c>
      <c r="D27" t="s">
        <v>8</v>
      </c>
      <c r="E27" t="s">
        <v>58</v>
      </c>
      <c r="F27" t="s">
        <v>24</v>
      </c>
      <c r="G27" t="s">
        <v>6</v>
      </c>
      <c r="H27" t="s">
        <v>22</v>
      </c>
      <c r="I27" t="s">
        <v>202</v>
      </c>
      <c r="J27">
        <f t="shared" si="0"/>
        <v>0.88223787274033827</v>
      </c>
      <c r="M27" t="s">
        <v>37</v>
      </c>
      <c r="N27" s="3" t="s">
        <v>103</v>
      </c>
      <c r="O27" t="s">
        <v>8</v>
      </c>
      <c r="P27" t="s">
        <v>58</v>
      </c>
      <c r="Q27" t="s">
        <v>24</v>
      </c>
      <c r="R27" t="s">
        <v>6</v>
      </c>
      <c r="S27" t="s">
        <v>22</v>
      </c>
      <c r="T27" t="s">
        <v>213</v>
      </c>
      <c r="U27">
        <f t="shared" si="1"/>
        <v>0.5241617233662037</v>
      </c>
    </row>
    <row r="28" spans="2:22" x14ac:dyDescent="0.25">
      <c r="B28" t="s">
        <v>24</v>
      </c>
      <c r="C28" s="3" t="s">
        <v>97</v>
      </c>
      <c r="D28" t="s">
        <v>8</v>
      </c>
      <c r="E28" t="s">
        <v>58</v>
      </c>
      <c r="F28" t="s">
        <v>24</v>
      </c>
      <c r="G28" t="s">
        <v>6</v>
      </c>
      <c r="H28" t="s">
        <v>22</v>
      </c>
      <c r="I28" t="s">
        <v>203</v>
      </c>
      <c r="J28">
        <f t="shared" si="0"/>
        <v>0.87972646378163388</v>
      </c>
      <c r="M28" t="s">
        <v>37</v>
      </c>
      <c r="N28" s="3" t="s">
        <v>95</v>
      </c>
      <c r="O28" t="s">
        <v>8</v>
      </c>
      <c r="P28" t="s">
        <v>58</v>
      </c>
      <c r="Q28" t="s">
        <v>24</v>
      </c>
      <c r="R28" t="s">
        <v>6</v>
      </c>
      <c r="S28" t="s">
        <v>22</v>
      </c>
      <c r="T28" t="s">
        <v>214</v>
      </c>
      <c r="U28">
        <f t="shared" si="1"/>
        <v>0.51593033120100296</v>
      </c>
    </row>
    <row r="29" spans="2:22" x14ac:dyDescent="0.25">
      <c r="B29" t="s">
        <v>24</v>
      </c>
      <c r="C29" s="3" t="s">
        <v>101</v>
      </c>
      <c r="D29" t="s">
        <v>8</v>
      </c>
      <c r="E29" t="s">
        <v>58</v>
      </c>
      <c r="F29" t="s">
        <v>24</v>
      </c>
      <c r="G29" t="s">
        <v>6</v>
      </c>
      <c r="H29" t="s">
        <v>22</v>
      </c>
      <c r="I29" t="s">
        <v>204</v>
      </c>
      <c r="J29">
        <f t="shared" si="0"/>
        <v>0.87963157132586456</v>
      </c>
      <c r="M29" t="s">
        <v>37</v>
      </c>
      <c r="N29" s="3" t="s">
        <v>97</v>
      </c>
      <c r="O29" t="s">
        <v>8</v>
      </c>
      <c r="P29" t="s">
        <v>58</v>
      </c>
      <c r="Q29" t="s">
        <v>24</v>
      </c>
      <c r="R29" t="s">
        <v>6</v>
      </c>
      <c r="S29" t="s">
        <v>22</v>
      </c>
      <c r="T29" t="s">
        <v>215</v>
      </c>
      <c r="U29">
        <f t="shared" si="1"/>
        <v>0.51026387238046755</v>
      </c>
    </row>
    <row r="30" spans="2:22" x14ac:dyDescent="0.25">
      <c r="B30" t="s">
        <v>24</v>
      </c>
      <c r="C30" s="3" t="s">
        <v>61</v>
      </c>
      <c r="D30" t="s">
        <v>8</v>
      </c>
      <c r="E30" t="s">
        <v>58</v>
      </c>
      <c r="F30" t="s">
        <v>24</v>
      </c>
      <c r="G30" t="s">
        <v>6</v>
      </c>
      <c r="H30" t="s">
        <v>22</v>
      </c>
      <c r="I30" t="s">
        <v>205</v>
      </c>
      <c r="J30">
        <f t="shared" si="0"/>
        <v>0.8785588306591896</v>
      </c>
      <c r="M30" t="s">
        <v>37</v>
      </c>
      <c r="N30" s="3" t="s">
        <v>61</v>
      </c>
      <c r="O30" t="s">
        <v>8</v>
      </c>
      <c r="P30" t="s">
        <v>58</v>
      </c>
      <c r="Q30" t="s">
        <v>24</v>
      </c>
      <c r="R30" t="s">
        <v>6</v>
      </c>
      <c r="S30" t="s">
        <v>22</v>
      </c>
      <c r="T30" t="s">
        <v>216</v>
      </c>
      <c r="U30">
        <f t="shared" si="1"/>
        <v>0.50459959451281666</v>
      </c>
    </row>
    <row r="31" spans="2:22" x14ac:dyDescent="0.25">
      <c r="B31" t="s">
        <v>24</v>
      </c>
      <c r="C31" s="3" t="s">
        <v>95</v>
      </c>
      <c r="D31" t="s">
        <v>8</v>
      </c>
      <c r="E31" t="s">
        <v>58</v>
      </c>
      <c r="F31" t="s">
        <v>24</v>
      </c>
      <c r="G31" t="s">
        <v>6</v>
      </c>
      <c r="H31" t="s">
        <v>22</v>
      </c>
      <c r="I31" t="s">
        <v>206</v>
      </c>
      <c r="J31">
        <f t="shared" si="0"/>
        <v>0.87806964942352095</v>
      </c>
      <c r="M31" t="s">
        <v>37</v>
      </c>
      <c r="N31" s="3" t="s">
        <v>99</v>
      </c>
      <c r="O31" t="s">
        <v>8</v>
      </c>
      <c r="P31" t="s">
        <v>58</v>
      </c>
      <c r="Q31" t="s">
        <v>24</v>
      </c>
      <c r="R31" t="s">
        <v>6</v>
      </c>
      <c r="S31" t="s">
        <v>22</v>
      </c>
      <c r="T31" t="s">
        <v>217</v>
      </c>
      <c r="U31">
        <f t="shared" si="1"/>
        <v>0.50407506325097551</v>
      </c>
    </row>
    <row r="33" spans="2:22" ht="15.75" thickBot="1" x14ac:dyDescent="0.3"/>
    <row r="34" spans="2:22" ht="15.75" thickBot="1" x14ac:dyDescent="0.3">
      <c r="B34" s="1" t="s">
        <v>1</v>
      </c>
      <c r="C34" s="1" t="s">
        <v>60</v>
      </c>
      <c r="D34" s="2" t="s">
        <v>3</v>
      </c>
      <c r="E34" s="1" t="s">
        <v>2</v>
      </c>
      <c r="F34" s="1" t="s">
        <v>5</v>
      </c>
      <c r="G34" s="1" t="s">
        <v>0</v>
      </c>
      <c r="H34" s="1" t="s">
        <v>4</v>
      </c>
      <c r="I34" s="1" t="s">
        <v>59</v>
      </c>
      <c r="J34" s="1" t="s">
        <v>732</v>
      </c>
      <c r="K34" s="12" t="s">
        <v>739</v>
      </c>
      <c r="M34" s="1" t="s">
        <v>1</v>
      </c>
      <c r="N34" s="1" t="s">
        <v>60</v>
      </c>
      <c r="O34" s="2" t="s">
        <v>3</v>
      </c>
      <c r="P34" s="1" t="s">
        <v>2</v>
      </c>
      <c r="Q34" s="1" t="s">
        <v>5</v>
      </c>
      <c r="R34" s="1" t="s">
        <v>0</v>
      </c>
      <c r="S34" s="1" t="s">
        <v>4</v>
      </c>
      <c r="T34" s="1" t="s">
        <v>59</v>
      </c>
      <c r="U34" s="1" t="s">
        <v>732</v>
      </c>
      <c r="V34" s="12" t="s">
        <v>739</v>
      </c>
    </row>
    <row r="35" spans="2:22" x14ac:dyDescent="0.25">
      <c r="B35" t="s">
        <v>24</v>
      </c>
      <c r="C35" t="s">
        <v>66</v>
      </c>
      <c r="D35" s="3" t="s">
        <v>15</v>
      </c>
      <c r="E35" t="s">
        <v>58</v>
      </c>
      <c r="F35" t="s">
        <v>24</v>
      </c>
      <c r="G35" t="s">
        <v>6</v>
      </c>
      <c r="H35" t="s">
        <v>22</v>
      </c>
      <c r="I35" t="s">
        <v>218</v>
      </c>
      <c r="J35">
        <f t="shared" si="0"/>
        <v>0.9484521406241172</v>
      </c>
      <c r="K35">
        <f>(STDEVA(J35:J40))</f>
        <v>1.5337587947290831E-2</v>
      </c>
      <c r="M35" t="s">
        <v>37</v>
      </c>
      <c r="N35" t="s">
        <v>66</v>
      </c>
      <c r="O35" s="3" t="s">
        <v>15</v>
      </c>
      <c r="P35" t="s">
        <v>58</v>
      </c>
      <c r="Q35" t="s">
        <v>24</v>
      </c>
      <c r="R35" t="s">
        <v>6</v>
      </c>
      <c r="S35" t="s">
        <v>22</v>
      </c>
      <c r="T35" t="s">
        <v>224</v>
      </c>
      <c r="U35">
        <f t="shared" si="1"/>
        <v>0.66789749939384324</v>
      </c>
      <c r="V35">
        <f>(STDEVA(U35:U40))</f>
        <v>3.3362560472661645E-2</v>
      </c>
    </row>
    <row r="36" spans="2:22" x14ac:dyDescent="0.25">
      <c r="B36" t="s">
        <v>24</v>
      </c>
      <c r="C36" t="s">
        <v>66</v>
      </c>
      <c r="D36" s="3" t="s">
        <v>19</v>
      </c>
      <c r="E36" t="s">
        <v>58</v>
      </c>
      <c r="F36" t="s">
        <v>24</v>
      </c>
      <c r="G36" t="s">
        <v>6</v>
      </c>
      <c r="H36" t="s">
        <v>22</v>
      </c>
      <c r="I36" t="s">
        <v>219</v>
      </c>
      <c r="J36">
        <f t="shared" si="0"/>
        <v>0.94567179524310785</v>
      </c>
      <c r="M36" t="s">
        <v>37</v>
      </c>
      <c r="N36" t="s">
        <v>66</v>
      </c>
      <c r="O36" s="3" t="s">
        <v>19</v>
      </c>
      <c r="P36" t="s">
        <v>58</v>
      </c>
      <c r="Q36" t="s">
        <v>24</v>
      </c>
      <c r="R36" t="s">
        <v>6</v>
      </c>
      <c r="S36" t="s">
        <v>22</v>
      </c>
      <c r="T36" t="s">
        <v>225</v>
      </c>
      <c r="U36">
        <f t="shared" si="1"/>
        <v>0.64274677768671629</v>
      </c>
    </row>
    <row r="37" spans="2:22" x14ac:dyDescent="0.25">
      <c r="B37" t="s">
        <v>24</v>
      </c>
      <c r="C37" t="s">
        <v>66</v>
      </c>
      <c r="D37" s="3" t="s">
        <v>17</v>
      </c>
      <c r="E37" t="s">
        <v>58</v>
      </c>
      <c r="F37" t="s">
        <v>24</v>
      </c>
      <c r="G37" t="s">
        <v>6</v>
      </c>
      <c r="H37" t="s">
        <v>22</v>
      </c>
      <c r="I37" t="s">
        <v>220</v>
      </c>
      <c r="J37">
        <f t="shared" si="0"/>
        <v>0.94317732027678314</v>
      </c>
      <c r="M37" t="s">
        <v>37</v>
      </c>
      <c r="N37" t="s">
        <v>66</v>
      </c>
      <c r="O37" s="3" t="s">
        <v>17</v>
      </c>
      <c r="P37" t="s">
        <v>58</v>
      </c>
      <c r="Q37" t="s">
        <v>24</v>
      </c>
      <c r="R37" t="s">
        <v>6</v>
      </c>
      <c r="S37" t="s">
        <v>22</v>
      </c>
      <c r="T37" t="s">
        <v>226</v>
      </c>
      <c r="U37">
        <f t="shared" si="1"/>
        <v>0.63205355908622685</v>
      </c>
    </row>
    <row r="38" spans="2:22" x14ac:dyDescent="0.25">
      <c r="B38" t="s">
        <v>24</v>
      </c>
      <c r="C38" t="s">
        <v>66</v>
      </c>
      <c r="D38" s="3" t="s">
        <v>18</v>
      </c>
      <c r="E38" t="s">
        <v>58</v>
      </c>
      <c r="F38" t="s">
        <v>24</v>
      </c>
      <c r="G38" t="s">
        <v>6</v>
      </c>
      <c r="H38" t="s">
        <v>22</v>
      </c>
      <c r="I38" t="s">
        <v>221</v>
      </c>
      <c r="J38">
        <f t="shared" si="0"/>
        <v>0.92516347033359392</v>
      </c>
      <c r="M38" t="s">
        <v>37</v>
      </c>
      <c r="N38" t="s">
        <v>66</v>
      </c>
      <c r="O38" s="3" t="s">
        <v>18</v>
      </c>
      <c r="P38" t="s">
        <v>58</v>
      </c>
      <c r="Q38" t="s">
        <v>24</v>
      </c>
      <c r="R38" t="s">
        <v>6</v>
      </c>
      <c r="S38" t="s">
        <v>22</v>
      </c>
      <c r="T38" t="s">
        <v>227</v>
      </c>
      <c r="U38">
        <f t="shared" si="1"/>
        <v>0.60043671388387088</v>
      </c>
    </row>
    <row r="39" spans="2:22" x14ac:dyDescent="0.25">
      <c r="B39" t="s">
        <v>24</v>
      </c>
      <c r="C39" t="s">
        <v>66</v>
      </c>
      <c r="D39" s="3" t="s">
        <v>16</v>
      </c>
      <c r="E39" t="s">
        <v>58</v>
      </c>
      <c r="F39" t="s">
        <v>24</v>
      </c>
      <c r="G39" t="s">
        <v>6</v>
      </c>
      <c r="H39" t="s">
        <v>22</v>
      </c>
      <c r="I39" t="s">
        <v>222</v>
      </c>
      <c r="J39">
        <f t="shared" si="0"/>
        <v>0.91766096347635806</v>
      </c>
      <c r="M39" t="s">
        <v>37</v>
      </c>
      <c r="N39" t="s">
        <v>66</v>
      </c>
      <c r="O39" s="3" t="s">
        <v>16</v>
      </c>
      <c r="P39" t="s">
        <v>58</v>
      </c>
      <c r="Q39" t="s">
        <v>24</v>
      </c>
      <c r="R39" t="s">
        <v>6</v>
      </c>
      <c r="S39" t="s">
        <v>22</v>
      </c>
      <c r="T39" t="s">
        <v>228</v>
      </c>
      <c r="U39">
        <f t="shared" si="1"/>
        <v>0.5875393293386213</v>
      </c>
    </row>
    <row r="40" spans="2:22" x14ac:dyDescent="0.25">
      <c r="B40" t="s">
        <v>24</v>
      </c>
      <c r="C40" t="s">
        <v>66</v>
      </c>
      <c r="D40" s="3" t="s">
        <v>8</v>
      </c>
      <c r="E40" t="s">
        <v>58</v>
      </c>
      <c r="F40" t="s">
        <v>24</v>
      </c>
      <c r="G40" t="s">
        <v>6</v>
      </c>
      <c r="H40" t="s">
        <v>22</v>
      </c>
      <c r="I40" t="s">
        <v>223</v>
      </c>
      <c r="J40">
        <f t="shared" si="0"/>
        <v>0.91351254982502073</v>
      </c>
      <c r="M40" t="s">
        <v>37</v>
      </c>
      <c r="N40" t="s">
        <v>66</v>
      </c>
      <c r="O40" s="3" t="s">
        <v>8</v>
      </c>
      <c r="P40" t="s">
        <v>58</v>
      </c>
      <c r="Q40" t="s">
        <v>24</v>
      </c>
      <c r="R40" t="s">
        <v>6</v>
      </c>
      <c r="S40" t="s">
        <v>22</v>
      </c>
      <c r="T40" t="s">
        <v>229</v>
      </c>
      <c r="U40">
        <f t="shared" si="1"/>
        <v>0.5857339692263196</v>
      </c>
    </row>
    <row r="42" spans="2:22" ht="15.75" thickBot="1" x14ac:dyDescent="0.3"/>
    <row r="43" spans="2:22" ht="15.75" thickBot="1" x14ac:dyDescent="0.3">
      <c r="B43" s="1" t="s">
        <v>1</v>
      </c>
      <c r="C43" s="1" t="s">
        <v>60</v>
      </c>
      <c r="D43" s="1" t="s">
        <v>3</v>
      </c>
      <c r="E43" s="2" t="s">
        <v>2</v>
      </c>
      <c r="F43" s="1" t="s">
        <v>5</v>
      </c>
      <c r="G43" s="1" t="s">
        <v>0</v>
      </c>
      <c r="H43" s="1" t="s">
        <v>4</v>
      </c>
      <c r="I43" s="1" t="s">
        <v>59</v>
      </c>
      <c r="J43" s="1" t="s">
        <v>732</v>
      </c>
      <c r="K43" s="12" t="s">
        <v>739</v>
      </c>
      <c r="M43" s="1" t="s">
        <v>1</v>
      </c>
      <c r="N43" s="1" t="s">
        <v>60</v>
      </c>
      <c r="O43" s="1" t="s">
        <v>3</v>
      </c>
      <c r="P43" s="2" t="s">
        <v>2</v>
      </c>
      <c r="Q43" s="1" t="s">
        <v>5</v>
      </c>
      <c r="R43" s="1" t="s">
        <v>0</v>
      </c>
      <c r="S43" s="1" t="s">
        <v>4</v>
      </c>
      <c r="T43" s="1" t="s">
        <v>59</v>
      </c>
      <c r="U43" s="1" t="s">
        <v>732</v>
      </c>
      <c r="V43" s="12" t="s">
        <v>739</v>
      </c>
    </row>
    <row r="44" spans="2:22" x14ac:dyDescent="0.25">
      <c r="B44" t="s">
        <v>24</v>
      </c>
      <c r="C44" t="s">
        <v>66</v>
      </c>
      <c r="D44" t="s">
        <v>15</v>
      </c>
      <c r="E44" s="3" t="s">
        <v>12</v>
      </c>
      <c r="F44" t="s">
        <v>24</v>
      </c>
      <c r="G44" t="s">
        <v>6</v>
      </c>
      <c r="H44" t="s">
        <v>22</v>
      </c>
      <c r="I44" t="s">
        <v>230</v>
      </c>
      <c r="J44">
        <f t="shared" si="0"/>
        <v>0.94914987567201736</v>
      </c>
      <c r="K44">
        <f>(STDEVA(J44:J50))</f>
        <v>1.7406339980234632E-3</v>
      </c>
      <c r="M44" t="s">
        <v>37</v>
      </c>
      <c r="N44" t="s">
        <v>66</v>
      </c>
      <c r="O44" t="s">
        <v>15</v>
      </c>
      <c r="P44" s="3" t="s">
        <v>9</v>
      </c>
      <c r="Q44" t="s">
        <v>24</v>
      </c>
      <c r="R44" t="s">
        <v>6</v>
      </c>
      <c r="S44" t="s">
        <v>22</v>
      </c>
      <c r="T44" t="s">
        <v>237</v>
      </c>
      <c r="U44">
        <f t="shared" si="1"/>
        <v>0.67654845834610944</v>
      </c>
      <c r="V44">
        <f>(STDEVA(U44:U50))</f>
        <v>1.4780096687885561E-2</v>
      </c>
    </row>
    <row r="45" spans="2:22" x14ac:dyDescent="0.25">
      <c r="B45" t="s">
        <v>24</v>
      </c>
      <c r="C45" t="s">
        <v>66</v>
      </c>
      <c r="D45" t="s">
        <v>15</v>
      </c>
      <c r="E45" s="3" t="s">
        <v>13</v>
      </c>
      <c r="F45" t="s">
        <v>24</v>
      </c>
      <c r="G45" t="s">
        <v>6</v>
      </c>
      <c r="H45" t="s">
        <v>22</v>
      </c>
      <c r="I45" t="s">
        <v>231</v>
      </c>
      <c r="J45">
        <f t="shared" si="0"/>
        <v>0.94803112254504507</v>
      </c>
      <c r="M45" t="s">
        <v>37</v>
      </c>
      <c r="N45" t="s">
        <v>66</v>
      </c>
      <c r="O45" t="s">
        <v>15</v>
      </c>
      <c r="P45" s="3" t="s">
        <v>12</v>
      </c>
      <c r="Q45" t="s">
        <v>24</v>
      </c>
      <c r="R45" t="s">
        <v>6</v>
      </c>
      <c r="S45" t="s">
        <v>22</v>
      </c>
      <c r="T45" t="s">
        <v>238</v>
      </c>
      <c r="U45">
        <f t="shared" si="1"/>
        <v>0.66899716121045449</v>
      </c>
    </row>
    <row r="46" spans="2:22" x14ac:dyDescent="0.25">
      <c r="B46" t="s">
        <v>24</v>
      </c>
      <c r="C46" t="s">
        <v>66</v>
      </c>
      <c r="D46" t="s">
        <v>15</v>
      </c>
      <c r="E46" s="3" t="s">
        <v>11</v>
      </c>
      <c r="F46" t="s">
        <v>24</v>
      </c>
      <c r="G46" t="s">
        <v>6</v>
      </c>
      <c r="H46" t="s">
        <v>22</v>
      </c>
      <c r="I46" t="s">
        <v>232</v>
      </c>
      <c r="J46">
        <f t="shared" si="0"/>
        <v>0.94781102402533868</v>
      </c>
      <c r="M46" t="s">
        <v>37</v>
      </c>
      <c r="N46" t="s">
        <v>66</v>
      </c>
      <c r="O46" t="s">
        <v>15</v>
      </c>
      <c r="P46" s="3" t="s">
        <v>11</v>
      </c>
      <c r="Q46" t="s">
        <v>24</v>
      </c>
      <c r="R46" t="s">
        <v>6</v>
      </c>
      <c r="S46" t="s">
        <v>22</v>
      </c>
      <c r="T46" t="s">
        <v>239</v>
      </c>
      <c r="U46">
        <f t="shared" si="1"/>
        <v>0.66362412866743348</v>
      </c>
    </row>
    <row r="47" spans="2:22" x14ac:dyDescent="0.25">
      <c r="B47" t="s">
        <v>24</v>
      </c>
      <c r="C47" t="s">
        <v>66</v>
      </c>
      <c r="D47" t="s">
        <v>15</v>
      </c>
      <c r="E47" s="3" t="s">
        <v>9</v>
      </c>
      <c r="F47" t="s">
        <v>24</v>
      </c>
      <c r="G47" t="s">
        <v>6</v>
      </c>
      <c r="H47" t="s">
        <v>22</v>
      </c>
      <c r="I47" t="s">
        <v>233</v>
      </c>
      <c r="J47">
        <f t="shared" si="0"/>
        <v>0.94695630256544072</v>
      </c>
      <c r="M47" t="s">
        <v>37</v>
      </c>
      <c r="N47" t="s">
        <v>66</v>
      </c>
      <c r="O47" t="s">
        <v>15</v>
      </c>
      <c r="P47" s="3" t="s">
        <v>14</v>
      </c>
      <c r="Q47" t="s">
        <v>24</v>
      </c>
      <c r="R47" t="s">
        <v>6</v>
      </c>
      <c r="S47" t="s">
        <v>22</v>
      </c>
      <c r="T47" t="s">
        <v>240</v>
      </c>
      <c r="U47">
        <f t="shared" si="1"/>
        <v>0.66192249086135269</v>
      </c>
    </row>
    <row r="48" spans="2:22" x14ac:dyDescent="0.25">
      <c r="B48" t="s">
        <v>24</v>
      </c>
      <c r="C48" t="s">
        <v>66</v>
      </c>
      <c r="D48" t="s">
        <v>15</v>
      </c>
      <c r="E48" s="3" t="s">
        <v>14</v>
      </c>
      <c r="F48" t="s">
        <v>24</v>
      </c>
      <c r="G48" t="s">
        <v>6</v>
      </c>
      <c r="H48" t="s">
        <v>22</v>
      </c>
      <c r="I48" t="s">
        <v>234</v>
      </c>
      <c r="J48">
        <f t="shared" si="0"/>
        <v>0.9463940446099034</v>
      </c>
      <c r="M48" t="s">
        <v>37</v>
      </c>
      <c r="N48" t="s">
        <v>66</v>
      </c>
      <c r="O48" t="s">
        <v>15</v>
      </c>
      <c r="P48" s="3" t="s">
        <v>10</v>
      </c>
      <c r="Q48" t="s">
        <v>24</v>
      </c>
      <c r="R48" t="s">
        <v>6</v>
      </c>
      <c r="S48" t="s">
        <v>22</v>
      </c>
      <c r="T48" t="s">
        <v>241</v>
      </c>
      <c r="U48">
        <f t="shared" si="1"/>
        <v>0.64577329340630241</v>
      </c>
    </row>
    <row r="49" spans="2:22" x14ac:dyDescent="0.25">
      <c r="B49" t="s">
        <v>24</v>
      </c>
      <c r="C49" t="s">
        <v>66</v>
      </c>
      <c r="D49" t="s">
        <v>15</v>
      </c>
      <c r="E49" s="3" t="s">
        <v>7</v>
      </c>
      <c r="F49" t="s">
        <v>24</v>
      </c>
      <c r="G49" t="s">
        <v>6</v>
      </c>
      <c r="H49" t="s">
        <v>22</v>
      </c>
      <c r="I49" t="s">
        <v>235</v>
      </c>
      <c r="J49">
        <f t="shared" si="0"/>
        <v>0.94594982170711073</v>
      </c>
      <c r="M49" t="s">
        <v>37</v>
      </c>
      <c r="N49" t="s">
        <v>66</v>
      </c>
      <c r="O49" t="s">
        <v>15</v>
      </c>
      <c r="P49" s="3" t="s">
        <v>7</v>
      </c>
      <c r="Q49" t="s">
        <v>24</v>
      </c>
      <c r="R49" t="s">
        <v>6</v>
      </c>
      <c r="S49" t="s">
        <v>22</v>
      </c>
      <c r="T49" t="s">
        <v>242</v>
      </c>
      <c r="U49">
        <f t="shared" si="1"/>
        <v>0.64453947172544712</v>
      </c>
    </row>
    <row r="50" spans="2:22" x14ac:dyDescent="0.25">
      <c r="B50" t="s">
        <v>24</v>
      </c>
      <c r="C50" t="s">
        <v>66</v>
      </c>
      <c r="D50" t="s">
        <v>15</v>
      </c>
      <c r="E50" s="3" t="s">
        <v>10</v>
      </c>
      <c r="F50" t="s">
        <v>24</v>
      </c>
      <c r="G50" t="s">
        <v>6</v>
      </c>
      <c r="H50" t="s">
        <v>22</v>
      </c>
      <c r="I50" t="s">
        <v>236</v>
      </c>
      <c r="J50">
        <f t="shared" si="0"/>
        <v>0.94376085852367986</v>
      </c>
      <c r="M50" t="s">
        <v>37</v>
      </c>
      <c r="N50" t="s">
        <v>66</v>
      </c>
      <c r="O50" t="s">
        <v>15</v>
      </c>
      <c r="P50" s="3" t="s">
        <v>13</v>
      </c>
      <c r="Q50" t="s">
        <v>24</v>
      </c>
      <c r="R50" t="s">
        <v>6</v>
      </c>
      <c r="S50" t="s">
        <v>22</v>
      </c>
      <c r="T50" t="s">
        <v>243</v>
      </c>
      <c r="U50">
        <f t="shared" si="1"/>
        <v>0.63613073941213971</v>
      </c>
    </row>
    <row r="52" spans="2:22" ht="15.75" thickBot="1" x14ac:dyDescent="0.3"/>
    <row r="53" spans="2:22" ht="15.75" thickBot="1" x14ac:dyDescent="0.3">
      <c r="B53" s="1" t="s">
        <v>1</v>
      </c>
      <c r="C53" s="1" t="s">
        <v>60</v>
      </c>
      <c r="D53" s="1" t="s">
        <v>3</v>
      </c>
      <c r="E53" s="1" t="s">
        <v>2</v>
      </c>
      <c r="F53" s="2" t="s">
        <v>5</v>
      </c>
      <c r="G53" s="1" t="s">
        <v>0</v>
      </c>
      <c r="H53" s="1" t="s">
        <v>4</v>
      </c>
      <c r="I53" s="1" t="s">
        <v>59</v>
      </c>
      <c r="J53" s="1" t="s">
        <v>732</v>
      </c>
      <c r="K53" s="12" t="s">
        <v>739</v>
      </c>
      <c r="M53" s="1" t="s">
        <v>1</v>
      </c>
      <c r="N53" s="1" t="s">
        <v>60</v>
      </c>
      <c r="O53" s="1" t="s">
        <v>3</v>
      </c>
      <c r="P53" s="1" t="s">
        <v>2</v>
      </c>
      <c r="Q53" s="2" t="s">
        <v>5</v>
      </c>
      <c r="R53" s="1" t="s">
        <v>0</v>
      </c>
      <c r="S53" s="1" t="s">
        <v>4</v>
      </c>
      <c r="T53" s="1" t="s">
        <v>59</v>
      </c>
      <c r="U53" s="1" t="s">
        <v>732</v>
      </c>
      <c r="V53" s="12" t="s">
        <v>739</v>
      </c>
    </row>
    <row r="54" spans="2:22" x14ac:dyDescent="0.25">
      <c r="B54" t="s">
        <v>24</v>
      </c>
      <c r="C54" t="s">
        <v>66</v>
      </c>
      <c r="D54" t="s">
        <v>15</v>
      </c>
      <c r="E54" t="s">
        <v>12</v>
      </c>
      <c r="F54" s="3" t="s">
        <v>24</v>
      </c>
      <c r="G54" t="s">
        <v>6</v>
      </c>
      <c r="H54" t="s">
        <v>22</v>
      </c>
      <c r="I54" t="s">
        <v>244</v>
      </c>
      <c r="J54">
        <f t="shared" si="0"/>
        <v>0.94760187015069597</v>
      </c>
      <c r="K54">
        <f>(STDEVA(J54:J63))</f>
        <v>1.6477920598711076E-3</v>
      </c>
      <c r="M54" t="s">
        <v>37</v>
      </c>
      <c r="N54" t="s">
        <v>66</v>
      </c>
      <c r="O54" t="s">
        <v>15</v>
      </c>
      <c r="P54" t="s">
        <v>9</v>
      </c>
      <c r="Q54" s="3" t="s">
        <v>32</v>
      </c>
      <c r="R54" t="s">
        <v>6</v>
      </c>
      <c r="S54" t="s">
        <v>22</v>
      </c>
      <c r="T54" t="s">
        <v>254</v>
      </c>
      <c r="U54">
        <f t="shared" si="1"/>
        <v>0.66859395835638913</v>
      </c>
      <c r="V54">
        <f>(STDEVA(U54:U63))</f>
        <v>8.2306422041547103E-3</v>
      </c>
    </row>
    <row r="55" spans="2:22" x14ac:dyDescent="0.25">
      <c r="B55" t="s">
        <v>24</v>
      </c>
      <c r="C55" t="s">
        <v>66</v>
      </c>
      <c r="D55" t="s">
        <v>15</v>
      </c>
      <c r="E55" t="s">
        <v>12</v>
      </c>
      <c r="F55" s="3" t="s">
        <v>26</v>
      </c>
      <c r="G55" t="s">
        <v>6</v>
      </c>
      <c r="H55" t="s">
        <v>22</v>
      </c>
      <c r="I55" t="s">
        <v>245</v>
      </c>
      <c r="J55">
        <f t="shared" si="0"/>
        <v>0.94725575582556543</v>
      </c>
      <c r="M55" t="s">
        <v>37</v>
      </c>
      <c r="N55" t="s">
        <v>66</v>
      </c>
      <c r="O55" t="s">
        <v>15</v>
      </c>
      <c r="P55" t="s">
        <v>9</v>
      </c>
      <c r="Q55" s="3" t="s">
        <v>24</v>
      </c>
      <c r="R55" t="s">
        <v>6</v>
      </c>
      <c r="S55" t="s">
        <v>22</v>
      </c>
      <c r="T55" t="s">
        <v>255</v>
      </c>
      <c r="U55">
        <f t="shared" si="1"/>
        <v>0.66626822847749823</v>
      </c>
    </row>
    <row r="56" spans="2:22" x14ac:dyDescent="0.25">
      <c r="B56" t="s">
        <v>24</v>
      </c>
      <c r="C56" t="s">
        <v>66</v>
      </c>
      <c r="D56" t="s">
        <v>15</v>
      </c>
      <c r="E56" t="s">
        <v>12</v>
      </c>
      <c r="F56" s="3" t="s">
        <v>29</v>
      </c>
      <c r="G56" t="s">
        <v>6</v>
      </c>
      <c r="H56" t="s">
        <v>22</v>
      </c>
      <c r="I56" t="s">
        <v>246</v>
      </c>
      <c r="J56">
        <f t="shared" si="0"/>
        <v>0.9471638272922821</v>
      </c>
      <c r="M56" t="s">
        <v>37</v>
      </c>
      <c r="N56" t="s">
        <v>66</v>
      </c>
      <c r="O56" t="s">
        <v>15</v>
      </c>
      <c r="P56" t="s">
        <v>9</v>
      </c>
      <c r="Q56" s="3" t="s">
        <v>30</v>
      </c>
      <c r="R56" t="s">
        <v>6</v>
      </c>
      <c r="S56" t="s">
        <v>22</v>
      </c>
      <c r="T56" t="s">
        <v>256</v>
      </c>
      <c r="U56">
        <f t="shared" si="1"/>
        <v>0.6660885359769424</v>
      </c>
    </row>
    <row r="57" spans="2:22" x14ac:dyDescent="0.25">
      <c r="B57" t="s">
        <v>24</v>
      </c>
      <c r="C57" t="s">
        <v>66</v>
      </c>
      <c r="D57" t="s">
        <v>15</v>
      </c>
      <c r="E57" t="s">
        <v>12</v>
      </c>
      <c r="F57" s="3" t="s">
        <v>25</v>
      </c>
      <c r="G57" t="s">
        <v>6</v>
      </c>
      <c r="H57" t="s">
        <v>22</v>
      </c>
      <c r="I57" t="s">
        <v>247</v>
      </c>
      <c r="J57">
        <f t="shared" si="0"/>
        <v>0.94708847236302518</v>
      </c>
      <c r="M57" t="s">
        <v>37</v>
      </c>
      <c r="N57" t="s">
        <v>66</v>
      </c>
      <c r="O57" t="s">
        <v>15</v>
      </c>
      <c r="P57" t="s">
        <v>9</v>
      </c>
      <c r="Q57" s="3" t="s">
        <v>25</v>
      </c>
      <c r="R57" t="s">
        <v>6</v>
      </c>
      <c r="S57" t="s">
        <v>22</v>
      </c>
      <c r="T57" t="s">
        <v>257</v>
      </c>
      <c r="U57">
        <f t="shared" si="1"/>
        <v>0.66510745137573957</v>
      </c>
    </row>
    <row r="58" spans="2:22" x14ac:dyDescent="0.25">
      <c r="B58" t="s">
        <v>24</v>
      </c>
      <c r="C58" t="s">
        <v>66</v>
      </c>
      <c r="D58" t="s">
        <v>15</v>
      </c>
      <c r="E58" t="s">
        <v>12</v>
      </c>
      <c r="F58" s="3" t="s">
        <v>33</v>
      </c>
      <c r="G58" t="s">
        <v>6</v>
      </c>
      <c r="H58" t="s">
        <v>22</v>
      </c>
      <c r="I58" t="s">
        <v>248</v>
      </c>
      <c r="J58">
        <f t="shared" si="0"/>
        <v>0.94680723016078849</v>
      </c>
      <c r="M58" t="s">
        <v>37</v>
      </c>
      <c r="N58" t="s">
        <v>66</v>
      </c>
      <c r="O58" t="s">
        <v>15</v>
      </c>
      <c r="P58" t="s">
        <v>9</v>
      </c>
      <c r="Q58" s="3" t="s">
        <v>27</v>
      </c>
      <c r="R58" t="s">
        <v>6</v>
      </c>
      <c r="S58" t="s">
        <v>22</v>
      </c>
      <c r="T58" t="s">
        <v>258</v>
      </c>
      <c r="U58">
        <f t="shared" si="1"/>
        <v>0.66503718140017865</v>
      </c>
    </row>
    <row r="59" spans="2:22" x14ac:dyDescent="0.25">
      <c r="B59" t="s">
        <v>24</v>
      </c>
      <c r="C59" t="s">
        <v>66</v>
      </c>
      <c r="D59" t="s">
        <v>15</v>
      </c>
      <c r="E59" t="s">
        <v>12</v>
      </c>
      <c r="F59" s="3" t="s">
        <v>28</v>
      </c>
      <c r="G59" t="s">
        <v>6</v>
      </c>
      <c r="H59" t="s">
        <v>22</v>
      </c>
      <c r="I59" t="s">
        <v>249</v>
      </c>
      <c r="J59">
        <f t="shared" si="0"/>
        <v>0.94602480850070347</v>
      </c>
      <c r="M59" t="s">
        <v>37</v>
      </c>
      <c r="N59" t="s">
        <v>66</v>
      </c>
      <c r="O59" t="s">
        <v>15</v>
      </c>
      <c r="P59" t="s">
        <v>9</v>
      </c>
      <c r="Q59" s="3" t="s">
        <v>28</v>
      </c>
      <c r="R59" t="s">
        <v>6</v>
      </c>
      <c r="S59" t="s">
        <v>22</v>
      </c>
      <c r="T59" t="s">
        <v>259</v>
      </c>
      <c r="U59">
        <f t="shared" si="1"/>
        <v>0.65830916632065439</v>
      </c>
    </row>
    <row r="60" spans="2:22" x14ac:dyDescent="0.25">
      <c r="B60" t="s">
        <v>24</v>
      </c>
      <c r="C60" t="s">
        <v>66</v>
      </c>
      <c r="D60" t="s">
        <v>15</v>
      </c>
      <c r="E60" t="s">
        <v>12</v>
      </c>
      <c r="F60" s="3" t="s">
        <v>27</v>
      </c>
      <c r="G60" t="s">
        <v>6</v>
      </c>
      <c r="H60" t="s">
        <v>22</v>
      </c>
      <c r="I60" t="s">
        <v>250</v>
      </c>
      <c r="J60">
        <f t="shared" si="0"/>
        <v>0.94596222744117275</v>
      </c>
      <c r="M60" t="s">
        <v>37</v>
      </c>
      <c r="N60" t="s">
        <v>66</v>
      </c>
      <c r="O60" t="s">
        <v>15</v>
      </c>
      <c r="P60" t="s">
        <v>9</v>
      </c>
      <c r="Q60" s="3" t="s">
        <v>33</v>
      </c>
      <c r="R60" t="s">
        <v>6</v>
      </c>
      <c r="S60" t="s">
        <v>22</v>
      </c>
      <c r="T60" t="s">
        <v>260</v>
      </c>
      <c r="U60">
        <f t="shared" si="1"/>
        <v>0.6566014548250898</v>
      </c>
    </row>
    <row r="61" spans="2:22" x14ac:dyDescent="0.25">
      <c r="B61" t="s">
        <v>24</v>
      </c>
      <c r="C61" t="s">
        <v>66</v>
      </c>
      <c r="D61" t="s">
        <v>15</v>
      </c>
      <c r="E61" t="s">
        <v>12</v>
      </c>
      <c r="F61" s="3" t="s">
        <v>31</v>
      </c>
      <c r="G61" t="s">
        <v>6</v>
      </c>
      <c r="H61" t="s">
        <v>22</v>
      </c>
      <c r="I61" t="s">
        <v>251</v>
      </c>
      <c r="J61">
        <f t="shared" si="0"/>
        <v>0.94574868290008041</v>
      </c>
      <c r="M61" t="s">
        <v>37</v>
      </c>
      <c r="N61" t="s">
        <v>66</v>
      </c>
      <c r="O61" t="s">
        <v>15</v>
      </c>
      <c r="P61" t="s">
        <v>9</v>
      </c>
      <c r="Q61" s="3" t="s">
        <v>29</v>
      </c>
      <c r="R61" t="s">
        <v>6</v>
      </c>
      <c r="S61" t="s">
        <v>22</v>
      </c>
      <c r="T61" t="s">
        <v>261</v>
      </c>
      <c r="U61">
        <f t="shared" si="1"/>
        <v>0.65620508483686024</v>
      </c>
    </row>
    <row r="62" spans="2:22" x14ac:dyDescent="0.25">
      <c r="B62" t="s">
        <v>24</v>
      </c>
      <c r="C62" t="s">
        <v>66</v>
      </c>
      <c r="D62" t="s">
        <v>15</v>
      </c>
      <c r="E62" t="s">
        <v>12</v>
      </c>
      <c r="F62" s="3" t="s">
        <v>32</v>
      </c>
      <c r="G62" t="s">
        <v>6</v>
      </c>
      <c r="H62" t="s">
        <v>22</v>
      </c>
      <c r="I62" t="s">
        <v>252</v>
      </c>
      <c r="J62">
        <f t="shared" si="0"/>
        <v>0.94430582182012879</v>
      </c>
      <c r="M62" t="s">
        <v>37</v>
      </c>
      <c r="N62" t="s">
        <v>66</v>
      </c>
      <c r="O62" t="s">
        <v>15</v>
      </c>
      <c r="P62" t="s">
        <v>9</v>
      </c>
      <c r="Q62" s="3" t="s">
        <v>31</v>
      </c>
      <c r="R62" t="s">
        <v>6</v>
      </c>
      <c r="S62" t="s">
        <v>22</v>
      </c>
      <c r="T62" t="s">
        <v>262</v>
      </c>
      <c r="U62">
        <f t="shared" si="1"/>
        <v>0.64967123196447663</v>
      </c>
    </row>
    <row r="63" spans="2:22" x14ac:dyDescent="0.25">
      <c r="B63" t="s">
        <v>24</v>
      </c>
      <c r="C63" t="s">
        <v>66</v>
      </c>
      <c r="D63" t="s">
        <v>15</v>
      </c>
      <c r="E63" t="s">
        <v>12</v>
      </c>
      <c r="F63" s="3" t="s">
        <v>30</v>
      </c>
      <c r="G63" t="s">
        <v>6</v>
      </c>
      <c r="H63" t="s">
        <v>22</v>
      </c>
      <c r="I63" t="s">
        <v>253</v>
      </c>
      <c r="J63">
        <f t="shared" si="0"/>
        <v>0.94223549477331459</v>
      </c>
      <c r="M63" t="s">
        <v>37</v>
      </c>
      <c r="N63" t="s">
        <v>66</v>
      </c>
      <c r="O63" t="s">
        <v>15</v>
      </c>
      <c r="P63" t="s">
        <v>9</v>
      </c>
      <c r="Q63" s="3" t="s">
        <v>26</v>
      </c>
      <c r="R63" t="s">
        <v>6</v>
      </c>
      <c r="S63" t="s">
        <v>22</v>
      </c>
      <c r="T63" t="s">
        <v>263</v>
      </c>
      <c r="U63">
        <f t="shared" si="1"/>
        <v>0.64342523062329748</v>
      </c>
    </row>
    <row r="65" spans="2:22" ht="15.75" thickBot="1" x14ac:dyDescent="0.3"/>
    <row r="66" spans="2:22" ht="15.75" thickBot="1" x14ac:dyDescent="0.3">
      <c r="B66" s="1" t="s">
        <v>1</v>
      </c>
      <c r="C66" s="1" t="s">
        <v>60</v>
      </c>
      <c r="D66" s="1" t="s">
        <v>3</v>
      </c>
      <c r="E66" s="1" t="s">
        <v>2</v>
      </c>
      <c r="F66" s="1" t="s">
        <v>5</v>
      </c>
      <c r="G66" s="2" t="s">
        <v>0</v>
      </c>
      <c r="H66" s="1" t="s">
        <v>4</v>
      </c>
      <c r="I66" s="1" t="s">
        <v>59</v>
      </c>
      <c r="J66" s="1" t="s">
        <v>732</v>
      </c>
      <c r="K66" s="12" t="s">
        <v>739</v>
      </c>
      <c r="M66" s="1" t="s">
        <v>1</v>
      </c>
      <c r="N66" s="1" t="s">
        <v>60</v>
      </c>
      <c r="O66" s="1" t="s">
        <v>3</v>
      </c>
      <c r="P66" s="1" t="s">
        <v>2</v>
      </c>
      <c r="Q66" s="1" t="s">
        <v>5</v>
      </c>
      <c r="R66" s="2" t="s">
        <v>0</v>
      </c>
      <c r="S66" s="1" t="s">
        <v>4</v>
      </c>
      <c r="T66" s="1" t="s">
        <v>59</v>
      </c>
      <c r="U66" s="1" t="s">
        <v>732</v>
      </c>
      <c r="V66" s="12" t="s">
        <v>739</v>
      </c>
    </row>
    <row r="67" spans="2:22" x14ac:dyDescent="0.25">
      <c r="B67" t="s">
        <v>24</v>
      </c>
      <c r="C67" t="s">
        <v>66</v>
      </c>
      <c r="D67" t="s">
        <v>15</v>
      </c>
      <c r="E67" t="s">
        <v>12</v>
      </c>
      <c r="F67" t="s">
        <v>24</v>
      </c>
      <c r="G67" s="3" t="s">
        <v>43</v>
      </c>
      <c r="H67" t="s">
        <v>22</v>
      </c>
      <c r="I67" t="s">
        <v>264</v>
      </c>
      <c r="J67">
        <f t="shared" si="0"/>
        <v>0.95088637760792716</v>
      </c>
      <c r="K67">
        <f>(STDEVA(J67:J74))</f>
        <v>0.87049619979731307</v>
      </c>
      <c r="M67" t="s">
        <v>37</v>
      </c>
      <c r="N67" t="s">
        <v>66</v>
      </c>
      <c r="O67" t="s">
        <v>15</v>
      </c>
      <c r="P67" t="s">
        <v>9</v>
      </c>
      <c r="Q67" t="s">
        <v>32</v>
      </c>
      <c r="R67" s="3" t="s">
        <v>22</v>
      </c>
      <c r="S67" t="s">
        <v>22</v>
      </c>
      <c r="T67" t="s">
        <v>272</v>
      </c>
      <c r="U67">
        <f t="shared" si="1"/>
        <v>0.67288562686699149</v>
      </c>
      <c r="V67">
        <f>(STDEVA(U67:U74))</f>
        <v>2.2721155099709872E-3</v>
      </c>
    </row>
    <row r="68" spans="2:22" x14ac:dyDescent="0.25">
      <c r="B68" t="s">
        <v>24</v>
      </c>
      <c r="C68" t="s">
        <v>66</v>
      </c>
      <c r="D68" t="s">
        <v>15</v>
      </c>
      <c r="E68" t="s">
        <v>12</v>
      </c>
      <c r="F68" t="s">
        <v>24</v>
      </c>
      <c r="G68" s="3" t="s">
        <v>6</v>
      </c>
      <c r="H68" t="s">
        <v>22</v>
      </c>
      <c r="I68" t="s">
        <v>265</v>
      </c>
      <c r="J68">
        <f t="shared" si="0"/>
        <v>0.94920207377336174</v>
      </c>
      <c r="M68" t="s">
        <v>37</v>
      </c>
      <c r="N68" t="s">
        <v>66</v>
      </c>
      <c r="O68" t="s">
        <v>15</v>
      </c>
      <c r="P68" t="s">
        <v>9</v>
      </c>
      <c r="Q68" t="s">
        <v>32</v>
      </c>
      <c r="R68" s="3" t="s">
        <v>47</v>
      </c>
      <c r="S68" t="s">
        <v>22</v>
      </c>
      <c r="T68" t="s">
        <v>273</v>
      </c>
      <c r="U68">
        <f t="shared" si="1"/>
        <v>0.66856257236756444</v>
      </c>
    </row>
    <row r="69" spans="2:22" x14ac:dyDescent="0.25">
      <c r="B69" t="s">
        <v>24</v>
      </c>
      <c r="C69" t="s">
        <v>66</v>
      </c>
      <c r="D69" t="s">
        <v>15</v>
      </c>
      <c r="E69" t="s">
        <v>12</v>
      </c>
      <c r="F69" t="s">
        <v>24</v>
      </c>
      <c r="G69" s="3" t="s">
        <v>44</v>
      </c>
      <c r="H69" t="s">
        <v>22</v>
      </c>
      <c r="I69" t="s">
        <v>266</v>
      </c>
      <c r="J69">
        <f t="shared" si="0"/>
        <v>0.94650729391222199</v>
      </c>
      <c r="M69" t="s">
        <v>37</v>
      </c>
      <c r="N69" t="s">
        <v>66</v>
      </c>
      <c r="O69" t="s">
        <v>15</v>
      </c>
      <c r="P69" t="s">
        <v>9</v>
      </c>
      <c r="Q69" t="s">
        <v>32</v>
      </c>
      <c r="R69" s="3" t="s">
        <v>45</v>
      </c>
      <c r="S69" t="s">
        <v>22</v>
      </c>
      <c r="T69" t="s">
        <v>274</v>
      </c>
      <c r="U69">
        <f t="shared" si="1"/>
        <v>0.6677276691448516</v>
      </c>
    </row>
    <row r="70" spans="2:22" x14ac:dyDescent="0.25">
      <c r="B70" t="s">
        <v>24</v>
      </c>
      <c r="C70" t="s">
        <v>66</v>
      </c>
      <c r="D70" t="s">
        <v>15</v>
      </c>
      <c r="E70" t="s">
        <v>12</v>
      </c>
      <c r="F70" t="s">
        <v>24</v>
      </c>
      <c r="G70" s="3" t="s">
        <v>48</v>
      </c>
      <c r="H70" t="s">
        <v>22</v>
      </c>
      <c r="I70" t="s">
        <v>267</v>
      </c>
      <c r="J70">
        <f t="shared" si="0"/>
        <v>0.94636438406835943</v>
      </c>
      <c r="M70" t="s">
        <v>37</v>
      </c>
      <c r="N70" t="s">
        <v>66</v>
      </c>
      <c r="O70" t="s">
        <v>15</v>
      </c>
      <c r="P70" t="s">
        <v>9</v>
      </c>
      <c r="Q70" t="s">
        <v>32</v>
      </c>
      <c r="R70" s="3" t="s">
        <v>48</v>
      </c>
      <c r="S70" t="s">
        <v>22</v>
      </c>
      <c r="T70" t="s">
        <v>275</v>
      </c>
      <c r="U70">
        <f t="shared" si="1"/>
        <v>0.66696265245062047</v>
      </c>
    </row>
    <row r="71" spans="2:22" x14ac:dyDescent="0.25">
      <c r="B71" t="s">
        <v>24</v>
      </c>
      <c r="C71" t="s">
        <v>66</v>
      </c>
      <c r="D71" t="s">
        <v>15</v>
      </c>
      <c r="E71" t="s">
        <v>12</v>
      </c>
      <c r="F71" t="s">
        <v>24</v>
      </c>
      <c r="G71" s="3" t="s">
        <v>47</v>
      </c>
      <c r="H71" t="s">
        <v>22</v>
      </c>
      <c r="I71" t="s">
        <v>268</v>
      </c>
      <c r="J71">
        <f t="shared" si="0"/>
        <v>0.93826466809834419</v>
      </c>
      <c r="M71" t="s">
        <v>37</v>
      </c>
      <c r="N71" t="s">
        <v>66</v>
      </c>
      <c r="O71" t="s">
        <v>15</v>
      </c>
      <c r="P71" t="s">
        <v>9</v>
      </c>
      <c r="Q71" t="s">
        <v>32</v>
      </c>
      <c r="R71" s="3" t="s">
        <v>6</v>
      </c>
      <c r="S71" t="s">
        <v>22</v>
      </c>
      <c r="T71" t="s">
        <v>276</v>
      </c>
      <c r="U71">
        <f t="shared" si="1"/>
        <v>0.66691407294414895</v>
      </c>
    </row>
    <row r="72" spans="2:22" x14ac:dyDescent="0.25">
      <c r="B72" t="s">
        <v>24</v>
      </c>
      <c r="C72" t="s">
        <v>66</v>
      </c>
      <c r="D72" t="s">
        <v>15</v>
      </c>
      <c r="E72" t="s">
        <v>12</v>
      </c>
      <c r="F72" t="s">
        <v>24</v>
      </c>
      <c r="G72" s="3" t="s">
        <v>22</v>
      </c>
      <c r="H72" t="s">
        <v>22</v>
      </c>
      <c r="I72" t="s">
        <v>269</v>
      </c>
      <c r="J72">
        <f t="shared" ref="J72:J81" si="2">0.5*LN((1+I72)/(1-I72))</f>
        <v>0.93697992247728568</v>
      </c>
      <c r="M72" t="s">
        <v>37</v>
      </c>
      <c r="N72" t="s">
        <v>66</v>
      </c>
      <c r="O72" t="s">
        <v>15</v>
      </c>
      <c r="P72" t="s">
        <v>9</v>
      </c>
      <c r="Q72" t="s">
        <v>32</v>
      </c>
      <c r="R72" s="3" t="s">
        <v>43</v>
      </c>
      <c r="S72" t="s">
        <v>22</v>
      </c>
      <c r="T72" t="s">
        <v>277</v>
      </c>
      <c r="U72">
        <f t="shared" ref="U72:U81" si="3">0.5*LN((1+T72)/(1-T72))</f>
        <v>0.6668680256870777</v>
      </c>
    </row>
    <row r="73" spans="2:22" x14ac:dyDescent="0.25">
      <c r="B73" t="s">
        <v>24</v>
      </c>
      <c r="C73" t="s">
        <v>66</v>
      </c>
      <c r="D73" t="s">
        <v>15</v>
      </c>
      <c r="E73" t="s">
        <v>12</v>
      </c>
      <c r="F73" t="s">
        <v>24</v>
      </c>
      <c r="G73" s="3" t="s">
        <v>46</v>
      </c>
      <c r="H73" t="s">
        <v>22</v>
      </c>
      <c r="I73" t="s">
        <v>270</v>
      </c>
      <c r="J73">
        <f t="shared" si="2"/>
        <v>-0.93727455301513218</v>
      </c>
      <c r="M73" t="s">
        <v>37</v>
      </c>
      <c r="N73" t="s">
        <v>66</v>
      </c>
      <c r="O73" t="s">
        <v>15</v>
      </c>
      <c r="P73" t="s">
        <v>9</v>
      </c>
      <c r="Q73" t="s">
        <v>32</v>
      </c>
      <c r="R73" s="3" t="s">
        <v>46</v>
      </c>
      <c r="S73" t="s">
        <v>22</v>
      </c>
      <c r="T73" t="s">
        <v>278</v>
      </c>
      <c r="U73">
        <f t="shared" si="3"/>
        <v>0.66639309552299375</v>
      </c>
    </row>
    <row r="74" spans="2:22" x14ac:dyDescent="0.25">
      <c r="B74" t="s">
        <v>24</v>
      </c>
      <c r="C74" t="s">
        <v>66</v>
      </c>
      <c r="D74" t="s">
        <v>15</v>
      </c>
      <c r="E74" t="s">
        <v>12</v>
      </c>
      <c r="F74" t="s">
        <v>24</v>
      </c>
      <c r="G74" s="3" t="s">
        <v>45</v>
      </c>
      <c r="H74" t="s">
        <v>22</v>
      </c>
      <c r="I74" t="s">
        <v>271</v>
      </c>
      <c r="J74">
        <f t="shared" si="2"/>
        <v>-0.93423696636778086</v>
      </c>
      <c r="M74" t="s">
        <v>37</v>
      </c>
      <c r="N74" t="s">
        <v>66</v>
      </c>
      <c r="O74" t="s">
        <v>15</v>
      </c>
      <c r="P74" t="s">
        <v>9</v>
      </c>
      <c r="Q74" t="s">
        <v>32</v>
      </c>
      <c r="R74" s="3" t="s">
        <v>44</v>
      </c>
      <c r="S74" t="s">
        <v>22</v>
      </c>
      <c r="T74" t="s">
        <v>279</v>
      </c>
      <c r="U74">
        <f t="shared" si="3"/>
        <v>0.66547626267650595</v>
      </c>
    </row>
    <row r="76" spans="2:22" ht="15.75" thickBot="1" x14ac:dyDescent="0.3"/>
    <row r="77" spans="2:22" ht="15.75" thickBot="1" x14ac:dyDescent="0.3">
      <c r="B77" s="1" t="s">
        <v>1</v>
      </c>
      <c r="C77" s="1" t="s">
        <v>60</v>
      </c>
      <c r="D77" s="1" t="s">
        <v>3</v>
      </c>
      <c r="E77" s="1" t="s">
        <v>2</v>
      </c>
      <c r="F77" s="1" t="s">
        <v>5</v>
      </c>
      <c r="G77" s="1" t="s">
        <v>0</v>
      </c>
      <c r="H77" s="2" t="s">
        <v>4</v>
      </c>
      <c r="I77" s="1" t="s">
        <v>59</v>
      </c>
      <c r="J77" s="1" t="s">
        <v>732</v>
      </c>
      <c r="K77" s="12" t="s">
        <v>739</v>
      </c>
      <c r="M77" s="1" t="s">
        <v>1</v>
      </c>
      <c r="N77" s="1" t="s">
        <v>60</v>
      </c>
      <c r="O77" s="1" t="s">
        <v>3</v>
      </c>
      <c r="P77" s="1" t="s">
        <v>2</v>
      </c>
      <c r="Q77" s="1" t="s">
        <v>5</v>
      </c>
      <c r="R77" s="1" t="s">
        <v>0</v>
      </c>
      <c r="S77" s="2" t="s">
        <v>4</v>
      </c>
      <c r="T77" s="1" t="s">
        <v>59</v>
      </c>
      <c r="U77" s="1" t="s">
        <v>732</v>
      </c>
      <c r="V77" s="12" t="s">
        <v>739</v>
      </c>
    </row>
    <row r="78" spans="2:22" x14ac:dyDescent="0.25">
      <c r="B78" t="s">
        <v>24</v>
      </c>
      <c r="C78" t="s">
        <v>66</v>
      </c>
      <c r="D78" t="s">
        <v>15</v>
      </c>
      <c r="E78" t="s">
        <v>12</v>
      </c>
      <c r="F78" t="s">
        <v>24</v>
      </c>
      <c r="G78" t="s">
        <v>43</v>
      </c>
      <c r="H78" s="3" t="s">
        <v>23</v>
      </c>
      <c r="I78" t="s">
        <v>280</v>
      </c>
      <c r="J78">
        <f t="shared" si="2"/>
        <v>0.94936727665291731</v>
      </c>
      <c r="K78">
        <f>(STDEVA(J78:J81))</f>
        <v>0.94195168115213179</v>
      </c>
      <c r="M78" t="s">
        <v>37</v>
      </c>
      <c r="N78" t="s">
        <v>66</v>
      </c>
      <c r="O78" t="s">
        <v>15</v>
      </c>
      <c r="P78" t="s">
        <v>9</v>
      </c>
      <c r="Q78" t="s">
        <v>32</v>
      </c>
      <c r="R78" t="s">
        <v>22</v>
      </c>
      <c r="S78" s="3" t="s">
        <v>22</v>
      </c>
      <c r="T78" t="s">
        <v>284</v>
      </c>
      <c r="U78">
        <f t="shared" si="3"/>
        <v>0.67152327790377131</v>
      </c>
      <c r="V78">
        <f>(STDEVA(U78:U81))</f>
        <v>2.0463036227939591E-2</v>
      </c>
    </row>
    <row r="79" spans="2:22" x14ac:dyDescent="0.25">
      <c r="B79" t="s">
        <v>24</v>
      </c>
      <c r="C79" t="s">
        <v>66</v>
      </c>
      <c r="D79" t="s">
        <v>15</v>
      </c>
      <c r="E79" t="s">
        <v>12</v>
      </c>
      <c r="F79" t="s">
        <v>24</v>
      </c>
      <c r="G79" t="s">
        <v>43</v>
      </c>
      <c r="H79" s="3" t="s">
        <v>20</v>
      </c>
      <c r="I79" t="s">
        <v>281</v>
      </c>
      <c r="J79">
        <f t="shared" si="2"/>
        <v>-0.95062329512655896</v>
      </c>
      <c r="M79" t="s">
        <v>37</v>
      </c>
      <c r="N79" t="s">
        <v>66</v>
      </c>
      <c r="O79" t="s">
        <v>15</v>
      </c>
      <c r="P79" t="s">
        <v>9</v>
      </c>
      <c r="Q79" t="s">
        <v>32</v>
      </c>
      <c r="R79" t="s">
        <v>22</v>
      </c>
      <c r="S79" s="3" t="s">
        <v>23</v>
      </c>
      <c r="T79" t="s">
        <v>285</v>
      </c>
      <c r="U79">
        <f t="shared" si="3"/>
        <v>0.63366165962061927</v>
      </c>
    </row>
    <row r="80" spans="2:22" x14ac:dyDescent="0.25">
      <c r="B80" t="s">
        <v>24</v>
      </c>
      <c r="C80" t="s">
        <v>66</v>
      </c>
      <c r="D80" t="s">
        <v>15</v>
      </c>
      <c r="E80" t="s">
        <v>12</v>
      </c>
      <c r="F80" t="s">
        <v>24</v>
      </c>
      <c r="G80" t="s">
        <v>43</v>
      </c>
      <c r="H80" s="3" t="s">
        <v>21</v>
      </c>
      <c r="I80" t="s">
        <v>282</v>
      </c>
      <c r="J80">
        <f t="shared" si="2"/>
        <v>-0.94853844753603456</v>
      </c>
      <c r="M80" t="s">
        <v>37</v>
      </c>
      <c r="N80" t="s">
        <v>66</v>
      </c>
      <c r="O80" t="s">
        <v>15</v>
      </c>
      <c r="P80" t="s">
        <v>9</v>
      </c>
      <c r="Q80" t="s">
        <v>32</v>
      </c>
      <c r="R80" t="s">
        <v>22</v>
      </c>
      <c r="S80" s="3" t="s">
        <v>21</v>
      </c>
      <c r="T80" t="s">
        <v>286</v>
      </c>
      <c r="U80">
        <f t="shared" si="3"/>
        <v>0.63348391914257907</v>
      </c>
    </row>
    <row r="81" spans="2:21" x14ac:dyDescent="0.25">
      <c r="B81" t="s">
        <v>24</v>
      </c>
      <c r="C81" t="s">
        <v>66</v>
      </c>
      <c r="D81" t="s">
        <v>15</v>
      </c>
      <c r="E81" t="s">
        <v>12</v>
      </c>
      <c r="F81" t="s">
        <v>24</v>
      </c>
      <c r="G81" t="s">
        <v>43</v>
      </c>
      <c r="H81" s="3" t="s">
        <v>22</v>
      </c>
      <c r="I81" t="s">
        <v>283</v>
      </c>
      <c r="J81">
        <f t="shared" si="2"/>
        <v>-0.90290185717579408</v>
      </c>
      <c r="M81" t="s">
        <v>37</v>
      </c>
      <c r="N81" t="s">
        <v>66</v>
      </c>
      <c r="O81" t="s">
        <v>15</v>
      </c>
      <c r="P81" t="s">
        <v>9</v>
      </c>
      <c r="Q81" t="s">
        <v>32</v>
      </c>
      <c r="R81" t="s">
        <v>22</v>
      </c>
      <c r="S81" s="3" t="s">
        <v>20</v>
      </c>
      <c r="T81" t="s">
        <v>287</v>
      </c>
      <c r="U81">
        <f t="shared" si="3"/>
        <v>0.62635565783252689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3430-3DF6-4B02-9F42-21571F075A3E}">
  <dimension ref="B4:V84"/>
  <sheetViews>
    <sheetView zoomScaleNormal="100" workbookViewId="0">
      <selection activeCell="V82" sqref="V82"/>
    </sheetView>
  </sheetViews>
  <sheetFormatPr baseColWidth="10" defaultRowHeight="15" x14ac:dyDescent="0.25"/>
  <cols>
    <col min="2" max="2" width="7.28515625" bestFit="1" customWidth="1"/>
    <col min="3" max="3" width="8.140625" bestFit="1" customWidth="1"/>
    <col min="4" max="4" width="13" bestFit="1" customWidth="1"/>
    <col min="5" max="5" width="12.28515625" bestFit="1" customWidth="1"/>
    <col min="6" max="6" width="8.28515625" bestFit="1" customWidth="1"/>
    <col min="7" max="7" width="10.28515625" bestFit="1" customWidth="1"/>
    <col min="8" max="8" width="13.5703125" bestFit="1" customWidth="1"/>
    <col min="9" max="9" width="10.5703125" bestFit="1" customWidth="1"/>
    <col min="10" max="10" width="12" bestFit="1" customWidth="1"/>
    <col min="11" max="12" width="9.140625"/>
    <col min="13" max="13" width="7.28515625" bestFit="1" customWidth="1"/>
    <col min="14" max="14" width="8.140625" bestFit="1" customWidth="1"/>
    <col min="15" max="15" width="13" bestFit="1" customWidth="1"/>
    <col min="16" max="16" width="12.28515625" bestFit="1" customWidth="1"/>
    <col min="17" max="17" width="8.28515625" bestFit="1" customWidth="1"/>
    <col min="18" max="18" width="10.28515625" bestFit="1" customWidth="1"/>
    <col min="19" max="19" width="13.5703125" bestFit="1" customWidth="1"/>
    <col min="20" max="20" width="11.28515625" bestFit="1" customWidth="1"/>
    <col min="21" max="21" width="12.7109375" bestFit="1" customWidth="1"/>
  </cols>
  <sheetData>
    <row r="4" spans="2:22" ht="15.75" thickBot="1" x14ac:dyDescent="0.3"/>
    <row r="5" spans="2:22" ht="15.75" thickBot="1" x14ac:dyDescent="0.3">
      <c r="B5" s="2" t="s">
        <v>1</v>
      </c>
      <c r="C5" s="1" t="s">
        <v>60</v>
      </c>
      <c r="D5" s="1" t="s">
        <v>3</v>
      </c>
      <c r="E5" s="1" t="s">
        <v>2</v>
      </c>
      <c r="F5" s="1" t="s">
        <v>5</v>
      </c>
      <c r="G5" s="1" t="s">
        <v>0</v>
      </c>
      <c r="H5" s="1" t="s">
        <v>4</v>
      </c>
      <c r="I5" s="1" t="s">
        <v>59</v>
      </c>
      <c r="J5" s="1" t="s">
        <v>732</v>
      </c>
      <c r="K5" s="12" t="s">
        <v>739</v>
      </c>
      <c r="M5" s="2" t="s">
        <v>1</v>
      </c>
      <c r="N5" s="1" t="s">
        <v>60</v>
      </c>
      <c r="O5" s="1" t="s">
        <v>3</v>
      </c>
      <c r="P5" s="1" t="s">
        <v>2</v>
      </c>
      <c r="Q5" s="1" t="s">
        <v>5</v>
      </c>
      <c r="R5" s="1" t="s">
        <v>0</v>
      </c>
      <c r="S5" s="1" t="s">
        <v>4</v>
      </c>
      <c r="T5" s="1" t="s">
        <v>59</v>
      </c>
      <c r="U5" s="1" t="s">
        <v>732</v>
      </c>
      <c r="V5" s="12" t="s">
        <v>739</v>
      </c>
    </row>
    <row r="6" spans="2:22" x14ac:dyDescent="0.25">
      <c r="B6" s="3" t="s">
        <v>38</v>
      </c>
      <c r="C6" t="s">
        <v>71</v>
      </c>
      <c r="D6" t="s">
        <v>8</v>
      </c>
      <c r="E6" t="s">
        <v>58</v>
      </c>
      <c r="F6" t="s">
        <v>24</v>
      </c>
      <c r="G6" t="s">
        <v>6</v>
      </c>
      <c r="H6" t="s">
        <v>22</v>
      </c>
      <c r="I6" t="s">
        <v>288</v>
      </c>
      <c r="J6">
        <f>0.5*LN((1+I6)/(1-I6))</f>
        <v>0.35807745329764268</v>
      </c>
      <c r="K6">
        <f>(STDEVA(J6:J16))</f>
        <v>1.6370061064358832E-2</v>
      </c>
      <c r="M6" s="3" t="s">
        <v>24</v>
      </c>
      <c r="N6" t="s">
        <v>71</v>
      </c>
      <c r="O6" t="s">
        <v>8</v>
      </c>
      <c r="P6" t="s">
        <v>58</v>
      </c>
      <c r="Q6" t="s">
        <v>24</v>
      </c>
      <c r="R6" t="s">
        <v>6</v>
      </c>
      <c r="S6" t="s">
        <v>22</v>
      </c>
      <c r="T6" t="s">
        <v>299</v>
      </c>
      <c r="U6">
        <f>0.5*LN((1+T6)/(1-T6))</f>
        <v>0.49414523258310211</v>
      </c>
      <c r="V6">
        <f>(STDEVA(U6:U16))</f>
        <v>8.5988548100788001E-2</v>
      </c>
    </row>
    <row r="7" spans="2:22" x14ac:dyDescent="0.25">
      <c r="B7" s="3" t="s">
        <v>40</v>
      </c>
      <c r="C7" t="s">
        <v>71</v>
      </c>
      <c r="D7" t="s">
        <v>8</v>
      </c>
      <c r="E7" t="s">
        <v>58</v>
      </c>
      <c r="F7" t="s">
        <v>24</v>
      </c>
      <c r="G7" t="s">
        <v>6</v>
      </c>
      <c r="H7" t="s">
        <v>22</v>
      </c>
      <c r="I7" t="s">
        <v>289</v>
      </c>
      <c r="J7">
        <f t="shared" ref="J7:J70" si="0">0.5*LN((1+I7)/(1-I7))</f>
        <v>0.35776841383048713</v>
      </c>
      <c r="M7" s="3" t="s">
        <v>27</v>
      </c>
      <c r="N7" t="s">
        <v>71</v>
      </c>
      <c r="O7" t="s">
        <v>8</v>
      </c>
      <c r="P7" t="s">
        <v>58</v>
      </c>
      <c r="Q7" t="s">
        <v>24</v>
      </c>
      <c r="R7" t="s">
        <v>6</v>
      </c>
      <c r="S7" t="s">
        <v>22</v>
      </c>
      <c r="T7" t="s">
        <v>300</v>
      </c>
      <c r="U7">
        <f t="shared" ref="U7:U70" si="1">0.5*LN((1+T7)/(1-T7))</f>
        <v>0.35310750134457886</v>
      </c>
    </row>
    <row r="8" spans="2:22" x14ac:dyDescent="0.25">
      <c r="B8" s="3" t="s">
        <v>36</v>
      </c>
      <c r="C8" t="s">
        <v>71</v>
      </c>
      <c r="D8" t="s">
        <v>8</v>
      </c>
      <c r="E8" t="s">
        <v>58</v>
      </c>
      <c r="F8" t="s">
        <v>24</v>
      </c>
      <c r="G8" t="s">
        <v>6</v>
      </c>
      <c r="H8" t="s">
        <v>22</v>
      </c>
      <c r="I8" t="s">
        <v>290</v>
      </c>
      <c r="J8">
        <f t="shared" si="0"/>
        <v>0.35744382294151317</v>
      </c>
      <c r="M8" s="3" t="s">
        <v>31</v>
      </c>
      <c r="N8" t="s">
        <v>71</v>
      </c>
      <c r="O8" t="s">
        <v>8</v>
      </c>
      <c r="P8" t="s">
        <v>58</v>
      </c>
      <c r="Q8" t="s">
        <v>24</v>
      </c>
      <c r="R8" t="s">
        <v>6</v>
      </c>
      <c r="S8" t="s">
        <v>22</v>
      </c>
      <c r="T8" t="s">
        <v>301</v>
      </c>
      <c r="U8">
        <f t="shared" si="1"/>
        <v>0.26451886539217589</v>
      </c>
    </row>
    <row r="9" spans="2:22" x14ac:dyDescent="0.25">
      <c r="B9" s="3" t="s">
        <v>41</v>
      </c>
      <c r="C9" t="s">
        <v>71</v>
      </c>
      <c r="D9" t="s">
        <v>8</v>
      </c>
      <c r="E9" t="s">
        <v>58</v>
      </c>
      <c r="F9" t="s">
        <v>24</v>
      </c>
      <c r="G9" t="s">
        <v>6</v>
      </c>
      <c r="H9" t="s">
        <v>22</v>
      </c>
      <c r="I9" t="s">
        <v>291</v>
      </c>
      <c r="J9">
        <f t="shared" si="0"/>
        <v>0.35741961583258541</v>
      </c>
      <c r="M9" s="3" t="s">
        <v>35</v>
      </c>
      <c r="N9" t="s">
        <v>71</v>
      </c>
      <c r="O9" t="s">
        <v>8</v>
      </c>
      <c r="P9" t="s">
        <v>58</v>
      </c>
      <c r="Q9" t="s">
        <v>24</v>
      </c>
      <c r="R9" t="s">
        <v>6</v>
      </c>
      <c r="S9" t="s">
        <v>22</v>
      </c>
      <c r="T9" t="s">
        <v>302</v>
      </c>
      <c r="U9">
        <f t="shared" si="1"/>
        <v>0.24172349452066869</v>
      </c>
    </row>
    <row r="10" spans="2:22" x14ac:dyDescent="0.25">
      <c r="B10" s="3" t="s">
        <v>37</v>
      </c>
      <c r="C10" t="s">
        <v>71</v>
      </c>
      <c r="D10" t="s">
        <v>8</v>
      </c>
      <c r="E10" t="s">
        <v>58</v>
      </c>
      <c r="F10" t="s">
        <v>24</v>
      </c>
      <c r="G10" t="s">
        <v>6</v>
      </c>
      <c r="H10" t="s">
        <v>22</v>
      </c>
      <c r="I10" t="s">
        <v>292</v>
      </c>
      <c r="J10">
        <f t="shared" si="0"/>
        <v>0.35717487008030974</v>
      </c>
      <c r="M10" s="3" t="s">
        <v>38</v>
      </c>
      <c r="N10" t="s">
        <v>71</v>
      </c>
      <c r="O10" t="s">
        <v>8</v>
      </c>
      <c r="P10" t="s">
        <v>58</v>
      </c>
      <c r="Q10" t="s">
        <v>24</v>
      </c>
      <c r="R10" t="s">
        <v>6</v>
      </c>
      <c r="S10" t="s">
        <v>22</v>
      </c>
      <c r="T10" t="s">
        <v>303</v>
      </c>
      <c r="U10">
        <f t="shared" si="1"/>
        <v>0.23096516700038786</v>
      </c>
    </row>
    <row r="11" spans="2:22" x14ac:dyDescent="0.25">
      <c r="B11" s="3" t="s">
        <v>35</v>
      </c>
      <c r="C11" t="s">
        <v>71</v>
      </c>
      <c r="D11" t="s">
        <v>8</v>
      </c>
      <c r="E11" t="s">
        <v>58</v>
      </c>
      <c r="F11" t="s">
        <v>24</v>
      </c>
      <c r="G11" t="s">
        <v>6</v>
      </c>
      <c r="H11" t="s">
        <v>22</v>
      </c>
      <c r="I11" t="s">
        <v>293</v>
      </c>
      <c r="J11">
        <f t="shared" si="0"/>
        <v>0.35513648863317177</v>
      </c>
      <c r="M11" s="3" t="s">
        <v>37</v>
      </c>
      <c r="N11" t="s">
        <v>71</v>
      </c>
      <c r="O11" t="s">
        <v>8</v>
      </c>
      <c r="P11" t="s">
        <v>58</v>
      </c>
      <c r="Q11" t="s">
        <v>24</v>
      </c>
      <c r="R11" t="s">
        <v>6</v>
      </c>
      <c r="S11" t="s">
        <v>22</v>
      </c>
      <c r="T11" t="s">
        <v>304</v>
      </c>
      <c r="U11">
        <f t="shared" si="1"/>
        <v>0.22823762475986376</v>
      </c>
    </row>
    <row r="12" spans="2:22" x14ac:dyDescent="0.25">
      <c r="B12" s="3" t="s">
        <v>39</v>
      </c>
      <c r="C12" t="s">
        <v>71</v>
      </c>
      <c r="D12" t="s">
        <v>8</v>
      </c>
      <c r="E12" t="s">
        <v>58</v>
      </c>
      <c r="F12" t="s">
        <v>24</v>
      </c>
      <c r="G12" t="s">
        <v>6</v>
      </c>
      <c r="H12" t="s">
        <v>22</v>
      </c>
      <c r="I12" t="s">
        <v>294</v>
      </c>
      <c r="J12">
        <f t="shared" si="0"/>
        <v>0.3541305778488707</v>
      </c>
      <c r="M12" s="3" t="s">
        <v>36</v>
      </c>
      <c r="N12" t="s">
        <v>71</v>
      </c>
      <c r="O12" t="s">
        <v>8</v>
      </c>
      <c r="P12" t="s">
        <v>58</v>
      </c>
      <c r="Q12" t="s">
        <v>24</v>
      </c>
      <c r="R12" t="s">
        <v>6</v>
      </c>
      <c r="S12" t="s">
        <v>22</v>
      </c>
      <c r="T12" t="s">
        <v>305</v>
      </c>
      <c r="U12">
        <f t="shared" si="1"/>
        <v>0.22757671041233637</v>
      </c>
    </row>
    <row r="13" spans="2:22" x14ac:dyDescent="0.25">
      <c r="B13" s="3" t="s">
        <v>42</v>
      </c>
      <c r="C13" t="s">
        <v>71</v>
      </c>
      <c r="D13" t="s">
        <v>8</v>
      </c>
      <c r="E13" t="s">
        <v>58</v>
      </c>
      <c r="F13" t="s">
        <v>24</v>
      </c>
      <c r="G13" t="s">
        <v>6</v>
      </c>
      <c r="H13" t="s">
        <v>22</v>
      </c>
      <c r="I13" t="s">
        <v>295</v>
      </c>
      <c r="J13">
        <f t="shared" si="0"/>
        <v>0.3422569783880216</v>
      </c>
      <c r="M13" s="3" t="s">
        <v>40</v>
      </c>
      <c r="N13" t="s">
        <v>71</v>
      </c>
      <c r="O13" t="s">
        <v>8</v>
      </c>
      <c r="P13" t="s">
        <v>58</v>
      </c>
      <c r="Q13" t="s">
        <v>24</v>
      </c>
      <c r="R13" t="s">
        <v>6</v>
      </c>
      <c r="S13" t="s">
        <v>22</v>
      </c>
      <c r="T13" t="s">
        <v>306</v>
      </c>
      <c r="U13">
        <f t="shared" si="1"/>
        <v>0.22074218602778756</v>
      </c>
    </row>
    <row r="14" spans="2:22" x14ac:dyDescent="0.25">
      <c r="B14" s="3" t="s">
        <v>31</v>
      </c>
      <c r="C14" t="s">
        <v>71</v>
      </c>
      <c r="D14" t="s">
        <v>8</v>
      </c>
      <c r="E14" t="s">
        <v>58</v>
      </c>
      <c r="F14" t="s">
        <v>24</v>
      </c>
      <c r="G14" t="s">
        <v>6</v>
      </c>
      <c r="H14" t="s">
        <v>22</v>
      </c>
      <c r="I14" t="s">
        <v>296</v>
      </c>
      <c r="J14">
        <f t="shared" si="0"/>
        <v>0.32582591014227902</v>
      </c>
      <c r="M14" s="3" t="s">
        <v>39</v>
      </c>
      <c r="N14" t="s">
        <v>71</v>
      </c>
      <c r="O14" t="s">
        <v>8</v>
      </c>
      <c r="P14" t="s">
        <v>58</v>
      </c>
      <c r="Q14" t="s">
        <v>24</v>
      </c>
      <c r="R14" t="s">
        <v>6</v>
      </c>
      <c r="S14" t="s">
        <v>22</v>
      </c>
      <c r="T14" t="s">
        <v>307</v>
      </c>
      <c r="U14">
        <f t="shared" si="1"/>
        <v>0.21903447685052221</v>
      </c>
    </row>
    <row r="15" spans="2:22" x14ac:dyDescent="0.25">
      <c r="B15" s="3" t="s">
        <v>24</v>
      </c>
      <c r="C15" t="s">
        <v>71</v>
      </c>
      <c r="D15" t="s">
        <v>8</v>
      </c>
      <c r="E15" t="s">
        <v>58</v>
      </c>
      <c r="F15" t="s">
        <v>24</v>
      </c>
      <c r="G15" t="s">
        <v>6</v>
      </c>
      <c r="H15" t="s">
        <v>22</v>
      </c>
      <c r="I15" t="s">
        <v>297</v>
      </c>
      <c r="J15">
        <f t="shared" si="0"/>
        <v>0.32321469859152269</v>
      </c>
      <c r="M15" s="3" t="s">
        <v>42</v>
      </c>
      <c r="N15" t="s">
        <v>71</v>
      </c>
      <c r="O15" t="s">
        <v>8</v>
      </c>
      <c r="P15" t="s">
        <v>58</v>
      </c>
      <c r="Q15" t="s">
        <v>24</v>
      </c>
      <c r="R15" t="s">
        <v>6</v>
      </c>
      <c r="S15" t="s">
        <v>22</v>
      </c>
      <c r="T15" t="s">
        <v>308</v>
      </c>
      <c r="U15">
        <f t="shared" si="1"/>
        <v>0.21837571520994242</v>
      </c>
    </row>
    <row r="16" spans="2:22" x14ac:dyDescent="0.25">
      <c r="B16" s="3" t="s">
        <v>27</v>
      </c>
      <c r="C16" t="s">
        <v>71</v>
      </c>
      <c r="D16" t="s">
        <v>8</v>
      </c>
      <c r="E16" t="s">
        <v>58</v>
      </c>
      <c r="F16" t="s">
        <v>24</v>
      </c>
      <c r="G16" t="s">
        <v>6</v>
      </c>
      <c r="H16" t="s">
        <v>22</v>
      </c>
      <c r="I16" t="s">
        <v>298</v>
      </c>
      <c r="J16">
        <f t="shared" si="0"/>
        <v>0.3156726670470219</v>
      </c>
      <c r="M16" s="3" t="s">
        <v>41</v>
      </c>
      <c r="N16" t="s">
        <v>71</v>
      </c>
      <c r="O16" t="s">
        <v>8</v>
      </c>
      <c r="P16" t="s">
        <v>58</v>
      </c>
      <c r="Q16" t="s">
        <v>24</v>
      </c>
      <c r="R16" t="s">
        <v>6</v>
      </c>
      <c r="S16" t="s">
        <v>22</v>
      </c>
      <c r="T16" t="s">
        <v>309</v>
      </c>
      <c r="U16">
        <f t="shared" si="1"/>
        <v>0.21045221133936948</v>
      </c>
    </row>
    <row r="18" spans="2:22" ht="15.75" thickBot="1" x14ac:dyDescent="0.3"/>
    <row r="19" spans="2:22" ht="15.75" thickBot="1" x14ac:dyDescent="0.3">
      <c r="B19" s="1" t="s">
        <v>1</v>
      </c>
      <c r="C19" s="2" t="s">
        <v>60</v>
      </c>
      <c r="D19" s="1" t="s">
        <v>3</v>
      </c>
      <c r="E19" s="1" t="s">
        <v>2</v>
      </c>
      <c r="F19" s="1" t="s">
        <v>5</v>
      </c>
      <c r="G19" s="1" t="s">
        <v>0</v>
      </c>
      <c r="H19" s="1" t="s">
        <v>4</v>
      </c>
      <c r="I19" s="1" t="s">
        <v>59</v>
      </c>
      <c r="J19" s="1" t="s">
        <v>732</v>
      </c>
      <c r="K19" s="12" t="s">
        <v>739</v>
      </c>
      <c r="M19" s="1" t="s">
        <v>1</v>
      </c>
      <c r="N19" s="2" t="s">
        <v>60</v>
      </c>
      <c r="O19" s="1" t="s">
        <v>3</v>
      </c>
      <c r="P19" s="1" t="s">
        <v>2</v>
      </c>
      <c r="Q19" s="1" t="s">
        <v>5</v>
      </c>
      <c r="R19" s="1" t="s">
        <v>0</v>
      </c>
      <c r="S19" s="1" t="s">
        <v>4</v>
      </c>
      <c r="T19" s="1" t="s">
        <v>59</v>
      </c>
      <c r="U19" s="1" t="s">
        <v>732</v>
      </c>
      <c r="V19" s="12" t="s">
        <v>739</v>
      </c>
    </row>
    <row r="20" spans="2:22" x14ac:dyDescent="0.25">
      <c r="B20" t="s">
        <v>38</v>
      </c>
      <c r="C20" s="3" t="s">
        <v>66</v>
      </c>
      <c r="D20" t="s">
        <v>8</v>
      </c>
      <c r="E20" t="s">
        <v>58</v>
      </c>
      <c r="F20" t="s">
        <v>24</v>
      </c>
      <c r="G20" t="s">
        <v>6</v>
      </c>
      <c r="H20" t="s">
        <v>22</v>
      </c>
      <c r="I20" t="s">
        <v>310</v>
      </c>
      <c r="J20">
        <f t="shared" si="0"/>
        <v>0.38480910706547483</v>
      </c>
      <c r="K20">
        <f>(STDEVA(J20:J30))</f>
        <v>9.1494838743216185E-3</v>
      </c>
      <c r="M20" t="s">
        <v>24</v>
      </c>
      <c r="N20" s="3" t="s">
        <v>66</v>
      </c>
      <c r="O20" t="s">
        <v>8</v>
      </c>
      <c r="P20" t="s">
        <v>58</v>
      </c>
      <c r="Q20" t="s">
        <v>24</v>
      </c>
      <c r="R20" t="s">
        <v>6</v>
      </c>
      <c r="S20" t="s">
        <v>22</v>
      </c>
      <c r="T20" t="s">
        <v>321</v>
      </c>
      <c r="U20">
        <f t="shared" si="1"/>
        <v>0.59167873859875886</v>
      </c>
      <c r="V20">
        <f>(STDEVA(U20:U30))</f>
        <v>3.1501352032128005E-2</v>
      </c>
    </row>
    <row r="21" spans="2:22" x14ac:dyDescent="0.25">
      <c r="B21" t="s">
        <v>38</v>
      </c>
      <c r="C21" s="3" t="s">
        <v>110</v>
      </c>
      <c r="D21" t="s">
        <v>8</v>
      </c>
      <c r="E21" t="s">
        <v>58</v>
      </c>
      <c r="F21" t="s">
        <v>24</v>
      </c>
      <c r="G21" t="s">
        <v>6</v>
      </c>
      <c r="H21" t="s">
        <v>22</v>
      </c>
      <c r="I21" t="s">
        <v>311</v>
      </c>
      <c r="J21">
        <f t="shared" si="0"/>
        <v>0.3620929183159049</v>
      </c>
      <c r="M21" t="s">
        <v>24</v>
      </c>
      <c r="N21" s="3" t="s">
        <v>110</v>
      </c>
      <c r="O21" t="s">
        <v>8</v>
      </c>
      <c r="P21" t="s">
        <v>58</v>
      </c>
      <c r="Q21" t="s">
        <v>24</v>
      </c>
      <c r="R21" t="s">
        <v>6</v>
      </c>
      <c r="S21" t="s">
        <v>22</v>
      </c>
      <c r="T21" t="s">
        <v>322</v>
      </c>
      <c r="U21">
        <f t="shared" si="1"/>
        <v>0.51921105131896927</v>
      </c>
    </row>
    <row r="22" spans="2:22" x14ac:dyDescent="0.25">
      <c r="B22" t="s">
        <v>38</v>
      </c>
      <c r="C22" s="3" t="s">
        <v>108</v>
      </c>
      <c r="D22" t="s">
        <v>8</v>
      </c>
      <c r="E22" t="s">
        <v>58</v>
      </c>
      <c r="F22" t="s">
        <v>24</v>
      </c>
      <c r="G22" t="s">
        <v>6</v>
      </c>
      <c r="H22" t="s">
        <v>22</v>
      </c>
      <c r="I22" t="s">
        <v>312</v>
      </c>
      <c r="J22">
        <f t="shared" si="0"/>
        <v>0.35826678655031663</v>
      </c>
      <c r="M22" t="s">
        <v>24</v>
      </c>
      <c r="N22" s="3" t="s">
        <v>99</v>
      </c>
      <c r="O22" t="s">
        <v>8</v>
      </c>
      <c r="P22" t="s">
        <v>58</v>
      </c>
      <c r="Q22" t="s">
        <v>24</v>
      </c>
      <c r="R22" t="s">
        <v>6</v>
      </c>
      <c r="S22" t="s">
        <v>22</v>
      </c>
      <c r="T22" t="s">
        <v>323</v>
      </c>
      <c r="U22">
        <f t="shared" si="1"/>
        <v>0.49531084430484251</v>
      </c>
    </row>
    <row r="23" spans="2:22" x14ac:dyDescent="0.25">
      <c r="B23" t="s">
        <v>38</v>
      </c>
      <c r="C23" s="3" t="s">
        <v>71</v>
      </c>
      <c r="D23" t="s">
        <v>8</v>
      </c>
      <c r="E23" t="s">
        <v>58</v>
      </c>
      <c r="F23" t="s">
        <v>24</v>
      </c>
      <c r="G23" t="s">
        <v>6</v>
      </c>
      <c r="H23" t="s">
        <v>22</v>
      </c>
      <c r="I23" t="s">
        <v>313</v>
      </c>
      <c r="J23">
        <f t="shared" si="0"/>
        <v>0.358240728805297</v>
      </c>
      <c r="M23" t="s">
        <v>24</v>
      </c>
      <c r="N23" s="3" t="s">
        <v>71</v>
      </c>
      <c r="O23" t="s">
        <v>8</v>
      </c>
      <c r="P23" t="s">
        <v>58</v>
      </c>
      <c r="Q23" t="s">
        <v>24</v>
      </c>
      <c r="R23" t="s">
        <v>6</v>
      </c>
      <c r="S23" t="s">
        <v>22</v>
      </c>
      <c r="T23" t="s">
        <v>324</v>
      </c>
      <c r="U23">
        <f t="shared" si="1"/>
        <v>0.49213776324717257</v>
      </c>
    </row>
    <row r="24" spans="2:22" x14ac:dyDescent="0.25">
      <c r="B24" t="s">
        <v>38</v>
      </c>
      <c r="C24" s="3" t="s">
        <v>101</v>
      </c>
      <c r="D24" t="s">
        <v>8</v>
      </c>
      <c r="E24" t="s">
        <v>58</v>
      </c>
      <c r="F24" t="s">
        <v>24</v>
      </c>
      <c r="G24" t="s">
        <v>6</v>
      </c>
      <c r="H24" t="s">
        <v>22</v>
      </c>
      <c r="I24" t="s">
        <v>314</v>
      </c>
      <c r="J24">
        <f t="shared" si="0"/>
        <v>0.35591303749022019</v>
      </c>
      <c r="M24" t="s">
        <v>24</v>
      </c>
      <c r="N24" s="3" t="s">
        <v>108</v>
      </c>
      <c r="O24" t="s">
        <v>8</v>
      </c>
      <c r="P24" t="s">
        <v>58</v>
      </c>
      <c r="Q24" t="s">
        <v>24</v>
      </c>
      <c r="R24" t="s">
        <v>6</v>
      </c>
      <c r="S24" t="s">
        <v>22</v>
      </c>
      <c r="T24" t="s">
        <v>325</v>
      </c>
      <c r="U24">
        <f t="shared" si="1"/>
        <v>0.49123605119199476</v>
      </c>
    </row>
    <row r="25" spans="2:22" x14ac:dyDescent="0.25">
      <c r="B25" t="s">
        <v>38</v>
      </c>
      <c r="C25" s="3" t="s">
        <v>105</v>
      </c>
      <c r="D25" t="s">
        <v>8</v>
      </c>
      <c r="E25" t="s">
        <v>58</v>
      </c>
      <c r="F25" t="s">
        <v>24</v>
      </c>
      <c r="G25" t="s">
        <v>6</v>
      </c>
      <c r="H25" t="s">
        <v>22</v>
      </c>
      <c r="I25" t="s">
        <v>315</v>
      </c>
      <c r="J25">
        <f t="shared" si="0"/>
        <v>0.35547380916950533</v>
      </c>
      <c r="M25" t="s">
        <v>24</v>
      </c>
      <c r="N25" s="3" t="s">
        <v>101</v>
      </c>
      <c r="O25" t="s">
        <v>8</v>
      </c>
      <c r="P25" t="s">
        <v>58</v>
      </c>
      <c r="Q25" t="s">
        <v>24</v>
      </c>
      <c r="R25" t="s">
        <v>6</v>
      </c>
      <c r="S25" t="s">
        <v>22</v>
      </c>
      <c r="T25" t="s">
        <v>326</v>
      </c>
      <c r="U25">
        <f t="shared" si="1"/>
        <v>0.49061746572945852</v>
      </c>
    </row>
    <row r="26" spans="2:22" x14ac:dyDescent="0.25">
      <c r="B26" t="s">
        <v>38</v>
      </c>
      <c r="C26" s="3" t="s">
        <v>99</v>
      </c>
      <c r="D26" t="s">
        <v>8</v>
      </c>
      <c r="E26" t="s">
        <v>58</v>
      </c>
      <c r="F26" t="s">
        <v>24</v>
      </c>
      <c r="G26" t="s">
        <v>6</v>
      </c>
      <c r="H26" t="s">
        <v>22</v>
      </c>
      <c r="I26" t="s">
        <v>316</v>
      </c>
      <c r="J26">
        <f t="shared" si="0"/>
        <v>0.35546324975112459</v>
      </c>
      <c r="M26" t="s">
        <v>24</v>
      </c>
      <c r="N26" s="3" t="s">
        <v>103</v>
      </c>
      <c r="O26" t="s">
        <v>8</v>
      </c>
      <c r="P26" t="s">
        <v>58</v>
      </c>
      <c r="Q26" t="s">
        <v>24</v>
      </c>
      <c r="R26" t="s">
        <v>6</v>
      </c>
      <c r="S26" t="s">
        <v>22</v>
      </c>
      <c r="T26" t="s">
        <v>327</v>
      </c>
      <c r="U26">
        <f t="shared" si="1"/>
        <v>0.49048259714757325</v>
      </c>
    </row>
    <row r="27" spans="2:22" x14ac:dyDescent="0.25">
      <c r="B27" t="s">
        <v>38</v>
      </c>
      <c r="C27" s="3" t="s">
        <v>103</v>
      </c>
      <c r="D27" t="s">
        <v>8</v>
      </c>
      <c r="E27" t="s">
        <v>58</v>
      </c>
      <c r="F27" t="s">
        <v>24</v>
      </c>
      <c r="G27" t="s">
        <v>6</v>
      </c>
      <c r="H27" t="s">
        <v>22</v>
      </c>
      <c r="I27" t="s">
        <v>317</v>
      </c>
      <c r="J27">
        <f t="shared" si="0"/>
        <v>0.35511959522429626</v>
      </c>
      <c r="M27" t="s">
        <v>24</v>
      </c>
      <c r="N27" s="3" t="s">
        <v>95</v>
      </c>
      <c r="O27" t="s">
        <v>8</v>
      </c>
      <c r="P27" t="s">
        <v>58</v>
      </c>
      <c r="Q27" t="s">
        <v>24</v>
      </c>
      <c r="R27" t="s">
        <v>6</v>
      </c>
      <c r="S27" t="s">
        <v>22</v>
      </c>
      <c r="T27" t="s">
        <v>328</v>
      </c>
      <c r="U27">
        <f t="shared" si="1"/>
        <v>0.48830894104533129</v>
      </c>
    </row>
    <row r="28" spans="2:22" x14ac:dyDescent="0.25">
      <c r="B28" t="s">
        <v>38</v>
      </c>
      <c r="C28" s="3" t="s">
        <v>97</v>
      </c>
      <c r="D28" t="s">
        <v>8</v>
      </c>
      <c r="E28" t="s">
        <v>58</v>
      </c>
      <c r="F28" t="s">
        <v>24</v>
      </c>
      <c r="G28" t="s">
        <v>6</v>
      </c>
      <c r="H28" t="s">
        <v>22</v>
      </c>
      <c r="I28" t="s">
        <v>318</v>
      </c>
      <c r="J28">
        <f t="shared" si="0"/>
        <v>0.35473012766471207</v>
      </c>
      <c r="M28" t="s">
        <v>24</v>
      </c>
      <c r="N28" s="3" t="s">
        <v>105</v>
      </c>
      <c r="O28" t="s">
        <v>8</v>
      </c>
      <c r="P28" t="s">
        <v>58</v>
      </c>
      <c r="Q28" t="s">
        <v>24</v>
      </c>
      <c r="R28" t="s">
        <v>6</v>
      </c>
      <c r="S28" t="s">
        <v>22</v>
      </c>
      <c r="T28" t="s">
        <v>329</v>
      </c>
      <c r="U28">
        <f t="shared" si="1"/>
        <v>0.48596793615937445</v>
      </c>
    </row>
    <row r="29" spans="2:22" x14ac:dyDescent="0.25">
      <c r="B29" t="s">
        <v>38</v>
      </c>
      <c r="C29" s="3" t="s">
        <v>95</v>
      </c>
      <c r="D29" t="s">
        <v>8</v>
      </c>
      <c r="E29" t="s">
        <v>58</v>
      </c>
      <c r="F29" t="s">
        <v>24</v>
      </c>
      <c r="G29" t="s">
        <v>6</v>
      </c>
      <c r="H29" t="s">
        <v>22</v>
      </c>
      <c r="I29" t="s">
        <v>319</v>
      </c>
      <c r="J29">
        <f t="shared" si="0"/>
        <v>0.35422055353132786</v>
      </c>
      <c r="M29" t="s">
        <v>24</v>
      </c>
      <c r="N29" s="3" t="s">
        <v>61</v>
      </c>
      <c r="O29" t="s">
        <v>8</v>
      </c>
      <c r="P29" t="s">
        <v>58</v>
      </c>
      <c r="Q29" t="s">
        <v>24</v>
      </c>
      <c r="R29" t="s">
        <v>6</v>
      </c>
      <c r="S29" t="s">
        <v>22</v>
      </c>
      <c r="T29" t="s">
        <v>330</v>
      </c>
      <c r="U29">
        <f t="shared" si="1"/>
        <v>0.48454388834569201</v>
      </c>
    </row>
    <row r="30" spans="2:22" x14ac:dyDescent="0.25">
      <c r="B30" t="s">
        <v>38</v>
      </c>
      <c r="C30" s="3" t="s">
        <v>61</v>
      </c>
      <c r="D30" t="s">
        <v>8</v>
      </c>
      <c r="E30" t="s">
        <v>58</v>
      </c>
      <c r="F30" t="s">
        <v>24</v>
      </c>
      <c r="G30" t="s">
        <v>6</v>
      </c>
      <c r="H30" t="s">
        <v>22</v>
      </c>
      <c r="I30" t="s">
        <v>320</v>
      </c>
      <c r="J30">
        <f t="shared" si="0"/>
        <v>0.35055764518392646</v>
      </c>
      <c r="M30" t="s">
        <v>24</v>
      </c>
      <c r="N30" s="3" t="s">
        <v>97</v>
      </c>
      <c r="O30" t="s">
        <v>8</v>
      </c>
      <c r="P30" t="s">
        <v>58</v>
      </c>
      <c r="Q30" t="s">
        <v>24</v>
      </c>
      <c r="R30" t="s">
        <v>6</v>
      </c>
      <c r="S30" t="s">
        <v>22</v>
      </c>
      <c r="T30" t="s">
        <v>331</v>
      </c>
      <c r="U30">
        <f t="shared" si="1"/>
        <v>0.48405350755172061</v>
      </c>
    </row>
    <row r="32" spans="2:22" ht="15.75" thickBot="1" x14ac:dyDescent="0.3"/>
    <row r="33" spans="2:22" ht="15.75" thickBot="1" x14ac:dyDescent="0.3">
      <c r="B33" s="1" t="s">
        <v>1</v>
      </c>
      <c r="C33" s="1" t="s">
        <v>60</v>
      </c>
      <c r="D33" s="2" t="s">
        <v>3</v>
      </c>
      <c r="E33" s="1" t="s">
        <v>2</v>
      </c>
      <c r="F33" s="1" t="s">
        <v>5</v>
      </c>
      <c r="G33" s="1" t="s">
        <v>0</v>
      </c>
      <c r="H33" s="1" t="s">
        <v>4</v>
      </c>
      <c r="I33" s="1" t="s">
        <v>59</v>
      </c>
      <c r="J33" s="1" t="s">
        <v>732</v>
      </c>
      <c r="K33" s="12" t="s">
        <v>739</v>
      </c>
      <c r="M33" s="1" t="s">
        <v>1</v>
      </c>
      <c r="N33" s="1" t="s">
        <v>60</v>
      </c>
      <c r="O33" s="2" t="s">
        <v>3</v>
      </c>
      <c r="P33" s="1" t="s">
        <v>2</v>
      </c>
      <c r="Q33" s="1" t="s">
        <v>5</v>
      </c>
      <c r="R33" s="1" t="s">
        <v>0</v>
      </c>
      <c r="S33" s="1" t="s">
        <v>4</v>
      </c>
      <c r="T33" s="1" t="s">
        <v>59</v>
      </c>
      <c r="U33" s="1" t="s">
        <v>732</v>
      </c>
      <c r="V33" s="12" t="s">
        <v>739</v>
      </c>
    </row>
    <row r="34" spans="2:22" x14ac:dyDescent="0.25">
      <c r="B34" t="s">
        <v>38</v>
      </c>
      <c r="C34" t="s">
        <v>66</v>
      </c>
      <c r="D34" s="3" t="s">
        <v>17</v>
      </c>
      <c r="E34" t="s">
        <v>58</v>
      </c>
      <c r="F34" t="s">
        <v>24</v>
      </c>
      <c r="G34" t="s">
        <v>6</v>
      </c>
      <c r="H34" t="s">
        <v>22</v>
      </c>
      <c r="I34" t="s">
        <v>332</v>
      </c>
      <c r="J34">
        <f t="shared" si="0"/>
        <v>0.42880514796846808</v>
      </c>
      <c r="K34">
        <f>(STDEVA(J34:J39))</f>
        <v>1.6179927903332274E-2</v>
      </c>
      <c r="M34" t="s">
        <v>24</v>
      </c>
      <c r="N34" t="s">
        <v>66</v>
      </c>
      <c r="O34" s="3" t="s">
        <v>15</v>
      </c>
      <c r="P34" t="s">
        <v>58</v>
      </c>
      <c r="Q34" t="s">
        <v>24</v>
      </c>
      <c r="R34" t="s">
        <v>6</v>
      </c>
      <c r="S34" t="s">
        <v>22</v>
      </c>
      <c r="T34" t="s">
        <v>338</v>
      </c>
      <c r="U34">
        <f t="shared" si="1"/>
        <v>0.6400605804998506</v>
      </c>
      <c r="V34">
        <f>(STDEVA(U34:U39))</f>
        <v>4.9605987776250117E-2</v>
      </c>
    </row>
    <row r="35" spans="2:22" x14ac:dyDescent="0.25">
      <c r="B35" t="s">
        <v>38</v>
      </c>
      <c r="C35" t="s">
        <v>66</v>
      </c>
      <c r="D35" s="3" t="s">
        <v>15</v>
      </c>
      <c r="E35" t="s">
        <v>58</v>
      </c>
      <c r="F35" t="s">
        <v>24</v>
      </c>
      <c r="G35" t="s">
        <v>6</v>
      </c>
      <c r="H35" t="s">
        <v>22</v>
      </c>
      <c r="I35" t="s">
        <v>333</v>
      </c>
      <c r="J35">
        <f t="shared" si="0"/>
        <v>0.40710426329153554</v>
      </c>
      <c r="M35" t="s">
        <v>24</v>
      </c>
      <c r="N35" t="s">
        <v>66</v>
      </c>
      <c r="O35" s="3" t="s">
        <v>19</v>
      </c>
      <c r="P35" t="s">
        <v>58</v>
      </c>
      <c r="Q35" t="s">
        <v>24</v>
      </c>
      <c r="R35" t="s">
        <v>6</v>
      </c>
      <c r="S35" t="s">
        <v>22</v>
      </c>
      <c r="T35" t="s">
        <v>339</v>
      </c>
      <c r="U35">
        <f t="shared" si="1"/>
        <v>0.63856135504324929</v>
      </c>
    </row>
    <row r="36" spans="2:22" x14ac:dyDescent="0.25">
      <c r="B36" t="s">
        <v>38</v>
      </c>
      <c r="C36" t="s">
        <v>66</v>
      </c>
      <c r="D36" s="3" t="s">
        <v>19</v>
      </c>
      <c r="E36" t="s">
        <v>58</v>
      </c>
      <c r="F36" t="s">
        <v>24</v>
      </c>
      <c r="G36" t="s">
        <v>6</v>
      </c>
      <c r="H36" t="s">
        <v>22</v>
      </c>
      <c r="I36" t="s">
        <v>334</v>
      </c>
      <c r="J36">
        <f t="shared" si="0"/>
        <v>0.40144847374638526</v>
      </c>
      <c r="M36" t="s">
        <v>24</v>
      </c>
      <c r="N36" t="s">
        <v>66</v>
      </c>
      <c r="O36" s="3" t="s">
        <v>17</v>
      </c>
      <c r="P36" t="s">
        <v>58</v>
      </c>
      <c r="Q36" t="s">
        <v>24</v>
      </c>
      <c r="R36" t="s">
        <v>6</v>
      </c>
      <c r="S36" t="s">
        <v>22</v>
      </c>
      <c r="T36" t="s">
        <v>340</v>
      </c>
      <c r="U36">
        <f t="shared" si="1"/>
        <v>0.63231605786454659</v>
      </c>
    </row>
    <row r="37" spans="2:22" x14ac:dyDescent="0.25">
      <c r="B37" t="s">
        <v>38</v>
      </c>
      <c r="C37" t="s">
        <v>66</v>
      </c>
      <c r="D37" s="3" t="s">
        <v>8</v>
      </c>
      <c r="E37" t="s">
        <v>58</v>
      </c>
      <c r="F37" t="s">
        <v>24</v>
      </c>
      <c r="G37" t="s">
        <v>6</v>
      </c>
      <c r="H37" t="s">
        <v>22</v>
      </c>
      <c r="I37" t="s">
        <v>335</v>
      </c>
      <c r="J37">
        <f t="shared" si="0"/>
        <v>0.39483565474563354</v>
      </c>
      <c r="M37" t="s">
        <v>24</v>
      </c>
      <c r="N37" t="s">
        <v>66</v>
      </c>
      <c r="O37" s="3" t="s">
        <v>18</v>
      </c>
      <c r="P37" t="s">
        <v>58</v>
      </c>
      <c r="Q37" t="s">
        <v>24</v>
      </c>
      <c r="R37" t="s">
        <v>6</v>
      </c>
      <c r="S37" t="s">
        <v>22</v>
      </c>
      <c r="T37" t="s">
        <v>341</v>
      </c>
      <c r="U37">
        <f t="shared" si="1"/>
        <v>0.59659938922939038</v>
      </c>
    </row>
    <row r="38" spans="2:22" x14ac:dyDescent="0.25">
      <c r="B38" t="s">
        <v>38</v>
      </c>
      <c r="C38" t="s">
        <v>66</v>
      </c>
      <c r="D38" s="3" t="s">
        <v>18</v>
      </c>
      <c r="E38" t="s">
        <v>58</v>
      </c>
      <c r="F38" t="s">
        <v>24</v>
      </c>
      <c r="G38" t="s">
        <v>6</v>
      </c>
      <c r="H38" t="s">
        <v>22</v>
      </c>
      <c r="I38" t="s">
        <v>336</v>
      </c>
      <c r="J38">
        <f t="shared" si="0"/>
        <v>0.39284261320228309</v>
      </c>
      <c r="M38" t="s">
        <v>24</v>
      </c>
      <c r="N38" t="s">
        <v>66</v>
      </c>
      <c r="O38" s="3" t="s">
        <v>8</v>
      </c>
      <c r="P38" t="s">
        <v>58</v>
      </c>
      <c r="Q38" t="s">
        <v>24</v>
      </c>
      <c r="R38" t="s">
        <v>6</v>
      </c>
      <c r="S38" t="s">
        <v>22</v>
      </c>
      <c r="T38" t="s">
        <v>342</v>
      </c>
      <c r="U38">
        <f t="shared" si="1"/>
        <v>0.59062198734488525</v>
      </c>
    </row>
    <row r="39" spans="2:22" x14ac:dyDescent="0.25">
      <c r="B39" t="s">
        <v>38</v>
      </c>
      <c r="C39" t="s">
        <v>66</v>
      </c>
      <c r="D39" s="3" t="s">
        <v>16</v>
      </c>
      <c r="E39" t="s">
        <v>58</v>
      </c>
      <c r="F39" t="s">
        <v>24</v>
      </c>
      <c r="G39" t="s">
        <v>6</v>
      </c>
      <c r="H39" t="s">
        <v>22</v>
      </c>
      <c r="I39" t="s">
        <v>337</v>
      </c>
      <c r="J39">
        <f t="shared" si="0"/>
        <v>0.38115497798120856</v>
      </c>
      <c r="M39" t="s">
        <v>24</v>
      </c>
      <c r="N39" t="s">
        <v>66</v>
      </c>
      <c r="O39" s="3" t="s">
        <v>16</v>
      </c>
      <c r="P39" t="s">
        <v>58</v>
      </c>
      <c r="Q39" t="s">
        <v>24</v>
      </c>
      <c r="R39" t="s">
        <v>6</v>
      </c>
      <c r="S39" t="s">
        <v>22</v>
      </c>
      <c r="T39" t="s">
        <v>343</v>
      </c>
      <c r="U39">
        <f t="shared" si="1"/>
        <v>0.51011390059090356</v>
      </c>
    </row>
    <row r="41" spans="2:22" ht="15.75" thickBot="1" x14ac:dyDescent="0.3"/>
    <row r="42" spans="2:22" ht="15.75" thickBot="1" x14ac:dyDescent="0.3">
      <c r="B42" s="1" t="s">
        <v>1</v>
      </c>
      <c r="C42" s="1" t="s">
        <v>60</v>
      </c>
      <c r="D42" s="1" t="s">
        <v>3</v>
      </c>
      <c r="E42" s="2" t="s">
        <v>2</v>
      </c>
      <c r="F42" s="1" t="s">
        <v>5</v>
      </c>
      <c r="G42" s="1" t="s">
        <v>0</v>
      </c>
      <c r="H42" s="1" t="s">
        <v>4</v>
      </c>
      <c r="I42" s="1" t="s">
        <v>59</v>
      </c>
      <c r="J42" s="1" t="s">
        <v>732</v>
      </c>
      <c r="K42" s="12" t="s">
        <v>739</v>
      </c>
      <c r="M42" s="1" t="s">
        <v>1</v>
      </c>
      <c r="N42" s="1" t="s">
        <v>60</v>
      </c>
      <c r="O42" s="1" t="s">
        <v>3</v>
      </c>
      <c r="P42" s="2" t="s">
        <v>2</v>
      </c>
      <c r="Q42" s="1" t="s">
        <v>5</v>
      </c>
      <c r="R42" s="1" t="s">
        <v>0</v>
      </c>
      <c r="S42" s="1" t="s">
        <v>4</v>
      </c>
      <c r="T42" s="1" t="s">
        <v>59</v>
      </c>
      <c r="U42" s="1" t="s">
        <v>732</v>
      </c>
      <c r="V42" s="12" t="s">
        <v>739</v>
      </c>
    </row>
    <row r="43" spans="2:22" x14ac:dyDescent="0.25">
      <c r="B43" t="s">
        <v>38</v>
      </c>
      <c r="C43" t="s">
        <v>66</v>
      </c>
      <c r="D43" t="s">
        <v>17</v>
      </c>
      <c r="E43" s="3" t="s">
        <v>9</v>
      </c>
      <c r="F43" t="s">
        <v>24</v>
      </c>
      <c r="G43" t="s">
        <v>6</v>
      </c>
      <c r="H43" t="s">
        <v>22</v>
      </c>
      <c r="I43" t="s">
        <v>344</v>
      </c>
      <c r="J43">
        <f t="shared" si="0"/>
        <v>0.44046953097504599</v>
      </c>
      <c r="K43">
        <f>(STDEVA(J43:J49))</f>
        <v>3.4234859226414206E-2</v>
      </c>
      <c r="M43" t="s">
        <v>24</v>
      </c>
      <c r="N43" t="s">
        <v>66</v>
      </c>
      <c r="O43" t="s">
        <v>15</v>
      </c>
      <c r="P43" s="3" t="s">
        <v>14</v>
      </c>
      <c r="Q43" t="s">
        <v>24</v>
      </c>
      <c r="R43" t="s">
        <v>6</v>
      </c>
      <c r="S43" t="s">
        <v>22</v>
      </c>
      <c r="T43" t="s">
        <v>351</v>
      </c>
      <c r="U43">
        <f t="shared" si="1"/>
        <v>0.64393043747844048</v>
      </c>
      <c r="V43">
        <f>(STDEVA(U43:U49))</f>
        <v>0.47877903328749144</v>
      </c>
    </row>
    <row r="44" spans="2:22" x14ac:dyDescent="0.25">
      <c r="B44" t="s">
        <v>38</v>
      </c>
      <c r="C44" t="s">
        <v>66</v>
      </c>
      <c r="D44" t="s">
        <v>17</v>
      </c>
      <c r="E44" s="3" t="s">
        <v>12</v>
      </c>
      <c r="F44" t="s">
        <v>24</v>
      </c>
      <c r="G44" t="s">
        <v>6</v>
      </c>
      <c r="H44" t="s">
        <v>22</v>
      </c>
      <c r="I44" t="s">
        <v>345</v>
      </c>
      <c r="J44">
        <f t="shared" si="0"/>
        <v>0.4218539085063156</v>
      </c>
      <c r="M44" t="s">
        <v>24</v>
      </c>
      <c r="N44" t="s">
        <v>66</v>
      </c>
      <c r="O44" t="s">
        <v>15</v>
      </c>
      <c r="P44" s="3" t="s">
        <v>10</v>
      </c>
      <c r="Q44" t="s">
        <v>24</v>
      </c>
      <c r="R44" t="s">
        <v>6</v>
      </c>
      <c r="S44" t="s">
        <v>22</v>
      </c>
      <c r="T44" t="s">
        <v>352</v>
      </c>
      <c r="U44">
        <f t="shared" si="1"/>
        <v>0.64365436361595496</v>
      </c>
    </row>
    <row r="45" spans="2:22" x14ac:dyDescent="0.25">
      <c r="B45" t="s">
        <v>38</v>
      </c>
      <c r="C45" t="s">
        <v>66</v>
      </c>
      <c r="D45" t="s">
        <v>17</v>
      </c>
      <c r="E45" s="3" t="s">
        <v>14</v>
      </c>
      <c r="F45" t="s">
        <v>24</v>
      </c>
      <c r="G45" t="s">
        <v>6</v>
      </c>
      <c r="H45" t="s">
        <v>22</v>
      </c>
      <c r="I45" t="s">
        <v>346</v>
      </c>
      <c r="J45">
        <f t="shared" si="0"/>
        <v>0.4200368551106885</v>
      </c>
      <c r="M45" t="s">
        <v>24</v>
      </c>
      <c r="N45" t="s">
        <v>66</v>
      </c>
      <c r="O45" t="s">
        <v>15</v>
      </c>
      <c r="P45" s="3" t="s">
        <v>9</v>
      </c>
      <c r="Q45" t="s">
        <v>24</v>
      </c>
      <c r="R45" t="s">
        <v>6</v>
      </c>
      <c r="S45" t="s">
        <v>22</v>
      </c>
      <c r="T45" t="s">
        <v>353</v>
      </c>
      <c r="U45">
        <f t="shared" si="1"/>
        <v>0.64147900656622014</v>
      </c>
    </row>
    <row r="46" spans="2:22" x14ac:dyDescent="0.25">
      <c r="B46" t="s">
        <v>38</v>
      </c>
      <c r="C46" t="s">
        <v>66</v>
      </c>
      <c r="D46" t="s">
        <v>17</v>
      </c>
      <c r="E46" s="3" t="s">
        <v>11</v>
      </c>
      <c r="F46" t="s">
        <v>24</v>
      </c>
      <c r="G46" t="s">
        <v>6</v>
      </c>
      <c r="H46" t="s">
        <v>22</v>
      </c>
      <c r="I46" t="s">
        <v>347</v>
      </c>
      <c r="J46">
        <f t="shared" si="0"/>
        <v>0.40244404773382342</v>
      </c>
      <c r="M46" t="s">
        <v>24</v>
      </c>
      <c r="N46" t="s">
        <v>66</v>
      </c>
      <c r="O46" t="s">
        <v>15</v>
      </c>
      <c r="P46" s="3" t="s">
        <v>13</v>
      </c>
      <c r="Q46" t="s">
        <v>24</v>
      </c>
      <c r="R46" t="s">
        <v>6</v>
      </c>
      <c r="S46" t="s">
        <v>22</v>
      </c>
      <c r="T46" t="s">
        <v>354</v>
      </c>
      <c r="U46">
        <f t="shared" si="1"/>
        <v>0.63185698662536749</v>
      </c>
    </row>
    <row r="47" spans="2:22" x14ac:dyDescent="0.25">
      <c r="B47" t="s">
        <v>38</v>
      </c>
      <c r="C47" t="s">
        <v>66</v>
      </c>
      <c r="D47" t="s">
        <v>17</v>
      </c>
      <c r="E47" s="3" t="s">
        <v>7</v>
      </c>
      <c r="F47" t="s">
        <v>24</v>
      </c>
      <c r="G47" t="s">
        <v>6</v>
      </c>
      <c r="H47" t="s">
        <v>22</v>
      </c>
      <c r="I47" t="s">
        <v>348</v>
      </c>
      <c r="J47">
        <f t="shared" si="0"/>
        <v>0.39384563119374782</v>
      </c>
      <c r="M47" t="s">
        <v>24</v>
      </c>
      <c r="N47" t="s">
        <v>66</v>
      </c>
      <c r="O47" t="s">
        <v>15</v>
      </c>
      <c r="P47" s="3" t="s">
        <v>11</v>
      </c>
      <c r="Q47" t="s">
        <v>24</v>
      </c>
      <c r="R47" t="s">
        <v>6</v>
      </c>
      <c r="S47" t="s">
        <v>22</v>
      </c>
      <c r="T47" t="s">
        <v>355</v>
      </c>
      <c r="U47">
        <f t="shared" si="1"/>
        <v>0.62867687720362331</v>
      </c>
    </row>
    <row r="48" spans="2:22" x14ac:dyDescent="0.25">
      <c r="B48" t="s">
        <v>38</v>
      </c>
      <c r="C48" t="s">
        <v>66</v>
      </c>
      <c r="D48" t="s">
        <v>17</v>
      </c>
      <c r="E48" s="3" t="s">
        <v>13</v>
      </c>
      <c r="F48" t="s">
        <v>24</v>
      </c>
      <c r="G48" t="s">
        <v>6</v>
      </c>
      <c r="H48" t="s">
        <v>22</v>
      </c>
      <c r="I48" t="s">
        <v>349</v>
      </c>
      <c r="J48">
        <f t="shared" si="0"/>
        <v>0.35338541711469673</v>
      </c>
      <c r="M48" t="s">
        <v>24</v>
      </c>
      <c r="N48" t="s">
        <v>66</v>
      </c>
      <c r="O48" t="s">
        <v>15</v>
      </c>
      <c r="P48" s="3" t="s">
        <v>7</v>
      </c>
      <c r="Q48" t="s">
        <v>24</v>
      </c>
      <c r="R48" t="s">
        <v>6</v>
      </c>
      <c r="S48" t="s">
        <v>22</v>
      </c>
      <c r="T48" t="s">
        <v>356</v>
      </c>
      <c r="U48">
        <f t="shared" si="1"/>
        <v>0.62748266508946704</v>
      </c>
    </row>
    <row r="49" spans="2:22" x14ac:dyDescent="0.25">
      <c r="B49" t="s">
        <v>38</v>
      </c>
      <c r="C49" t="s">
        <v>66</v>
      </c>
      <c r="D49" t="s">
        <v>17</v>
      </c>
      <c r="E49" s="3" t="s">
        <v>10</v>
      </c>
      <c r="F49" t="s">
        <v>24</v>
      </c>
      <c r="G49" t="s">
        <v>6</v>
      </c>
      <c r="H49" t="s">
        <v>22</v>
      </c>
      <c r="I49" t="s">
        <v>350</v>
      </c>
      <c r="J49">
        <f t="shared" si="0"/>
        <v>0.35166266985499617</v>
      </c>
      <c r="M49" t="s">
        <v>24</v>
      </c>
      <c r="N49" t="s">
        <v>66</v>
      </c>
      <c r="O49" t="s">
        <v>15</v>
      </c>
      <c r="P49" s="3" t="s">
        <v>12</v>
      </c>
      <c r="Q49" t="s">
        <v>24</v>
      </c>
      <c r="R49" t="s">
        <v>6</v>
      </c>
      <c r="S49" t="s">
        <v>22</v>
      </c>
      <c r="T49" t="s">
        <v>357</v>
      </c>
      <c r="U49">
        <f t="shared" si="1"/>
        <v>-0.63041450725709225</v>
      </c>
    </row>
    <row r="51" spans="2:22" ht="15.75" thickBot="1" x14ac:dyDescent="0.3"/>
    <row r="52" spans="2:22" ht="15.75" thickBot="1" x14ac:dyDescent="0.3">
      <c r="B52" s="1" t="s">
        <v>1</v>
      </c>
      <c r="C52" s="1" t="s">
        <v>60</v>
      </c>
      <c r="D52" s="1" t="s">
        <v>3</v>
      </c>
      <c r="E52" s="1" t="s">
        <v>2</v>
      </c>
      <c r="F52" s="2" t="s">
        <v>5</v>
      </c>
      <c r="G52" s="1" t="s">
        <v>0</v>
      </c>
      <c r="H52" s="1" t="s">
        <v>4</v>
      </c>
      <c r="I52" s="1" t="s">
        <v>59</v>
      </c>
      <c r="J52" s="1" t="s">
        <v>732</v>
      </c>
      <c r="K52" s="12" t="s">
        <v>739</v>
      </c>
      <c r="M52" s="1" t="s">
        <v>1</v>
      </c>
      <c r="N52" s="1" t="s">
        <v>60</v>
      </c>
      <c r="O52" s="1" t="s">
        <v>3</v>
      </c>
      <c r="P52" s="1" t="s">
        <v>2</v>
      </c>
      <c r="Q52" s="2" t="s">
        <v>5</v>
      </c>
      <c r="R52" s="1" t="s">
        <v>0</v>
      </c>
      <c r="S52" s="1" t="s">
        <v>4</v>
      </c>
      <c r="T52" s="1" t="s">
        <v>59</v>
      </c>
      <c r="U52" s="1" t="s">
        <v>732</v>
      </c>
      <c r="V52" s="12" t="s">
        <v>739</v>
      </c>
    </row>
    <row r="53" spans="2:22" x14ac:dyDescent="0.25">
      <c r="B53" t="s">
        <v>38</v>
      </c>
      <c r="C53" t="s">
        <v>66</v>
      </c>
      <c r="D53" t="s">
        <v>17</v>
      </c>
      <c r="E53" t="s">
        <v>9</v>
      </c>
      <c r="F53" s="3" t="s">
        <v>24</v>
      </c>
      <c r="G53" t="s">
        <v>6</v>
      </c>
      <c r="H53" t="s">
        <v>22</v>
      </c>
      <c r="I53" t="s">
        <v>358</v>
      </c>
      <c r="J53">
        <f t="shared" si="0"/>
        <v>0.4387881035742473</v>
      </c>
      <c r="K53">
        <f>(STDEVA(J53:J62))</f>
        <v>1.237576779586232E-2</v>
      </c>
      <c r="M53" t="s">
        <v>24</v>
      </c>
      <c r="N53" t="s">
        <v>66</v>
      </c>
      <c r="O53" t="s">
        <v>15</v>
      </c>
      <c r="P53" t="s">
        <v>14</v>
      </c>
      <c r="Q53" s="3" t="s">
        <v>24</v>
      </c>
      <c r="R53" t="s">
        <v>6</v>
      </c>
      <c r="S53" t="s">
        <v>22</v>
      </c>
      <c r="T53" t="s">
        <v>368</v>
      </c>
      <c r="U53">
        <f t="shared" si="1"/>
        <v>0.64334069398465243</v>
      </c>
      <c r="V53">
        <f>(STDEVA(U53:U62))</f>
        <v>1.361495205087731E-3</v>
      </c>
    </row>
    <row r="54" spans="2:22" x14ac:dyDescent="0.25">
      <c r="B54" t="s">
        <v>38</v>
      </c>
      <c r="C54" t="s">
        <v>66</v>
      </c>
      <c r="D54" t="s">
        <v>17</v>
      </c>
      <c r="E54" t="s">
        <v>9</v>
      </c>
      <c r="F54" s="3" t="s">
        <v>32</v>
      </c>
      <c r="G54" t="s">
        <v>6</v>
      </c>
      <c r="H54" t="s">
        <v>22</v>
      </c>
      <c r="I54" t="s">
        <v>359</v>
      </c>
      <c r="J54">
        <f t="shared" si="0"/>
        <v>0.43868747245177997</v>
      </c>
      <c r="M54" t="s">
        <v>24</v>
      </c>
      <c r="N54" t="s">
        <v>66</v>
      </c>
      <c r="O54" t="s">
        <v>15</v>
      </c>
      <c r="P54" t="s">
        <v>14</v>
      </c>
      <c r="Q54" s="3" t="s">
        <v>30</v>
      </c>
      <c r="R54" t="s">
        <v>6</v>
      </c>
      <c r="S54" t="s">
        <v>22</v>
      </c>
      <c r="T54" t="s">
        <v>369</v>
      </c>
      <c r="U54">
        <f t="shared" si="1"/>
        <v>0.64175863862028082</v>
      </c>
    </row>
    <row r="55" spans="2:22" x14ac:dyDescent="0.25">
      <c r="B55" t="s">
        <v>38</v>
      </c>
      <c r="C55" t="s">
        <v>66</v>
      </c>
      <c r="D55" t="s">
        <v>17</v>
      </c>
      <c r="E55" t="s">
        <v>9</v>
      </c>
      <c r="F55" s="3" t="s">
        <v>30</v>
      </c>
      <c r="G55" t="s">
        <v>6</v>
      </c>
      <c r="H55" t="s">
        <v>22</v>
      </c>
      <c r="I55" t="s">
        <v>360</v>
      </c>
      <c r="J55">
        <f t="shared" si="0"/>
        <v>0.43169640058186676</v>
      </c>
      <c r="M55" t="s">
        <v>24</v>
      </c>
      <c r="N55" t="s">
        <v>66</v>
      </c>
      <c r="O55" t="s">
        <v>15</v>
      </c>
      <c r="P55" t="s">
        <v>14</v>
      </c>
      <c r="Q55" s="3" t="s">
        <v>32</v>
      </c>
      <c r="R55" t="s">
        <v>6</v>
      </c>
      <c r="S55" t="s">
        <v>22</v>
      </c>
      <c r="T55" t="s">
        <v>370</v>
      </c>
      <c r="U55">
        <f t="shared" si="1"/>
        <v>0.64169727530854348</v>
      </c>
    </row>
    <row r="56" spans="2:22" x14ac:dyDescent="0.25">
      <c r="B56" t="s">
        <v>38</v>
      </c>
      <c r="C56" t="s">
        <v>66</v>
      </c>
      <c r="D56" t="s">
        <v>17</v>
      </c>
      <c r="E56" t="s">
        <v>9</v>
      </c>
      <c r="F56" s="3" t="s">
        <v>25</v>
      </c>
      <c r="G56" t="s">
        <v>6</v>
      </c>
      <c r="H56" t="s">
        <v>22</v>
      </c>
      <c r="I56" t="s">
        <v>361</v>
      </c>
      <c r="J56">
        <f t="shared" si="0"/>
        <v>0.42749965699925202</v>
      </c>
      <c r="M56" t="s">
        <v>24</v>
      </c>
      <c r="N56" t="s">
        <v>66</v>
      </c>
      <c r="O56" t="s">
        <v>15</v>
      </c>
      <c r="P56" t="s">
        <v>14</v>
      </c>
      <c r="Q56" s="3" t="s">
        <v>29</v>
      </c>
      <c r="R56" t="s">
        <v>6</v>
      </c>
      <c r="S56" t="s">
        <v>22</v>
      </c>
      <c r="T56" t="s">
        <v>371</v>
      </c>
      <c r="U56">
        <f t="shared" si="1"/>
        <v>0.64047802988409563</v>
      </c>
    </row>
    <row r="57" spans="2:22" x14ac:dyDescent="0.25">
      <c r="B57" t="s">
        <v>38</v>
      </c>
      <c r="C57" t="s">
        <v>66</v>
      </c>
      <c r="D57" t="s">
        <v>17</v>
      </c>
      <c r="E57" t="s">
        <v>9</v>
      </c>
      <c r="F57" s="3" t="s">
        <v>27</v>
      </c>
      <c r="G57" t="s">
        <v>6</v>
      </c>
      <c r="H57" t="s">
        <v>22</v>
      </c>
      <c r="I57" t="s">
        <v>362</v>
      </c>
      <c r="J57">
        <f t="shared" si="0"/>
        <v>0.42109836279994606</v>
      </c>
      <c r="M57" t="s">
        <v>24</v>
      </c>
      <c r="N57" t="s">
        <v>66</v>
      </c>
      <c r="O57" t="s">
        <v>15</v>
      </c>
      <c r="P57" t="s">
        <v>14</v>
      </c>
      <c r="Q57" s="3" t="s">
        <v>26</v>
      </c>
      <c r="R57" t="s">
        <v>6</v>
      </c>
      <c r="S57" t="s">
        <v>22</v>
      </c>
      <c r="T57" t="s">
        <v>372</v>
      </c>
      <c r="U57">
        <f t="shared" si="1"/>
        <v>0.64005353043296231</v>
      </c>
    </row>
    <row r="58" spans="2:22" x14ac:dyDescent="0.25">
      <c r="B58" t="s">
        <v>38</v>
      </c>
      <c r="C58" t="s">
        <v>66</v>
      </c>
      <c r="D58" t="s">
        <v>17</v>
      </c>
      <c r="E58" t="s">
        <v>9</v>
      </c>
      <c r="F58" s="3" t="s">
        <v>28</v>
      </c>
      <c r="G58" t="s">
        <v>6</v>
      </c>
      <c r="H58" t="s">
        <v>22</v>
      </c>
      <c r="I58" t="s">
        <v>363</v>
      </c>
      <c r="J58">
        <f t="shared" si="0"/>
        <v>0.41424298262955012</v>
      </c>
      <c r="M58" t="s">
        <v>24</v>
      </c>
      <c r="N58" t="s">
        <v>66</v>
      </c>
      <c r="O58" t="s">
        <v>15</v>
      </c>
      <c r="P58" t="s">
        <v>14</v>
      </c>
      <c r="Q58" s="3" t="s">
        <v>31</v>
      </c>
      <c r="R58" t="s">
        <v>6</v>
      </c>
      <c r="S58" t="s">
        <v>22</v>
      </c>
      <c r="T58" t="s">
        <v>373</v>
      </c>
      <c r="U58">
        <f t="shared" si="1"/>
        <v>0.63992026535730684</v>
      </c>
    </row>
    <row r="59" spans="2:22" x14ac:dyDescent="0.25">
      <c r="B59" t="s">
        <v>38</v>
      </c>
      <c r="C59" t="s">
        <v>66</v>
      </c>
      <c r="D59" t="s">
        <v>17</v>
      </c>
      <c r="E59" t="s">
        <v>9</v>
      </c>
      <c r="F59" s="3" t="s">
        <v>33</v>
      </c>
      <c r="G59" t="s">
        <v>6</v>
      </c>
      <c r="H59" t="s">
        <v>22</v>
      </c>
      <c r="I59" t="s">
        <v>364</v>
      </c>
      <c r="J59">
        <f t="shared" si="0"/>
        <v>0.41158210276958357</v>
      </c>
      <c r="M59" t="s">
        <v>24</v>
      </c>
      <c r="N59" t="s">
        <v>66</v>
      </c>
      <c r="O59" t="s">
        <v>15</v>
      </c>
      <c r="P59" t="s">
        <v>14</v>
      </c>
      <c r="Q59" s="3" t="s">
        <v>27</v>
      </c>
      <c r="R59" t="s">
        <v>6</v>
      </c>
      <c r="S59" t="s">
        <v>22</v>
      </c>
      <c r="T59" t="s">
        <v>374</v>
      </c>
      <c r="U59">
        <f t="shared" si="1"/>
        <v>0.63979770974608563</v>
      </c>
    </row>
    <row r="60" spans="2:22" x14ac:dyDescent="0.25">
      <c r="B60" t="s">
        <v>38</v>
      </c>
      <c r="C60" t="s">
        <v>66</v>
      </c>
      <c r="D60" t="s">
        <v>17</v>
      </c>
      <c r="E60" t="s">
        <v>9</v>
      </c>
      <c r="F60" s="3" t="s">
        <v>29</v>
      </c>
      <c r="G60" t="s">
        <v>6</v>
      </c>
      <c r="H60" t="s">
        <v>22</v>
      </c>
      <c r="I60" t="s">
        <v>365</v>
      </c>
      <c r="J60">
        <f t="shared" si="0"/>
        <v>0.41017704872918348</v>
      </c>
      <c r="M60" t="s">
        <v>24</v>
      </c>
      <c r="N60" t="s">
        <v>66</v>
      </c>
      <c r="O60" t="s">
        <v>15</v>
      </c>
      <c r="P60" t="s">
        <v>14</v>
      </c>
      <c r="Q60" s="3" t="s">
        <v>28</v>
      </c>
      <c r="R60" t="s">
        <v>6</v>
      </c>
      <c r="S60" t="s">
        <v>22</v>
      </c>
      <c r="T60" t="s">
        <v>375</v>
      </c>
      <c r="U60">
        <f t="shared" si="1"/>
        <v>0.63970471037563859</v>
      </c>
    </row>
    <row r="61" spans="2:22" x14ac:dyDescent="0.25">
      <c r="B61" t="s">
        <v>38</v>
      </c>
      <c r="C61" t="s">
        <v>66</v>
      </c>
      <c r="D61" t="s">
        <v>17</v>
      </c>
      <c r="E61" t="s">
        <v>9</v>
      </c>
      <c r="F61" s="3" t="s">
        <v>26</v>
      </c>
      <c r="G61" t="s">
        <v>6</v>
      </c>
      <c r="H61" t="s">
        <v>22</v>
      </c>
      <c r="I61" t="s">
        <v>366</v>
      </c>
      <c r="J61">
        <f t="shared" si="0"/>
        <v>0.4089722726178151</v>
      </c>
      <c r="M61" t="s">
        <v>24</v>
      </c>
      <c r="N61" t="s">
        <v>66</v>
      </c>
      <c r="O61" t="s">
        <v>15</v>
      </c>
      <c r="P61" t="s">
        <v>14</v>
      </c>
      <c r="Q61" s="3" t="s">
        <v>33</v>
      </c>
      <c r="R61" t="s">
        <v>6</v>
      </c>
      <c r="S61" t="s">
        <v>22</v>
      </c>
      <c r="T61" t="s">
        <v>376</v>
      </c>
      <c r="U61">
        <f t="shared" si="1"/>
        <v>0.63948339530058784</v>
      </c>
    </row>
    <row r="62" spans="2:22" x14ac:dyDescent="0.25">
      <c r="B62" t="s">
        <v>38</v>
      </c>
      <c r="C62" t="s">
        <v>66</v>
      </c>
      <c r="D62" t="s">
        <v>17</v>
      </c>
      <c r="E62" t="s">
        <v>9</v>
      </c>
      <c r="F62" s="3" t="s">
        <v>31</v>
      </c>
      <c r="G62" t="s">
        <v>6</v>
      </c>
      <c r="H62" t="s">
        <v>22</v>
      </c>
      <c r="I62" t="s">
        <v>367</v>
      </c>
      <c r="J62">
        <f t="shared" si="0"/>
        <v>0.40698729966290531</v>
      </c>
      <c r="M62" t="s">
        <v>24</v>
      </c>
      <c r="N62" t="s">
        <v>66</v>
      </c>
      <c r="O62" t="s">
        <v>15</v>
      </c>
      <c r="P62" t="s">
        <v>14</v>
      </c>
      <c r="Q62" s="3" t="s">
        <v>25</v>
      </c>
      <c r="R62" t="s">
        <v>6</v>
      </c>
      <c r="S62" t="s">
        <v>22</v>
      </c>
      <c r="T62" t="s">
        <v>377</v>
      </c>
      <c r="U62">
        <f t="shared" si="1"/>
        <v>0.63879681320647963</v>
      </c>
    </row>
    <row r="64" spans="2:22" ht="15.75" thickBot="1" x14ac:dyDescent="0.3"/>
    <row r="65" spans="2:22" ht="15.75" thickBot="1" x14ac:dyDescent="0.3">
      <c r="B65" s="1" t="s">
        <v>1</v>
      </c>
      <c r="C65" s="1" t="s">
        <v>60</v>
      </c>
      <c r="D65" s="1" t="s">
        <v>3</v>
      </c>
      <c r="E65" s="1" t="s">
        <v>2</v>
      </c>
      <c r="F65" s="1" t="s">
        <v>5</v>
      </c>
      <c r="G65" s="2" t="s">
        <v>0</v>
      </c>
      <c r="H65" s="1" t="s">
        <v>4</v>
      </c>
      <c r="I65" s="1" t="s">
        <v>59</v>
      </c>
      <c r="J65" s="1" t="s">
        <v>732</v>
      </c>
      <c r="K65" s="12" t="s">
        <v>739</v>
      </c>
      <c r="M65" s="1" t="s">
        <v>1</v>
      </c>
      <c r="N65" s="1" t="s">
        <v>60</v>
      </c>
      <c r="O65" s="1" t="s">
        <v>3</v>
      </c>
      <c r="P65" s="1" t="s">
        <v>2</v>
      </c>
      <c r="Q65" s="1" t="s">
        <v>5</v>
      </c>
      <c r="R65" s="2" t="s">
        <v>0</v>
      </c>
      <c r="S65" s="1" t="s">
        <v>4</v>
      </c>
      <c r="T65" s="1" t="s">
        <v>59</v>
      </c>
      <c r="U65" s="1" t="s">
        <v>732</v>
      </c>
      <c r="V65" s="12" t="s">
        <v>739</v>
      </c>
    </row>
    <row r="66" spans="2:22" x14ac:dyDescent="0.25">
      <c r="B66" t="s">
        <v>38</v>
      </c>
      <c r="C66" t="s">
        <v>66</v>
      </c>
      <c r="D66" t="s">
        <v>17</v>
      </c>
      <c r="E66" t="s">
        <v>9</v>
      </c>
      <c r="F66" t="s">
        <v>24</v>
      </c>
      <c r="G66" s="3" t="s">
        <v>6</v>
      </c>
      <c r="H66" t="s">
        <v>22</v>
      </c>
      <c r="I66" t="s">
        <v>378</v>
      </c>
      <c r="J66">
        <f t="shared" si="0"/>
        <v>0.43249757079976014</v>
      </c>
      <c r="K66">
        <f>(STDEVA(J66:J77))</f>
        <v>1.1504237249762758E-2</v>
      </c>
      <c r="M66" t="s">
        <v>24</v>
      </c>
      <c r="N66" t="s">
        <v>66</v>
      </c>
      <c r="O66" t="s">
        <v>15</v>
      </c>
      <c r="P66" t="s">
        <v>14</v>
      </c>
      <c r="Q66" t="s">
        <v>24</v>
      </c>
      <c r="R66" s="3" t="s">
        <v>23</v>
      </c>
      <c r="S66" t="s">
        <v>22</v>
      </c>
      <c r="T66" t="s">
        <v>390</v>
      </c>
      <c r="U66">
        <f t="shared" si="1"/>
        <v>0.64497266331907899</v>
      </c>
      <c r="V66">
        <f>(STDEVA(U66:U77))</f>
        <v>3.2568532909120883E-3</v>
      </c>
    </row>
    <row r="67" spans="2:22" x14ac:dyDescent="0.25">
      <c r="B67" t="s">
        <v>38</v>
      </c>
      <c r="C67" t="s">
        <v>66</v>
      </c>
      <c r="D67" t="s">
        <v>17</v>
      </c>
      <c r="E67" t="s">
        <v>9</v>
      </c>
      <c r="F67" t="s">
        <v>24</v>
      </c>
      <c r="G67" s="3" t="s">
        <v>51</v>
      </c>
      <c r="H67" t="s">
        <v>22</v>
      </c>
      <c r="I67" t="s">
        <v>379</v>
      </c>
      <c r="J67">
        <f t="shared" si="0"/>
        <v>0.42595665779890451</v>
      </c>
      <c r="M67" t="s">
        <v>24</v>
      </c>
      <c r="N67" t="s">
        <v>66</v>
      </c>
      <c r="O67" t="s">
        <v>15</v>
      </c>
      <c r="P67" t="s">
        <v>14</v>
      </c>
      <c r="Q67" t="s">
        <v>24</v>
      </c>
      <c r="R67" s="3" t="s">
        <v>49</v>
      </c>
      <c r="S67" t="s">
        <v>22</v>
      </c>
      <c r="T67" t="s">
        <v>391</v>
      </c>
      <c r="U67">
        <f t="shared" si="1"/>
        <v>0.64489369336025926</v>
      </c>
    </row>
    <row r="68" spans="2:22" x14ac:dyDescent="0.25">
      <c r="B68" t="s">
        <v>38</v>
      </c>
      <c r="C68" t="s">
        <v>66</v>
      </c>
      <c r="D68" t="s">
        <v>17</v>
      </c>
      <c r="E68" t="s">
        <v>9</v>
      </c>
      <c r="F68" t="s">
        <v>24</v>
      </c>
      <c r="G68" s="3" t="s">
        <v>49</v>
      </c>
      <c r="H68" t="s">
        <v>22</v>
      </c>
      <c r="I68" t="s">
        <v>380</v>
      </c>
      <c r="J68">
        <f t="shared" si="0"/>
        <v>0.42352516251112515</v>
      </c>
      <c r="M68" t="s">
        <v>24</v>
      </c>
      <c r="N68" t="s">
        <v>66</v>
      </c>
      <c r="O68" t="s">
        <v>15</v>
      </c>
      <c r="P68" t="s">
        <v>14</v>
      </c>
      <c r="Q68" t="s">
        <v>24</v>
      </c>
      <c r="R68" s="3" t="s">
        <v>52</v>
      </c>
      <c r="S68" t="s">
        <v>22</v>
      </c>
      <c r="T68" t="s">
        <v>392</v>
      </c>
      <c r="U68">
        <f t="shared" si="1"/>
        <v>0.64403179099374241</v>
      </c>
    </row>
    <row r="69" spans="2:22" x14ac:dyDescent="0.25">
      <c r="B69" t="s">
        <v>38</v>
      </c>
      <c r="C69" t="s">
        <v>66</v>
      </c>
      <c r="D69" t="s">
        <v>17</v>
      </c>
      <c r="E69" t="s">
        <v>9</v>
      </c>
      <c r="F69" t="s">
        <v>24</v>
      </c>
      <c r="G69" s="3" t="s">
        <v>50</v>
      </c>
      <c r="H69" t="s">
        <v>22</v>
      </c>
      <c r="I69" t="s">
        <v>381</v>
      </c>
      <c r="J69">
        <f t="shared" si="0"/>
        <v>0.41976231941113773</v>
      </c>
      <c r="M69" t="s">
        <v>24</v>
      </c>
      <c r="N69" t="s">
        <v>66</v>
      </c>
      <c r="O69" t="s">
        <v>15</v>
      </c>
      <c r="P69" t="s">
        <v>14</v>
      </c>
      <c r="Q69" t="s">
        <v>24</v>
      </c>
      <c r="R69" s="3" t="s">
        <v>50</v>
      </c>
      <c r="S69" t="s">
        <v>22</v>
      </c>
      <c r="T69" t="s">
        <v>393</v>
      </c>
      <c r="U69">
        <f t="shared" si="1"/>
        <v>0.64329543615837625</v>
      </c>
    </row>
    <row r="70" spans="2:22" x14ac:dyDescent="0.25">
      <c r="B70" t="s">
        <v>38</v>
      </c>
      <c r="C70" t="s">
        <v>66</v>
      </c>
      <c r="D70" t="s">
        <v>17</v>
      </c>
      <c r="E70" t="s">
        <v>9</v>
      </c>
      <c r="F70" t="s">
        <v>24</v>
      </c>
      <c r="G70" s="3" t="s">
        <v>56</v>
      </c>
      <c r="H70" t="s">
        <v>22</v>
      </c>
      <c r="I70" t="s">
        <v>382</v>
      </c>
      <c r="J70">
        <f t="shared" si="0"/>
        <v>0.4142432189575313</v>
      </c>
      <c r="M70" t="s">
        <v>24</v>
      </c>
      <c r="N70" t="s">
        <v>66</v>
      </c>
      <c r="O70" t="s">
        <v>15</v>
      </c>
      <c r="P70" t="s">
        <v>14</v>
      </c>
      <c r="Q70" t="s">
        <v>24</v>
      </c>
      <c r="R70" s="3" t="s">
        <v>57</v>
      </c>
      <c r="S70" t="s">
        <v>22</v>
      </c>
      <c r="T70" t="s">
        <v>394</v>
      </c>
      <c r="U70">
        <f t="shared" si="1"/>
        <v>0.64265750376109976</v>
      </c>
    </row>
    <row r="71" spans="2:22" x14ac:dyDescent="0.25">
      <c r="B71" t="s">
        <v>38</v>
      </c>
      <c r="C71" t="s">
        <v>66</v>
      </c>
      <c r="D71" t="s">
        <v>17</v>
      </c>
      <c r="E71" t="s">
        <v>9</v>
      </c>
      <c r="F71" t="s">
        <v>24</v>
      </c>
      <c r="G71" s="3" t="s">
        <v>53</v>
      </c>
      <c r="H71" t="s">
        <v>22</v>
      </c>
      <c r="I71" t="s">
        <v>383</v>
      </c>
      <c r="J71">
        <f t="shared" ref="J71:J84" si="2">0.5*LN((1+I71)/(1-I71))</f>
        <v>0.41180254656984111</v>
      </c>
      <c r="M71" t="s">
        <v>24</v>
      </c>
      <c r="N71" t="s">
        <v>66</v>
      </c>
      <c r="O71" t="s">
        <v>15</v>
      </c>
      <c r="P71" t="s">
        <v>14</v>
      </c>
      <c r="Q71" t="s">
        <v>24</v>
      </c>
      <c r="R71" s="3" t="s">
        <v>54</v>
      </c>
      <c r="S71" t="s">
        <v>22</v>
      </c>
      <c r="T71" t="s">
        <v>395</v>
      </c>
      <c r="U71">
        <f t="shared" ref="U71:U84" si="3">0.5*LN((1+T71)/(1-T71))</f>
        <v>0.64162738224487725</v>
      </c>
    </row>
    <row r="72" spans="2:22" x14ac:dyDescent="0.25">
      <c r="B72" t="s">
        <v>38</v>
      </c>
      <c r="C72" t="s">
        <v>66</v>
      </c>
      <c r="D72" t="s">
        <v>17</v>
      </c>
      <c r="E72" t="s">
        <v>9</v>
      </c>
      <c r="F72" t="s">
        <v>24</v>
      </c>
      <c r="G72" s="3" t="s">
        <v>52</v>
      </c>
      <c r="H72" t="s">
        <v>22</v>
      </c>
      <c r="I72" t="s">
        <v>384</v>
      </c>
      <c r="J72">
        <f t="shared" si="2"/>
        <v>0.40967845994191299</v>
      </c>
      <c r="M72" t="s">
        <v>24</v>
      </c>
      <c r="N72" t="s">
        <v>66</v>
      </c>
      <c r="O72" t="s">
        <v>15</v>
      </c>
      <c r="P72" t="s">
        <v>14</v>
      </c>
      <c r="Q72" t="s">
        <v>24</v>
      </c>
      <c r="R72" s="3" t="s">
        <v>51</v>
      </c>
      <c r="S72" t="s">
        <v>22</v>
      </c>
      <c r="T72" t="s">
        <v>396</v>
      </c>
      <c r="U72">
        <f t="shared" si="3"/>
        <v>0.64081933440045813</v>
      </c>
    </row>
    <row r="73" spans="2:22" x14ac:dyDescent="0.25">
      <c r="B73" t="s">
        <v>38</v>
      </c>
      <c r="C73" t="s">
        <v>66</v>
      </c>
      <c r="D73" t="s">
        <v>17</v>
      </c>
      <c r="E73" t="s">
        <v>9</v>
      </c>
      <c r="F73" t="s">
        <v>24</v>
      </c>
      <c r="G73" s="3" t="s">
        <v>54</v>
      </c>
      <c r="H73" t="s">
        <v>22</v>
      </c>
      <c r="I73" t="s">
        <v>385</v>
      </c>
      <c r="J73">
        <f t="shared" si="2"/>
        <v>0.405095491199223</v>
      </c>
      <c r="M73" t="s">
        <v>24</v>
      </c>
      <c r="N73" t="s">
        <v>66</v>
      </c>
      <c r="O73" t="s">
        <v>15</v>
      </c>
      <c r="P73" t="s">
        <v>14</v>
      </c>
      <c r="Q73" t="s">
        <v>24</v>
      </c>
      <c r="R73" s="3" t="s">
        <v>53</v>
      </c>
      <c r="S73" t="s">
        <v>22</v>
      </c>
      <c r="T73" t="s">
        <v>397</v>
      </c>
      <c r="U73">
        <f t="shared" si="3"/>
        <v>0.64016545687632409</v>
      </c>
    </row>
    <row r="74" spans="2:22" x14ac:dyDescent="0.25">
      <c r="B74" t="s">
        <v>38</v>
      </c>
      <c r="C74" t="s">
        <v>66</v>
      </c>
      <c r="D74" t="s">
        <v>17</v>
      </c>
      <c r="E74" t="s">
        <v>9</v>
      </c>
      <c r="F74" t="s">
        <v>24</v>
      </c>
      <c r="G74" s="3" t="s">
        <v>57</v>
      </c>
      <c r="H74" t="s">
        <v>22</v>
      </c>
      <c r="I74" t="s">
        <v>386</v>
      </c>
      <c r="J74">
        <f t="shared" si="2"/>
        <v>0.40468045176510897</v>
      </c>
      <c r="M74" t="s">
        <v>24</v>
      </c>
      <c r="N74" t="s">
        <v>66</v>
      </c>
      <c r="O74" t="s">
        <v>15</v>
      </c>
      <c r="P74" t="s">
        <v>14</v>
      </c>
      <c r="Q74" t="s">
        <v>24</v>
      </c>
      <c r="R74" s="3" t="s">
        <v>6</v>
      </c>
      <c r="S74" t="s">
        <v>22</v>
      </c>
      <c r="T74" t="s">
        <v>398</v>
      </c>
      <c r="U74">
        <f t="shared" si="3"/>
        <v>0.63782470564642735</v>
      </c>
    </row>
    <row r="75" spans="2:22" x14ac:dyDescent="0.25">
      <c r="B75" t="s">
        <v>38</v>
      </c>
      <c r="C75" t="s">
        <v>66</v>
      </c>
      <c r="D75" t="s">
        <v>17</v>
      </c>
      <c r="E75" t="s">
        <v>9</v>
      </c>
      <c r="F75" t="s">
        <v>24</v>
      </c>
      <c r="G75" s="3" t="s">
        <v>55</v>
      </c>
      <c r="H75" t="s">
        <v>22</v>
      </c>
      <c r="I75" t="s">
        <v>387</v>
      </c>
      <c r="J75">
        <f t="shared" si="2"/>
        <v>0.40218490725544925</v>
      </c>
      <c r="M75" t="s">
        <v>24</v>
      </c>
      <c r="N75" t="s">
        <v>66</v>
      </c>
      <c r="O75" t="s">
        <v>15</v>
      </c>
      <c r="P75" t="s">
        <v>14</v>
      </c>
      <c r="Q75" t="s">
        <v>24</v>
      </c>
      <c r="R75" s="3" t="s">
        <v>55</v>
      </c>
      <c r="S75" t="s">
        <v>22</v>
      </c>
      <c r="T75" t="s">
        <v>399</v>
      </c>
      <c r="U75">
        <f t="shared" si="3"/>
        <v>0.63683229539996677</v>
      </c>
    </row>
    <row r="76" spans="2:22" x14ac:dyDescent="0.25">
      <c r="B76" t="s">
        <v>38</v>
      </c>
      <c r="C76" t="s">
        <v>66</v>
      </c>
      <c r="D76" t="s">
        <v>17</v>
      </c>
      <c r="E76" t="s">
        <v>9</v>
      </c>
      <c r="F76" t="s">
        <v>24</v>
      </c>
      <c r="G76" s="3" t="s">
        <v>22</v>
      </c>
      <c r="H76" t="s">
        <v>22</v>
      </c>
      <c r="I76" t="s">
        <v>388</v>
      </c>
      <c r="J76">
        <f t="shared" si="2"/>
        <v>0.39983290474757399</v>
      </c>
      <c r="M76" t="s">
        <v>24</v>
      </c>
      <c r="N76" t="s">
        <v>66</v>
      </c>
      <c r="O76" t="s">
        <v>15</v>
      </c>
      <c r="P76" t="s">
        <v>14</v>
      </c>
      <c r="Q76" t="s">
        <v>24</v>
      </c>
      <c r="R76" s="3" t="s">
        <v>56</v>
      </c>
      <c r="S76" t="s">
        <v>22</v>
      </c>
      <c r="T76" t="s">
        <v>400</v>
      </c>
      <c r="U76">
        <f t="shared" si="3"/>
        <v>0.63659475352326778</v>
      </c>
    </row>
    <row r="77" spans="2:22" x14ac:dyDescent="0.25">
      <c r="B77" t="s">
        <v>38</v>
      </c>
      <c r="C77" t="s">
        <v>66</v>
      </c>
      <c r="D77" t="s">
        <v>17</v>
      </c>
      <c r="E77" t="s">
        <v>9</v>
      </c>
      <c r="F77" t="s">
        <v>24</v>
      </c>
      <c r="G77" s="3" t="s">
        <v>23</v>
      </c>
      <c r="H77" t="s">
        <v>22</v>
      </c>
      <c r="I77" t="s">
        <v>389</v>
      </c>
      <c r="J77">
        <f t="shared" si="2"/>
        <v>0.3949201759218296</v>
      </c>
      <c r="M77" t="s">
        <v>24</v>
      </c>
      <c r="N77" t="s">
        <v>66</v>
      </c>
      <c r="O77" t="s">
        <v>15</v>
      </c>
      <c r="P77" t="s">
        <v>14</v>
      </c>
      <c r="Q77" t="s">
        <v>24</v>
      </c>
      <c r="R77" s="3" t="s">
        <v>22</v>
      </c>
      <c r="S77" t="s">
        <v>22</v>
      </c>
      <c r="T77" t="s">
        <v>401</v>
      </c>
      <c r="U77">
        <f t="shared" si="3"/>
        <v>0.6364359253158155</v>
      </c>
    </row>
    <row r="79" spans="2:22" ht="15.75" thickBot="1" x14ac:dyDescent="0.3"/>
    <row r="80" spans="2:22" ht="15.75" thickBot="1" x14ac:dyDescent="0.3">
      <c r="B80" s="1" t="s">
        <v>1</v>
      </c>
      <c r="C80" s="1" t="s">
        <v>60</v>
      </c>
      <c r="D80" s="1" t="s">
        <v>3</v>
      </c>
      <c r="E80" s="1" t="s">
        <v>2</v>
      </c>
      <c r="F80" s="1" t="s">
        <v>5</v>
      </c>
      <c r="G80" s="1" t="s">
        <v>0</v>
      </c>
      <c r="H80" s="2" t="s">
        <v>4</v>
      </c>
      <c r="I80" s="1" t="s">
        <v>59</v>
      </c>
      <c r="J80" s="1" t="s">
        <v>732</v>
      </c>
      <c r="K80" s="12" t="s">
        <v>739</v>
      </c>
      <c r="M80" s="1" t="s">
        <v>1</v>
      </c>
      <c r="N80" s="1" t="s">
        <v>60</v>
      </c>
      <c r="O80" s="1" t="s">
        <v>3</v>
      </c>
      <c r="P80" s="1" t="s">
        <v>2</v>
      </c>
      <c r="Q80" s="1" t="s">
        <v>5</v>
      </c>
      <c r="R80" s="1" t="s">
        <v>0</v>
      </c>
      <c r="S80" s="2" t="s">
        <v>4</v>
      </c>
      <c r="T80" s="1" t="s">
        <v>59</v>
      </c>
      <c r="U80" s="1" t="s">
        <v>732</v>
      </c>
      <c r="V80" s="12" t="s">
        <v>739</v>
      </c>
    </row>
    <row r="81" spans="2:22" x14ac:dyDescent="0.25">
      <c r="B81" t="s">
        <v>38</v>
      </c>
      <c r="C81" t="s">
        <v>66</v>
      </c>
      <c r="D81" t="s">
        <v>17</v>
      </c>
      <c r="E81" t="s">
        <v>9</v>
      </c>
      <c r="F81" t="s">
        <v>24</v>
      </c>
      <c r="G81" t="s">
        <v>6</v>
      </c>
      <c r="H81" s="3" t="s">
        <v>22</v>
      </c>
      <c r="I81" t="s">
        <v>402</v>
      </c>
      <c r="J81">
        <f t="shared" si="2"/>
        <v>0.43634031490851877</v>
      </c>
      <c r="K81">
        <f>(STDEVA(J81:J84))</f>
        <v>2.0310603640331482E-2</v>
      </c>
      <c r="M81" t="s">
        <v>24</v>
      </c>
      <c r="N81" t="s">
        <v>66</v>
      </c>
      <c r="O81" t="s">
        <v>15</v>
      </c>
      <c r="P81" t="s">
        <v>14</v>
      </c>
      <c r="Q81" t="s">
        <v>24</v>
      </c>
      <c r="R81" t="s">
        <v>23</v>
      </c>
      <c r="S81" s="3" t="s">
        <v>22</v>
      </c>
      <c r="T81" t="s">
        <v>406</v>
      </c>
      <c r="U81">
        <f t="shared" si="3"/>
        <v>0.6403189748250171</v>
      </c>
      <c r="V81">
        <f>(STDEVA(U81:U84))</f>
        <v>1.8781002511300802E-3</v>
      </c>
    </row>
    <row r="82" spans="2:22" x14ac:dyDescent="0.25">
      <c r="B82" t="s">
        <v>38</v>
      </c>
      <c r="C82" t="s">
        <v>66</v>
      </c>
      <c r="D82" t="s">
        <v>17</v>
      </c>
      <c r="E82" t="s">
        <v>9</v>
      </c>
      <c r="F82" t="s">
        <v>24</v>
      </c>
      <c r="G82" t="s">
        <v>6</v>
      </c>
      <c r="H82" s="3" t="s">
        <v>23</v>
      </c>
      <c r="I82" t="s">
        <v>403</v>
      </c>
      <c r="J82">
        <f t="shared" si="2"/>
        <v>0.40408809421011999</v>
      </c>
      <c r="M82" t="s">
        <v>24</v>
      </c>
      <c r="N82" t="s">
        <v>66</v>
      </c>
      <c r="O82" t="s">
        <v>15</v>
      </c>
      <c r="P82" t="s">
        <v>14</v>
      </c>
      <c r="Q82" t="s">
        <v>24</v>
      </c>
      <c r="R82" t="s">
        <v>23</v>
      </c>
      <c r="S82" s="3" t="s">
        <v>23</v>
      </c>
      <c r="T82" t="s">
        <v>407</v>
      </c>
      <c r="U82">
        <f t="shared" si="3"/>
        <v>0.64014114618949525</v>
      </c>
    </row>
    <row r="83" spans="2:22" x14ac:dyDescent="0.25">
      <c r="B83" t="s">
        <v>38</v>
      </c>
      <c r="C83" t="s">
        <v>66</v>
      </c>
      <c r="D83" t="s">
        <v>17</v>
      </c>
      <c r="E83" t="s">
        <v>9</v>
      </c>
      <c r="F83" t="s">
        <v>24</v>
      </c>
      <c r="G83" t="s">
        <v>6</v>
      </c>
      <c r="H83" s="3" t="s">
        <v>21</v>
      </c>
      <c r="I83" t="s">
        <v>404</v>
      </c>
      <c r="J83">
        <f t="shared" si="2"/>
        <v>0.40296374777268673</v>
      </c>
      <c r="M83" t="s">
        <v>24</v>
      </c>
      <c r="N83" t="s">
        <v>66</v>
      </c>
      <c r="O83" t="s">
        <v>15</v>
      </c>
      <c r="P83" t="s">
        <v>14</v>
      </c>
      <c r="Q83" t="s">
        <v>24</v>
      </c>
      <c r="R83" t="s">
        <v>23</v>
      </c>
      <c r="S83" s="3" t="s">
        <v>20</v>
      </c>
      <c r="T83" t="s">
        <v>408</v>
      </c>
      <c r="U83">
        <f t="shared" si="3"/>
        <v>0.63986995471059738</v>
      </c>
    </row>
    <row r="84" spans="2:22" x14ac:dyDescent="0.25">
      <c r="B84" t="s">
        <v>38</v>
      </c>
      <c r="C84" t="s">
        <v>66</v>
      </c>
      <c r="D84" t="s">
        <v>17</v>
      </c>
      <c r="E84" t="s">
        <v>9</v>
      </c>
      <c r="F84" t="s">
        <v>24</v>
      </c>
      <c r="G84" t="s">
        <v>6</v>
      </c>
      <c r="H84" s="3" t="s">
        <v>20</v>
      </c>
      <c r="I84" t="s">
        <v>405</v>
      </c>
      <c r="J84">
        <f t="shared" si="2"/>
        <v>0.38815629717982608</v>
      </c>
      <c r="M84" t="s">
        <v>24</v>
      </c>
      <c r="N84" t="s">
        <v>66</v>
      </c>
      <c r="O84" t="s">
        <v>15</v>
      </c>
      <c r="P84" t="s">
        <v>14</v>
      </c>
      <c r="Q84" t="s">
        <v>24</v>
      </c>
      <c r="R84" t="s">
        <v>23</v>
      </c>
      <c r="S84" s="3" t="s">
        <v>21</v>
      </c>
      <c r="T84" t="s">
        <v>409</v>
      </c>
      <c r="U84">
        <f t="shared" si="3"/>
        <v>0.636372018757275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EA154-AEAD-4D93-A5ED-99077536C013}">
  <dimension ref="B4:V73"/>
  <sheetViews>
    <sheetView topLeftCell="A2" workbookViewId="0">
      <selection activeCell="V71" sqref="V71"/>
    </sheetView>
  </sheetViews>
  <sheetFormatPr baseColWidth="10" defaultRowHeight="15" x14ac:dyDescent="0.25"/>
  <cols>
    <col min="2" max="2" width="7.28515625" bestFit="1" customWidth="1"/>
    <col min="3" max="3" width="8.140625" bestFit="1" customWidth="1"/>
    <col min="4" max="4" width="13" bestFit="1" customWidth="1"/>
    <col min="5" max="5" width="12.28515625" bestFit="1" customWidth="1"/>
    <col min="6" max="6" width="8.28515625" bestFit="1" customWidth="1"/>
    <col min="7" max="7" width="10.28515625" bestFit="1" customWidth="1"/>
    <col min="8" max="8" width="13.5703125" bestFit="1" customWidth="1"/>
    <col min="9" max="9" width="10.5703125" bestFit="1" customWidth="1"/>
    <col min="10" max="10" width="10.5703125" customWidth="1"/>
    <col min="11" max="11" width="12" bestFit="1" customWidth="1"/>
    <col min="13" max="13" width="7.28515625" bestFit="1" customWidth="1"/>
    <col min="14" max="14" width="8.140625" bestFit="1" customWidth="1"/>
    <col min="15" max="15" width="13" bestFit="1" customWidth="1"/>
    <col min="16" max="16" width="12.28515625" bestFit="1" customWidth="1"/>
    <col min="17" max="17" width="11.7109375" customWidth="1"/>
    <col min="18" max="18" width="10.28515625" bestFit="1" customWidth="1"/>
    <col min="19" max="19" width="13.5703125" bestFit="1" customWidth="1"/>
    <col min="20" max="20" width="10.5703125" bestFit="1" customWidth="1"/>
  </cols>
  <sheetData>
    <row r="4" spans="2:22" ht="15.75" thickBot="1" x14ac:dyDescent="0.3"/>
    <row r="5" spans="2:22" ht="15.75" thickBot="1" x14ac:dyDescent="0.3">
      <c r="B5" s="2" t="s">
        <v>1</v>
      </c>
      <c r="C5" s="1" t="s">
        <v>60</v>
      </c>
      <c r="D5" s="1" t="s">
        <v>3</v>
      </c>
      <c r="E5" s="1" t="s">
        <v>2</v>
      </c>
      <c r="F5" s="1" t="s">
        <v>5</v>
      </c>
      <c r="G5" s="1" t="s">
        <v>0</v>
      </c>
      <c r="H5" s="1" t="s">
        <v>4</v>
      </c>
      <c r="I5" s="1" t="s">
        <v>59</v>
      </c>
      <c r="J5" s="1" t="s">
        <v>732</v>
      </c>
      <c r="K5" s="12" t="s">
        <v>739</v>
      </c>
      <c r="M5" s="2" t="s">
        <v>1</v>
      </c>
      <c r="N5" s="1" t="s">
        <v>60</v>
      </c>
      <c r="O5" s="1" t="s">
        <v>3</v>
      </c>
      <c r="P5" s="1" t="s">
        <v>2</v>
      </c>
      <c r="Q5" s="1" t="s">
        <v>5</v>
      </c>
      <c r="R5" s="1" t="s">
        <v>0</v>
      </c>
      <c r="S5" s="1" t="s">
        <v>4</v>
      </c>
      <c r="T5" s="1" t="s">
        <v>59</v>
      </c>
      <c r="U5" s="1" t="s">
        <v>732</v>
      </c>
      <c r="V5" s="12" t="s">
        <v>739</v>
      </c>
    </row>
    <row r="6" spans="2:22" x14ac:dyDescent="0.25">
      <c r="B6" s="3" t="s">
        <v>27</v>
      </c>
      <c r="C6" t="s">
        <v>71</v>
      </c>
      <c r="D6" t="s">
        <v>8</v>
      </c>
      <c r="E6" t="s">
        <v>58</v>
      </c>
      <c r="F6" t="s">
        <v>24</v>
      </c>
      <c r="G6" t="s">
        <v>6</v>
      </c>
      <c r="H6" t="s">
        <v>22</v>
      </c>
      <c r="I6" t="s">
        <v>410</v>
      </c>
      <c r="J6">
        <f>0.5*LN((1+I6)/(1-I6))</f>
        <v>0.51860382232397562</v>
      </c>
      <c r="K6">
        <f>(STDEVA(J6:J16))</f>
        <v>4.7510627606594892E-2</v>
      </c>
      <c r="M6" s="3" t="s">
        <v>40</v>
      </c>
      <c r="N6" t="s">
        <v>71</v>
      </c>
      <c r="O6" t="s">
        <v>8</v>
      </c>
      <c r="P6" t="s">
        <v>58</v>
      </c>
      <c r="Q6" t="s">
        <v>24</v>
      </c>
      <c r="R6" t="s">
        <v>6</v>
      </c>
      <c r="S6" t="s">
        <v>22</v>
      </c>
      <c r="T6" t="s">
        <v>421</v>
      </c>
      <c r="U6">
        <f>0.5*LN((1+T6)/(1-T6))</f>
        <v>0.83917820489406236</v>
      </c>
      <c r="V6">
        <f>(STDEVA(U6:U16))</f>
        <v>2.2374219185806329E-2</v>
      </c>
    </row>
    <row r="7" spans="2:22" x14ac:dyDescent="0.25">
      <c r="B7" s="3" t="s">
        <v>24</v>
      </c>
      <c r="C7" t="s">
        <v>71</v>
      </c>
      <c r="D7" t="s">
        <v>8</v>
      </c>
      <c r="E7" t="s">
        <v>58</v>
      </c>
      <c r="F7" t="s">
        <v>24</v>
      </c>
      <c r="G7" t="s">
        <v>6</v>
      </c>
      <c r="H7" t="s">
        <v>22</v>
      </c>
      <c r="I7" t="s">
        <v>411</v>
      </c>
      <c r="J7">
        <f t="shared" ref="J7:J70" si="0">0.5*LN((1+I7)/(1-I7))</f>
        <v>0.4985849538845511</v>
      </c>
      <c r="M7" s="3" t="s">
        <v>36</v>
      </c>
      <c r="N7" t="s">
        <v>71</v>
      </c>
      <c r="O7" t="s">
        <v>8</v>
      </c>
      <c r="P7" t="s">
        <v>58</v>
      </c>
      <c r="Q7" t="s">
        <v>24</v>
      </c>
      <c r="R7" t="s">
        <v>6</v>
      </c>
      <c r="S7" t="s">
        <v>22</v>
      </c>
      <c r="T7" t="s">
        <v>422</v>
      </c>
      <c r="U7">
        <f t="shared" ref="U7:U70" si="1">0.5*LN((1+T7)/(1-T7))</f>
        <v>0.82640937975219286</v>
      </c>
    </row>
    <row r="8" spans="2:22" x14ac:dyDescent="0.25">
      <c r="B8" s="3" t="s">
        <v>31</v>
      </c>
      <c r="C8" t="s">
        <v>71</v>
      </c>
      <c r="D8" t="s">
        <v>8</v>
      </c>
      <c r="E8" t="s">
        <v>58</v>
      </c>
      <c r="F8" t="s">
        <v>24</v>
      </c>
      <c r="G8" t="s">
        <v>6</v>
      </c>
      <c r="H8" t="s">
        <v>22</v>
      </c>
      <c r="I8" t="s">
        <v>412</v>
      </c>
      <c r="J8">
        <f t="shared" si="0"/>
        <v>0.43775904726106379</v>
      </c>
      <c r="M8" s="3" t="s">
        <v>38</v>
      </c>
      <c r="N8" t="s">
        <v>71</v>
      </c>
      <c r="O8" t="s">
        <v>8</v>
      </c>
      <c r="P8" t="s">
        <v>58</v>
      </c>
      <c r="Q8" t="s">
        <v>24</v>
      </c>
      <c r="R8" t="s">
        <v>6</v>
      </c>
      <c r="S8" t="s">
        <v>22</v>
      </c>
      <c r="T8" t="s">
        <v>423</v>
      </c>
      <c r="U8">
        <f t="shared" si="1"/>
        <v>0.82522070751007504</v>
      </c>
    </row>
    <row r="9" spans="2:22" x14ac:dyDescent="0.25">
      <c r="B9" s="3" t="s">
        <v>42</v>
      </c>
      <c r="C9" t="s">
        <v>71</v>
      </c>
      <c r="D9" t="s">
        <v>8</v>
      </c>
      <c r="E9" t="s">
        <v>58</v>
      </c>
      <c r="F9" t="s">
        <v>24</v>
      </c>
      <c r="G9" t="s">
        <v>6</v>
      </c>
      <c r="H9" t="s">
        <v>22</v>
      </c>
      <c r="I9" t="s">
        <v>413</v>
      </c>
      <c r="J9">
        <f t="shared" si="0"/>
        <v>0.4050112525935346</v>
      </c>
      <c r="M9" s="3" t="s">
        <v>37</v>
      </c>
      <c r="N9" t="s">
        <v>71</v>
      </c>
      <c r="O9" t="s">
        <v>8</v>
      </c>
      <c r="P9" t="s">
        <v>58</v>
      </c>
      <c r="Q9" t="s">
        <v>24</v>
      </c>
      <c r="R9" t="s">
        <v>6</v>
      </c>
      <c r="S9" t="s">
        <v>22</v>
      </c>
      <c r="T9" t="s">
        <v>424</v>
      </c>
      <c r="U9">
        <f t="shared" si="1"/>
        <v>0.81965471668689449</v>
      </c>
    </row>
    <row r="10" spans="2:22" x14ac:dyDescent="0.25">
      <c r="B10" s="3" t="s">
        <v>39</v>
      </c>
      <c r="C10" t="s">
        <v>71</v>
      </c>
      <c r="D10" t="s">
        <v>8</v>
      </c>
      <c r="E10" t="s">
        <v>58</v>
      </c>
      <c r="F10" t="s">
        <v>24</v>
      </c>
      <c r="G10" t="s">
        <v>6</v>
      </c>
      <c r="H10" t="s">
        <v>22</v>
      </c>
      <c r="I10" t="s">
        <v>414</v>
      </c>
      <c r="J10">
        <f t="shared" si="0"/>
        <v>0.39713643153751149</v>
      </c>
      <c r="M10" s="3" t="s">
        <v>41</v>
      </c>
      <c r="N10" t="s">
        <v>71</v>
      </c>
      <c r="O10" t="s">
        <v>8</v>
      </c>
      <c r="P10" t="s">
        <v>58</v>
      </c>
      <c r="Q10" t="s">
        <v>24</v>
      </c>
      <c r="R10" t="s">
        <v>6</v>
      </c>
      <c r="S10" t="s">
        <v>22</v>
      </c>
      <c r="T10" t="s">
        <v>425</v>
      </c>
      <c r="U10">
        <f t="shared" si="1"/>
        <v>0.80381254402173907</v>
      </c>
    </row>
    <row r="11" spans="2:22" x14ac:dyDescent="0.25">
      <c r="B11" s="3" t="s">
        <v>35</v>
      </c>
      <c r="C11" t="s">
        <v>71</v>
      </c>
      <c r="D11" t="s">
        <v>8</v>
      </c>
      <c r="E11" t="s">
        <v>58</v>
      </c>
      <c r="F11" t="s">
        <v>24</v>
      </c>
      <c r="G11" t="s">
        <v>6</v>
      </c>
      <c r="H11" t="s">
        <v>22</v>
      </c>
      <c r="I11" t="s">
        <v>415</v>
      </c>
      <c r="J11">
        <f t="shared" si="0"/>
        <v>0.39422708600126993</v>
      </c>
      <c r="M11" s="3" t="s">
        <v>24</v>
      </c>
      <c r="N11" t="s">
        <v>71</v>
      </c>
      <c r="O11" t="s">
        <v>8</v>
      </c>
      <c r="P11" t="s">
        <v>58</v>
      </c>
      <c r="Q11" t="s">
        <v>24</v>
      </c>
      <c r="R11" t="s">
        <v>6</v>
      </c>
      <c r="S11" t="s">
        <v>22</v>
      </c>
      <c r="T11" t="s">
        <v>426</v>
      </c>
      <c r="U11">
        <f t="shared" si="1"/>
        <v>0.79180284279298985</v>
      </c>
    </row>
    <row r="12" spans="2:22" x14ac:dyDescent="0.25">
      <c r="B12" s="3" t="s">
        <v>41</v>
      </c>
      <c r="C12" t="s">
        <v>71</v>
      </c>
      <c r="D12" t="s">
        <v>8</v>
      </c>
      <c r="E12" t="s">
        <v>58</v>
      </c>
      <c r="F12" t="s">
        <v>24</v>
      </c>
      <c r="G12" t="s">
        <v>6</v>
      </c>
      <c r="H12" t="s">
        <v>22</v>
      </c>
      <c r="I12" t="s">
        <v>416</v>
      </c>
      <c r="J12">
        <f t="shared" si="0"/>
        <v>0.39303493932628891</v>
      </c>
      <c r="M12" s="3" t="s">
        <v>35</v>
      </c>
      <c r="N12" t="s">
        <v>71</v>
      </c>
      <c r="O12" t="s">
        <v>8</v>
      </c>
      <c r="P12" t="s">
        <v>58</v>
      </c>
      <c r="Q12" t="s">
        <v>24</v>
      </c>
      <c r="R12" t="s">
        <v>6</v>
      </c>
      <c r="S12" t="s">
        <v>22</v>
      </c>
      <c r="T12" t="s">
        <v>427</v>
      </c>
      <c r="U12">
        <f t="shared" si="1"/>
        <v>0.79028922498720322</v>
      </c>
    </row>
    <row r="13" spans="2:22" x14ac:dyDescent="0.25">
      <c r="B13" s="3" t="s">
        <v>37</v>
      </c>
      <c r="C13" t="s">
        <v>71</v>
      </c>
      <c r="D13" t="s">
        <v>8</v>
      </c>
      <c r="E13" t="s">
        <v>58</v>
      </c>
      <c r="F13" t="s">
        <v>24</v>
      </c>
      <c r="G13" t="s">
        <v>6</v>
      </c>
      <c r="H13" t="s">
        <v>22</v>
      </c>
      <c r="I13" t="s">
        <v>417</v>
      </c>
      <c r="J13">
        <f t="shared" si="0"/>
        <v>0.38969673936736565</v>
      </c>
      <c r="M13" s="3" t="s">
        <v>39</v>
      </c>
      <c r="N13" t="s">
        <v>71</v>
      </c>
      <c r="O13" t="s">
        <v>8</v>
      </c>
      <c r="P13" t="s">
        <v>58</v>
      </c>
      <c r="Q13" t="s">
        <v>24</v>
      </c>
      <c r="R13" t="s">
        <v>6</v>
      </c>
      <c r="S13" t="s">
        <v>22</v>
      </c>
      <c r="T13" t="s">
        <v>428</v>
      </c>
      <c r="U13">
        <f t="shared" si="1"/>
        <v>0.786034919442826</v>
      </c>
    </row>
    <row r="14" spans="2:22" x14ac:dyDescent="0.25">
      <c r="B14" s="3" t="s">
        <v>40</v>
      </c>
      <c r="C14" t="s">
        <v>71</v>
      </c>
      <c r="D14" t="s">
        <v>8</v>
      </c>
      <c r="E14" t="s">
        <v>58</v>
      </c>
      <c r="F14" t="s">
        <v>24</v>
      </c>
      <c r="G14" t="s">
        <v>6</v>
      </c>
      <c r="H14" t="s">
        <v>22</v>
      </c>
      <c r="I14" t="s">
        <v>418</v>
      </c>
      <c r="J14">
        <f t="shared" si="0"/>
        <v>0.3878798998588141</v>
      </c>
      <c r="M14" s="3" t="s">
        <v>42</v>
      </c>
      <c r="N14" t="s">
        <v>71</v>
      </c>
      <c r="O14" t="s">
        <v>8</v>
      </c>
      <c r="P14" t="s">
        <v>58</v>
      </c>
      <c r="Q14" t="s">
        <v>24</v>
      </c>
      <c r="R14" t="s">
        <v>6</v>
      </c>
      <c r="S14" t="s">
        <v>22</v>
      </c>
      <c r="T14" t="s">
        <v>429</v>
      </c>
      <c r="U14">
        <f t="shared" si="1"/>
        <v>0.77967955429233948</v>
      </c>
    </row>
    <row r="15" spans="2:22" x14ac:dyDescent="0.25">
      <c r="B15" s="3" t="s">
        <v>38</v>
      </c>
      <c r="C15" t="s">
        <v>71</v>
      </c>
      <c r="D15" t="s">
        <v>8</v>
      </c>
      <c r="E15" t="s">
        <v>58</v>
      </c>
      <c r="F15" t="s">
        <v>24</v>
      </c>
      <c r="G15" t="s">
        <v>6</v>
      </c>
      <c r="H15" t="s">
        <v>22</v>
      </c>
      <c r="I15" t="s">
        <v>419</v>
      </c>
      <c r="J15">
        <f t="shared" si="0"/>
        <v>0.38629558706325789</v>
      </c>
      <c r="M15" s="3" t="s">
        <v>31</v>
      </c>
      <c r="N15" t="s">
        <v>71</v>
      </c>
      <c r="O15" t="s">
        <v>8</v>
      </c>
      <c r="P15" t="s">
        <v>58</v>
      </c>
      <c r="Q15" t="s">
        <v>24</v>
      </c>
      <c r="R15" t="s">
        <v>6</v>
      </c>
      <c r="S15" t="s">
        <v>22</v>
      </c>
      <c r="T15" t="s">
        <v>430</v>
      </c>
      <c r="U15">
        <f t="shared" si="1"/>
        <v>0.77938076929713196</v>
      </c>
    </row>
    <row r="16" spans="2:22" x14ac:dyDescent="0.25">
      <c r="B16" s="3" t="s">
        <v>36</v>
      </c>
      <c r="C16" t="s">
        <v>71</v>
      </c>
      <c r="D16" t="s">
        <v>8</v>
      </c>
      <c r="E16" t="s">
        <v>58</v>
      </c>
      <c r="F16" t="s">
        <v>24</v>
      </c>
      <c r="G16" t="s">
        <v>6</v>
      </c>
      <c r="H16" t="s">
        <v>22</v>
      </c>
      <c r="I16" t="s">
        <v>420</v>
      </c>
      <c r="J16">
        <f t="shared" si="0"/>
        <v>0.38539653331496787</v>
      </c>
      <c r="M16" s="3" t="s">
        <v>27</v>
      </c>
      <c r="N16" t="s">
        <v>71</v>
      </c>
      <c r="O16" t="s">
        <v>8</v>
      </c>
      <c r="P16" t="s">
        <v>58</v>
      </c>
      <c r="Q16" t="s">
        <v>24</v>
      </c>
      <c r="R16" t="s">
        <v>6</v>
      </c>
      <c r="S16" t="s">
        <v>22</v>
      </c>
      <c r="T16" t="s">
        <v>431</v>
      </c>
      <c r="U16">
        <f t="shared" si="1"/>
        <v>0.77611992373575822</v>
      </c>
    </row>
    <row r="18" spans="2:22" ht="15.75" thickBot="1" x14ac:dyDescent="0.3"/>
    <row r="19" spans="2:22" ht="15.75" thickBot="1" x14ac:dyDescent="0.3">
      <c r="B19" s="1" t="s">
        <v>1</v>
      </c>
      <c r="C19" s="2" t="s">
        <v>60</v>
      </c>
      <c r="D19" s="1" t="s">
        <v>3</v>
      </c>
      <c r="E19" s="1" t="s">
        <v>2</v>
      </c>
      <c r="F19" s="1" t="s">
        <v>5</v>
      </c>
      <c r="G19" s="1" t="s">
        <v>0</v>
      </c>
      <c r="H19" s="1" t="s">
        <v>4</v>
      </c>
      <c r="I19" s="1" t="s">
        <v>59</v>
      </c>
      <c r="J19" s="1" t="s">
        <v>732</v>
      </c>
      <c r="K19" s="12" t="s">
        <v>739</v>
      </c>
      <c r="M19" s="1" t="s">
        <v>1</v>
      </c>
      <c r="N19" s="2" t="s">
        <v>60</v>
      </c>
      <c r="O19" s="1" t="s">
        <v>3</v>
      </c>
      <c r="P19" s="1" t="s">
        <v>2</v>
      </c>
      <c r="Q19" s="1" t="s">
        <v>5</v>
      </c>
      <c r="R19" s="1" t="s">
        <v>0</v>
      </c>
      <c r="S19" s="1" t="s">
        <v>4</v>
      </c>
      <c r="T19" s="1" t="s">
        <v>59</v>
      </c>
      <c r="U19" s="1" t="s">
        <v>732</v>
      </c>
      <c r="V19" s="12" t="s">
        <v>739</v>
      </c>
    </row>
    <row r="20" spans="2:22" x14ac:dyDescent="0.25">
      <c r="B20" t="s">
        <v>27</v>
      </c>
      <c r="C20" s="3" t="s">
        <v>66</v>
      </c>
      <c r="D20" t="s">
        <v>8</v>
      </c>
      <c r="E20" t="s">
        <v>58</v>
      </c>
      <c r="F20" t="s">
        <v>24</v>
      </c>
      <c r="G20" t="s">
        <v>6</v>
      </c>
      <c r="H20" t="s">
        <v>22</v>
      </c>
      <c r="I20" t="s">
        <v>432</v>
      </c>
      <c r="J20">
        <f t="shared" si="0"/>
        <v>0.54350773860676049</v>
      </c>
      <c r="K20">
        <f>(STDEVA(J20:J29))</f>
        <v>1.2960479220263154E-2</v>
      </c>
      <c r="M20" t="s">
        <v>40</v>
      </c>
      <c r="N20" s="3" t="s">
        <v>66</v>
      </c>
      <c r="O20" t="s">
        <v>8</v>
      </c>
      <c r="P20" t="s">
        <v>58</v>
      </c>
      <c r="Q20" t="s">
        <v>24</v>
      </c>
      <c r="R20" t="s">
        <v>6</v>
      </c>
      <c r="S20" t="s">
        <v>22</v>
      </c>
      <c r="T20" t="s">
        <v>442</v>
      </c>
      <c r="U20">
        <f t="shared" si="1"/>
        <v>0.89288887172574383</v>
      </c>
      <c r="V20">
        <f>(STDEVA(U20:U29))</f>
        <v>3.0954260522111827E-2</v>
      </c>
    </row>
    <row r="21" spans="2:22" x14ac:dyDescent="0.25">
      <c r="B21" t="s">
        <v>27</v>
      </c>
      <c r="C21" s="3" t="s">
        <v>105</v>
      </c>
      <c r="D21" t="s">
        <v>8</v>
      </c>
      <c r="E21" t="s">
        <v>58</v>
      </c>
      <c r="F21" t="s">
        <v>24</v>
      </c>
      <c r="G21" t="s">
        <v>6</v>
      </c>
      <c r="H21" t="s">
        <v>22</v>
      </c>
      <c r="I21" t="s">
        <v>433</v>
      </c>
      <c r="J21">
        <f t="shared" si="0"/>
        <v>0.51691720349122205</v>
      </c>
      <c r="M21" t="s">
        <v>40</v>
      </c>
      <c r="N21" s="3" t="s">
        <v>110</v>
      </c>
      <c r="O21" t="s">
        <v>8</v>
      </c>
      <c r="P21" t="s">
        <v>58</v>
      </c>
      <c r="Q21" t="s">
        <v>24</v>
      </c>
      <c r="R21" t="s">
        <v>6</v>
      </c>
      <c r="S21" t="s">
        <v>22</v>
      </c>
      <c r="T21" t="s">
        <v>443</v>
      </c>
      <c r="U21">
        <f t="shared" si="1"/>
        <v>0.85452278770654211</v>
      </c>
    </row>
    <row r="22" spans="2:22" x14ac:dyDescent="0.25">
      <c r="B22" t="s">
        <v>27</v>
      </c>
      <c r="C22" s="3" t="s">
        <v>110</v>
      </c>
      <c r="D22" t="s">
        <v>8</v>
      </c>
      <c r="E22" t="s">
        <v>58</v>
      </c>
      <c r="F22" t="s">
        <v>24</v>
      </c>
      <c r="G22" t="s">
        <v>6</v>
      </c>
      <c r="H22" t="s">
        <v>22</v>
      </c>
      <c r="I22" t="s">
        <v>434</v>
      </c>
      <c r="J22">
        <f t="shared" si="0"/>
        <v>0.51464300353974446</v>
      </c>
      <c r="M22" t="s">
        <v>40</v>
      </c>
      <c r="N22" s="3" t="s">
        <v>95</v>
      </c>
      <c r="O22" t="s">
        <v>8</v>
      </c>
      <c r="P22" t="s">
        <v>58</v>
      </c>
      <c r="Q22" t="s">
        <v>24</v>
      </c>
      <c r="R22" t="s">
        <v>6</v>
      </c>
      <c r="S22" t="s">
        <v>22</v>
      </c>
      <c r="T22" t="s">
        <v>444</v>
      </c>
      <c r="U22">
        <f t="shared" si="1"/>
        <v>0.84145659404730377</v>
      </c>
    </row>
    <row r="23" spans="2:22" x14ac:dyDescent="0.25">
      <c r="B23" t="s">
        <v>27</v>
      </c>
      <c r="C23" s="3" t="s">
        <v>103</v>
      </c>
      <c r="D23" t="s">
        <v>8</v>
      </c>
      <c r="E23" t="s">
        <v>58</v>
      </c>
      <c r="F23" t="s">
        <v>24</v>
      </c>
      <c r="G23" t="s">
        <v>6</v>
      </c>
      <c r="H23" t="s">
        <v>22</v>
      </c>
      <c r="I23" t="s">
        <v>435</v>
      </c>
      <c r="J23">
        <f t="shared" si="0"/>
        <v>0.51047902762590236</v>
      </c>
      <c r="M23" t="s">
        <v>40</v>
      </c>
      <c r="N23" s="3" t="s">
        <v>108</v>
      </c>
      <c r="O23" t="s">
        <v>8</v>
      </c>
      <c r="P23" t="s">
        <v>58</v>
      </c>
      <c r="Q23" t="s">
        <v>24</v>
      </c>
      <c r="R23" t="s">
        <v>6</v>
      </c>
      <c r="S23" t="s">
        <v>22</v>
      </c>
      <c r="T23" t="s">
        <v>445</v>
      </c>
      <c r="U23">
        <f t="shared" si="1"/>
        <v>0.83604772834474961</v>
      </c>
    </row>
    <row r="24" spans="2:22" x14ac:dyDescent="0.25">
      <c r="B24" t="s">
        <v>27</v>
      </c>
      <c r="C24" s="3" t="s">
        <v>95</v>
      </c>
      <c r="D24" t="s">
        <v>8</v>
      </c>
      <c r="E24" t="s">
        <v>58</v>
      </c>
      <c r="F24" t="s">
        <v>24</v>
      </c>
      <c r="G24" t="s">
        <v>6</v>
      </c>
      <c r="H24" t="s">
        <v>22</v>
      </c>
      <c r="I24" t="s">
        <v>436</v>
      </c>
      <c r="J24">
        <f t="shared" si="0"/>
        <v>0.50532332342947062</v>
      </c>
      <c r="M24" t="s">
        <v>40</v>
      </c>
      <c r="N24" s="3" t="s">
        <v>103</v>
      </c>
      <c r="O24" t="s">
        <v>8</v>
      </c>
      <c r="P24" t="s">
        <v>58</v>
      </c>
      <c r="Q24" t="s">
        <v>24</v>
      </c>
      <c r="R24" t="s">
        <v>6</v>
      </c>
      <c r="S24" t="s">
        <v>22</v>
      </c>
      <c r="T24" t="s">
        <v>446</v>
      </c>
      <c r="U24">
        <f t="shared" si="1"/>
        <v>0.83305427519024966</v>
      </c>
    </row>
    <row r="25" spans="2:22" x14ac:dyDescent="0.25">
      <c r="B25" t="s">
        <v>27</v>
      </c>
      <c r="C25" s="3" t="s">
        <v>101</v>
      </c>
      <c r="D25" t="s">
        <v>8</v>
      </c>
      <c r="E25" t="s">
        <v>58</v>
      </c>
      <c r="F25" t="s">
        <v>24</v>
      </c>
      <c r="G25" t="s">
        <v>6</v>
      </c>
      <c r="H25" t="s">
        <v>22</v>
      </c>
      <c r="I25" t="s">
        <v>437</v>
      </c>
      <c r="J25">
        <f t="shared" si="0"/>
        <v>0.50497398050184195</v>
      </c>
      <c r="M25" t="s">
        <v>40</v>
      </c>
      <c r="N25" s="3" t="s">
        <v>105</v>
      </c>
      <c r="O25" t="s">
        <v>8</v>
      </c>
      <c r="P25" t="s">
        <v>58</v>
      </c>
      <c r="Q25" t="s">
        <v>24</v>
      </c>
      <c r="R25" t="s">
        <v>6</v>
      </c>
      <c r="S25" t="s">
        <v>22</v>
      </c>
      <c r="T25" t="s">
        <v>447</v>
      </c>
      <c r="U25">
        <f t="shared" si="1"/>
        <v>0.82895529427734038</v>
      </c>
    </row>
    <row r="26" spans="2:22" x14ac:dyDescent="0.25">
      <c r="B26" t="s">
        <v>27</v>
      </c>
      <c r="C26" s="3" t="s">
        <v>97</v>
      </c>
      <c r="D26" t="s">
        <v>8</v>
      </c>
      <c r="E26" t="s">
        <v>58</v>
      </c>
      <c r="F26" t="s">
        <v>24</v>
      </c>
      <c r="G26" t="s">
        <v>6</v>
      </c>
      <c r="H26" t="s">
        <v>22</v>
      </c>
      <c r="I26" t="s">
        <v>438</v>
      </c>
      <c r="J26">
        <f t="shared" si="0"/>
        <v>0.50483065032608077</v>
      </c>
      <c r="M26" t="s">
        <v>40</v>
      </c>
      <c r="N26" s="3" t="s">
        <v>101</v>
      </c>
      <c r="O26" t="s">
        <v>8</v>
      </c>
      <c r="P26" t="s">
        <v>58</v>
      </c>
      <c r="Q26" t="s">
        <v>24</v>
      </c>
      <c r="R26" t="s">
        <v>6</v>
      </c>
      <c r="S26" t="s">
        <v>22</v>
      </c>
      <c r="T26" t="s">
        <v>448</v>
      </c>
      <c r="U26">
        <f t="shared" si="1"/>
        <v>0.82097665709693912</v>
      </c>
    </row>
    <row r="27" spans="2:22" x14ac:dyDescent="0.25">
      <c r="B27" t="s">
        <v>27</v>
      </c>
      <c r="C27" s="3" t="s">
        <v>108</v>
      </c>
      <c r="D27" t="s">
        <v>8</v>
      </c>
      <c r="E27" t="s">
        <v>58</v>
      </c>
      <c r="F27" t="s">
        <v>24</v>
      </c>
      <c r="G27" t="s">
        <v>6</v>
      </c>
      <c r="H27" t="s">
        <v>22</v>
      </c>
      <c r="I27" t="s">
        <v>439</v>
      </c>
      <c r="J27">
        <f t="shared" si="0"/>
        <v>0.50311798061289303</v>
      </c>
      <c r="M27" t="s">
        <v>40</v>
      </c>
      <c r="N27" s="3" t="s">
        <v>99</v>
      </c>
      <c r="O27" t="s">
        <v>8</v>
      </c>
      <c r="P27" t="s">
        <v>58</v>
      </c>
      <c r="Q27" t="s">
        <v>24</v>
      </c>
      <c r="R27" t="s">
        <v>6</v>
      </c>
      <c r="S27" t="s">
        <v>22</v>
      </c>
      <c r="T27" t="s">
        <v>449</v>
      </c>
      <c r="U27">
        <f t="shared" si="1"/>
        <v>0.80230020801283231</v>
      </c>
    </row>
    <row r="28" spans="2:22" x14ac:dyDescent="0.25">
      <c r="B28" t="s">
        <v>27</v>
      </c>
      <c r="C28" s="3" t="s">
        <v>99</v>
      </c>
      <c r="D28" t="s">
        <v>8</v>
      </c>
      <c r="E28" t="s">
        <v>58</v>
      </c>
      <c r="F28" t="s">
        <v>24</v>
      </c>
      <c r="G28" t="s">
        <v>6</v>
      </c>
      <c r="H28" t="s">
        <v>22</v>
      </c>
      <c r="I28" t="s">
        <v>440</v>
      </c>
      <c r="J28">
        <f t="shared" si="0"/>
        <v>0.50022778576465188</v>
      </c>
      <c r="M28" t="s">
        <v>40</v>
      </c>
      <c r="N28" s="3" t="s">
        <v>61</v>
      </c>
      <c r="O28" t="s">
        <v>8</v>
      </c>
      <c r="P28" t="s">
        <v>58</v>
      </c>
      <c r="Q28" t="s">
        <v>24</v>
      </c>
      <c r="R28" t="s">
        <v>6</v>
      </c>
      <c r="S28" t="s">
        <v>22</v>
      </c>
      <c r="T28" t="s">
        <v>450</v>
      </c>
      <c r="U28">
        <f t="shared" si="1"/>
        <v>0.79404753874200829</v>
      </c>
    </row>
    <row r="29" spans="2:22" x14ac:dyDescent="0.25">
      <c r="B29" t="s">
        <v>27</v>
      </c>
      <c r="C29" s="3" t="s">
        <v>61</v>
      </c>
      <c r="D29" t="s">
        <v>8</v>
      </c>
      <c r="E29" t="s">
        <v>58</v>
      </c>
      <c r="F29" t="s">
        <v>24</v>
      </c>
      <c r="G29" t="s">
        <v>6</v>
      </c>
      <c r="H29" t="s">
        <v>22</v>
      </c>
      <c r="I29" t="s">
        <v>441</v>
      </c>
      <c r="J29">
        <f t="shared" si="0"/>
        <v>0.49979669057232934</v>
      </c>
      <c r="M29" t="s">
        <v>40</v>
      </c>
      <c r="N29" s="3" t="s">
        <v>97</v>
      </c>
      <c r="O29" t="s">
        <v>8</v>
      </c>
      <c r="P29" t="s">
        <v>58</v>
      </c>
      <c r="Q29" t="s">
        <v>24</v>
      </c>
      <c r="R29" t="s">
        <v>6</v>
      </c>
      <c r="S29" t="s">
        <v>22</v>
      </c>
      <c r="T29" t="s">
        <v>451</v>
      </c>
      <c r="U29">
        <f t="shared" si="1"/>
        <v>0.78812633579056746</v>
      </c>
    </row>
    <row r="31" spans="2:22" ht="15.75" thickBot="1" x14ac:dyDescent="0.3"/>
    <row r="32" spans="2:22" ht="15.75" thickBot="1" x14ac:dyDescent="0.3">
      <c r="B32" s="1" t="s">
        <v>1</v>
      </c>
      <c r="C32" s="1" t="s">
        <v>60</v>
      </c>
      <c r="D32" s="2" t="s">
        <v>3</v>
      </c>
      <c r="E32" s="1" t="s">
        <v>2</v>
      </c>
      <c r="F32" s="1" t="s">
        <v>5</v>
      </c>
      <c r="G32" s="1" t="s">
        <v>0</v>
      </c>
      <c r="H32" s="1" t="s">
        <v>4</v>
      </c>
      <c r="I32" s="1" t="s">
        <v>59</v>
      </c>
      <c r="J32" s="1" t="s">
        <v>732</v>
      </c>
      <c r="K32" s="12" t="s">
        <v>739</v>
      </c>
      <c r="M32" s="1" t="s">
        <v>1</v>
      </c>
      <c r="N32" s="1" t="s">
        <v>60</v>
      </c>
      <c r="O32" s="2" t="s">
        <v>3</v>
      </c>
      <c r="P32" s="1" t="s">
        <v>2</v>
      </c>
      <c r="Q32" s="1" t="s">
        <v>5</v>
      </c>
      <c r="R32" s="1" t="s">
        <v>0</v>
      </c>
      <c r="S32" s="1" t="s">
        <v>4</v>
      </c>
      <c r="T32" s="1" t="s">
        <v>59</v>
      </c>
      <c r="U32" s="1" t="s">
        <v>732</v>
      </c>
      <c r="V32" s="12" t="s">
        <v>739</v>
      </c>
    </row>
    <row r="33" spans="2:22" x14ac:dyDescent="0.25">
      <c r="B33" t="s">
        <v>27</v>
      </c>
      <c r="C33" t="s">
        <v>66</v>
      </c>
      <c r="D33" s="3" t="s">
        <v>15</v>
      </c>
      <c r="E33" t="s">
        <v>58</v>
      </c>
      <c r="F33" t="s">
        <v>24</v>
      </c>
      <c r="G33" t="s">
        <v>6</v>
      </c>
      <c r="H33" t="s">
        <v>22</v>
      </c>
      <c r="I33" t="s">
        <v>452</v>
      </c>
      <c r="J33">
        <f t="shared" si="0"/>
        <v>0.6405023498293142</v>
      </c>
      <c r="K33">
        <f>(STDEVA(J33:J38))</f>
        <v>4.0105027372122723E-2</v>
      </c>
      <c r="M33" t="s">
        <v>40</v>
      </c>
      <c r="N33" t="s">
        <v>66</v>
      </c>
      <c r="O33" s="3" t="s">
        <v>18</v>
      </c>
      <c r="P33" t="s">
        <v>58</v>
      </c>
      <c r="Q33" t="s">
        <v>24</v>
      </c>
      <c r="R33" t="s">
        <v>6</v>
      </c>
      <c r="S33" t="s">
        <v>22</v>
      </c>
      <c r="T33" t="s">
        <v>458</v>
      </c>
      <c r="U33">
        <f t="shared" si="1"/>
        <v>0.92303247206093342</v>
      </c>
      <c r="V33">
        <f>(STDEVA(U33:U38))</f>
        <v>2.3635436161011703E-2</v>
      </c>
    </row>
    <row r="34" spans="2:22" x14ac:dyDescent="0.25">
      <c r="B34" t="s">
        <v>27</v>
      </c>
      <c r="C34" t="s">
        <v>66</v>
      </c>
      <c r="D34" s="3" t="s">
        <v>19</v>
      </c>
      <c r="E34" t="s">
        <v>58</v>
      </c>
      <c r="F34" t="s">
        <v>24</v>
      </c>
      <c r="G34" t="s">
        <v>6</v>
      </c>
      <c r="H34" t="s">
        <v>22</v>
      </c>
      <c r="I34" t="s">
        <v>453</v>
      </c>
      <c r="J34">
        <f t="shared" si="0"/>
        <v>0.6254176439013952</v>
      </c>
      <c r="M34" t="s">
        <v>40</v>
      </c>
      <c r="N34" t="s">
        <v>66</v>
      </c>
      <c r="O34" s="3" t="s">
        <v>17</v>
      </c>
      <c r="P34" t="s">
        <v>58</v>
      </c>
      <c r="Q34" t="s">
        <v>24</v>
      </c>
      <c r="R34" t="s">
        <v>6</v>
      </c>
      <c r="S34" t="s">
        <v>22</v>
      </c>
      <c r="T34" t="s">
        <v>459</v>
      </c>
      <c r="U34">
        <f t="shared" si="1"/>
        <v>0.88820260760668734</v>
      </c>
    </row>
    <row r="35" spans="2:22" x14ac:dyDescent="0.25">
      <c r="B35" t="s">
        <v>27</v>
      </c>
      <c r="C35" t="s">
        <v>66</v>
      </c>
      <c r="D35" s="3" t="s">
        <v>17</v>
      </c>
      <c r="E35" t="s">
        <v>58</v>
      </c>
      <c r="F35" t="s">
        <v>24</v>
      </c>
      <c r="G35" t="s">
        <v>6</v>
      </c>
      <c r="H35" t="s">
        <v>22</v>
      </c>
      <c r="I35" t="s">
        <v>454</v>
      </c>
      <c r="J35">
        <f t="shared" si="0"/>
        <v>0.60258473035631788</v>
      </c>
      <c r="M35" t="s">
        <v>40</v>
      </c>
      <c r="N35" t="s">
        <v>66</v>
      </c>
      <c r="O35" s="3" t="s">
        <v>19</v>
      </c>
      <c r="P35" t="s">
        <v>58</v>
      </c>
      <c r="Q35" t="s">
        <v>24</v>
      </c>
      <c r="R35" t="s">
        <v>6</v>
      </c>
      <c r="S35" t="s">
        <v>22</v>
      </c>
      <c r="T35" t="s">
        <v>460</v>
      </c>
      <c r="U35">
        <f t="shared" si="1"/>
        <v>0.88655377615170949</v>
      </c>
    </row>
    <row r="36" spans="2:22" x14ac:dyDescent="0.25">
      <c r="B36" t="s">
        <v>27</v>
      </c>
      <c r="C36" t="s">
        <v>66</v>
      </c>
      <c r="D36" s="3" t="s">
        <v>16</v>
      </c>
      <c r="E36" t="s">
        <v>58</v>
      </c>
      <c r="F36" t="s">
        <v>24</v>
      </c>
      <c r="G36" t="s">
        <v>6</v>
      </c>
      <c r="H36" t="s">
        <v>22</v>
      </c>
      <c r="I36" t="s">
        <v>455</v>
      </c>
      <c r="J36">
        <f t="shared" si="0"/>
        <v>0.56599981523068854</v>
      </c>
      <c r="M36" t="s">
        <v>40</v>
      </c>
      <c r="N36" t="s">
        <v>66</v>
      </c>
      <c r="O36" s="3" t="s">
        <v>15</v>
      </c>
      <c r="P36" t="s">
        <v>58</v>
      </c>
      <c r="Q36" t="s">
        <v>24</v>
      </c>
      <c r="R36" t="s">
        <v>6</v>
      </c>
      <c r="S36" t="s">
        <v>22</v>
      </c>
      <c r="T36" t="s">
        <v>461</v>
      </c>
      <c r="U36">
        <f t="shared" si="1"/>
        <v>0.88314604516947059</v>
      </c>
    </row>
    <row r="37" spans="2:22" x14ac:dyDescent="0.25">
      <c r="B37" t="s">
        <v>27</v>
      </c>
      <c r="C37" t="s">
        <v>66</v>
      </c>
      <c r="D37" s="3" t="s">
        <v>18</v>
      </c>
      <c r="E37" t="s">
        <v>58</v>
      </c>
      <c r="F37" t="s">
        <v>24</v>
      </c>
      <c r="G37" t="s">
        <v>6</v>
      </c>
      <c r="H37" t="s">
        <v>22</v>
      </c>
      <c r="I37" t="s">
        <v>456</v>
      </c>
      <c r="J37">
        <f t="shared" si="0"/>
        <v>0.55759162199027912</v>
      </c>
      <c r="M37" t="s">
        <v>40</v>
      </c>
      <c r="N37" t="s">
        <v>66</v>
      </c>
      <c r="O37" s="3" t="s">
        <v>8</v>
      </c>
      <c r="P37" t="s">
        <v>58</v>
      </c>
      <c r="Q37" t="s">
        <v>24</v>
      </c>
      <c r="R37" t="s">
        <v>6</v>
      </c>
      <c r="S37" t="s">
        <v>22</v>
      </c>
      <c r="T37" t="s">
        <v>462</v>
      </c>
      <c r="U37">
        <f t="shared" si="1"/>
        <v>0.87841342502538344</v>
      </c>
    </row>
    <row r="38" spans="2:22" x14ac:dyDescent="0.25">
      <c r="B38" t="s">
        <v>27</v>
      </c>
      <c r="C38" t="s">
        <v>66</v>
      </c>
      <c r="D38" s="3" t="s">
        <v>8</v>
      </c>
      <c r="E38" t="s">
        <v>58</v>
      </c>
      <c r="F38" t="s">
        <v>24</v>
      </c>
      <c r="G38" t="s">
        <v>6</v>
      </c>
      <c r="H38" t="s">
        <v>22</v>
      </c>
      <c r="I38" t="s">
        <v>457</v>
      </c>
      <c r="J38">
        <f t="shared" si="0"/>
        <v>0.54038235413912694</v>
      </c>
      <c r="M38" t="s">
        <v>40</v>
      </c>
      <c r="N38" t="s">
        <v>66</v>
      </c>
      <c r="O38" s="3" t="s">
        <v>16</v>
      </c>
      <c r="P38" t="s">
        <v>58</v>
      </c>
      <c r="Q38" t="s">
        <v>24</v>
      </c>
      <c r="R38" t="s">
        <v>6</v>
      </c>
      <c r="S38" t="s">
        <v>22</v>
      </c>
      <c r="T38" t="s">
        <v>463</v>
      </c>
      <c r="U38">
        <f t="shared" si="1"/>
        <v>0.84911683024681506</v>
      </c>
    </row>
    <row r="40" spans="2:22" ht="15.75" thickBot="1" x14ac:dyDescent="0.3"/>
    <row r="41" spans="2:22" ht="15.75" thickBot="1" x14ac:dyDescent="0.3">
      <c r="B41" s="1" t="s">
        <v>1</v>
      </c>
      <c r="C41" s="1" t="s">
        <v>60</v>
      </c>
      <c r="D41" s="1" t="s">
        <v>3</v>
      </c>
      <c r="E41" s="2" t="s">
        <v>2</v>
      </c>
      <c r="F41" s="1" t="s">
        <v>5</v>
      </c>
      <c r="G41" s="1" t="s">
        <v>0</v>
      </c>
      <c r="H41" s="1" t="s">
        <v>4</v>
      </c>
      <c r="I41" s="1" t="s">
        <v>59</v>
      </c>
      <c r="J41" s="1" t="s">
        <v>732</v>
      </c>
      <c r="K41" s="12" t="s">
        <v>739</v>
      </c>
      <c r="M41" s="1" t="s">
        <v>1</v>
      </c>
      <c r="N41" s="1" t="s">
        <v>60</v>
      </c>
      <c r="O41" s="1" t="s">
        <v>3</v>
      </c>
      <c r="P41" s="2" t="s">
        <v>2</v>
      </c>
      <c r="Q41" s="1" t="s">
        <v>5</v>
      </c>
      <c r="R41" s="1" t="s">
        <v>0</v>
      </c>
      <c r="S41" s="1" t="s">
        <v>4</v>
      </c>
      <c r="T41" s="1" t="s">
        <v>59</v>
      </c>
      <c r="U41" s="1" t="s">
        <v>732</v>
      </c>
      <c r="V41" s="12" t="s">
        <v>739</v>
      </c>
    </row>
    <row r="42" spans="2:22" x14ac:dyDescent="0.25">
      <c r="B42" t="s">
        <v>27</v>
      </c>
      <c r="C42" t="s">
        <v>66</v>
      </c>
      <c r="D42" t="s">
        <v>15</v>
      </c>
      <c r="E42" s="3" t="s">
        <v>10</v>
      </c>
      <c r="F42" t="s">
        <v>24</v>
      </c>
      <c r="G42" t="s">
        <v>6</v>
      </c>
      <c r="H42" t="s">
        <v>22</v>
      </c>
      <c r="I42" t="s">
        <v>464</v>
      </c>
      <c r="J42">
        <f t="shared" si="0"/>
        <v>0.66137072267422548</v>
      </c>
      <c r="K42">
        <f>(STDEVA(J42:J48))</f>
        <v>1.3333200529497841E-2</v>
      </c>
      <c r="M42" t="s">
        <v>40</v>
      </c>
      <c r="N42" t="s">
        <v>66</v>
      </c>
      <c r="O42" t="s">
        <v>18</v>
      </c>
      <c r="P42" s="3" t="s">
        <v>9</v>
      </c>
      <c r="Q42" t="s">
        <v>24</v>
      </c>
      <c r="R42" t="s">
        <v>6</v>
      </c>
      <c r="S42" t="s">
        <v>22</v>
      </c>
      <c r="T42" t="s">
        <v>471</v>
      </c>
      <c r="U42">
        <f t="shared" si="1"/>
        <v>0.91965036498394892</v>
      </c>
      <c r="V42">
        <f>(STDEVA(U42:U48))</f>
        <v>4.715568558660338E-2</v>
      </c>
    </row>
    <row r="43" spans="2:22" x14ac:dyDescent="0.25">
      <c r="B43" t="s">
        <v>27</v>
      </c>
      <c r="C43" t="s">
        <v>66</v>
      </c>
      <c r="D43" t="s">
        <v>15</v>
      </c>
      <c r="E43" s="3" t="s">
        <v>13</v>
      </c>
      <c r="F43" t="s">
        <v>24</v>
      </c>
      <c r="G43" t="s">
        <v>6</v>
      </c>
      <c r="H43" t="s">
        <v>22</v>
      </c>
      <c r="I43" t="s">
        <v>465</v>
      </c>
      <c r="J43">
        <f t="shared" si="0"/>
        <v>0.66081739682020912</v>
      </c>
      <c r="M43" t="s">
        <v>40</v>
      </c>
      <c r="N43" t="s">
        <v>66</v>
      </c>
      <c r="O43" t="s">
        <v>18</v>
      </c>
      <c r="P43" s="3" t="s">
        <v>12</v>
      </c>
      <c r="Q43" t="s">
        <v>24</v>
      </c>
      <c r="R43" t="s">
        <v>6</v>
      </c>
      <c r="S43" t="s">
        <v>22</v>
      </c>
      <c r="T43" t="s">
        <v>472</v>
      </c>
      <c r="U43">
        <f t="shared" si="1"/>
        <v>0.86889131810029774</v>
      </c>
    </row>
    <row r="44" spans="2:22" x14ac:dyDescent="0.25">
      <c r="B44" t="s">
        <v>27</v>
      </c>
      <c r="C44" t="s">
        <v>66</v>
      </c>
      <c r="D44" t="s">
        <v>15</v>
      </c>
      <c r="E44" s="3" t="s">
        <v>11</v>
      </c>
      <c r="F44" t="s">
        <v>24</v>
      </c>
      <c r="G44" t="s">
        <v>6</v>
      </c>
      <c r="H44" t="s">
        <v>22</v>
      </c>
      <c r="I44" t="s">
        <v>466</v>
      </c>
      <c r="J44">
        <f t="shared" si="0"/>
        <v>0.64788908925983935</v>
      </c>
      <c r="M44" t="s">
        <v>40</v>
      </c>
      <c r="N44" t="s">
        <v>66</v>
      </c>
      <c r="O44" t="s">
        <v>18</v>
      </c>
      <c r="P44" s="3" t="s">
        <v>14</v>
      </c>
      <c r="Q44" t="s">
        <v>24</v>
      </c>
      <c r="R44" t="s">
        <v>6</v>
      </c>
      <c r="S44" t="s">
        <v>22</v>
      </c>
      <c r="T44" t="s">
        <v>473</v>
      </c>
      <c r="U44">
        <f t="shared" si="1"/>
        <v>0.81797243617567417</v>
      </c>
    </row>
    <row r="45" spans="2:22" x14ac:dyDescent="0.25">
      <c r="B45" t="s">
        <v>27</v>
      </c>
      <c r="C45" t="s">
        <v>66</v>
      </c>
      <c r="D45" t="s">
        <v>15</v>
      </c>
      <c r="E45" s="3" t="s">
        <v>12</v>
      </c>
      <c r="F45" t="s">
        <v>24</v>
      </c>
      <c r="G45" t="s">
        <v>6</v>
      </c>
      <c r="H45" t="s">
        <v>22</v>
      </c>
      <c r="I45" t="s">
        <v>467</v>
      </c>
      <c r="J45">
        <f t="shared" si="0"/>
        <v>0.64332506724130489</v>
      </c>
      <c r="M45" t="s">
        <v>40</v>
      </c>
      <c r="N45" t="s">
        <v>66</v>
      </c>
      <c r="O45" t="s">
        <v>18</v>
      </c>
      <c r="P45" s="3" t="s">
        <v>11</v>
      </c>
      <c r="Q45" t="s">
        <v>24</v>
      </c>
      <c r="R45" t="s">
        <v>6</v>
      </c>
      <c r="S45" t="s">
        <v>22</v>
      </c>
      <c r="T45" t="s">
        <v>474</v>
      </c>
      <c r="U45">
        <f t="shared" si="1"/>
        <v>0.81742771942868231</v>
      </c>
    </row>
    <row r="46" spans="2:22" x14ac:dyDescent="0.25">
      <c r="B46" t="s">
        <v>27</v>
      </c>
      <c r="C46" t="s">
        <v>66</v>
      </c>
      <c r="D46" t="s">
        <v>15</v>
      </c>
      <c r="E46" s="3" t="s">
        <v>14</v>
      </c>
      <c r="F46" t="s">
        <v>24</v>
      </c>
      <c r="G46" t="s">
        <v>6</v>
      </c>
      <c r="H46" t="s">
        <v>22</v>
      </c>
      <c r="I46" t="s">
        <v>468</v>
      </c>
      <c r="J46">
        <f t="shared" si="0"/>
        <v>0.63929017885159567</v>
      </c>
      <c r="M46" t="s">
        <v>40</v>
      </c>
      <c r="N46" t="s">
        <v>66</v>
      </c>
      <c r="O46" t="s">
        <v>18</v>
      </c>
      <c r="P46" s="3" t="s">
        <v>10</v>
      </c>
      <c r="Q46" t="s">
        <v>24</v>
      </c>
      <c r="R46" t="s">
        <v>6</v>
      </c>
      <c r="S46" t="s">
        <v>22</v>
      </c>
      <c r="T46" t="s">
        <v>475</v>
      </c>
      <c r="U46">
        <f t="shared" si="1"/>
        <v>0.8144004212743523</v>
      </c>
    </row>
    <row r="47" spans="2:22" x14ac:dyDescent="0.25">
      <c r="B47" t="s">
        <v>27</v>
      </c>
      <c r="C47" t="s">
        <v>66</v>
      </c>
      <c r="D47" t="s">
        <v>15</v>
      </c>
      <c r="E47" s="3" t="s">
        <v>9</v>
      </c>
      <c r="F47" t="s">
        <v>24</v>
      </c>
      <c r="G47" t="s">
        <v>6</v>
      </c>
      <c r="H47" t="s">
        <v>22</v>
      </c>
      <c r="I47" t="s">
        <v>469</v>
      </c>
      <c r="J47">
        <f t="shared" si="0"/>
        <v>0.63667273704839944</v>
      </c>
      <c r="M47" t="s">
        <v>40</v>
      </c>
      <c r="N47" t="s">
        <v>66</v>
      </c>
      <c r="O47" t="s">
        <v>18</v>
      </c>
      <c r="P47" s="3" t="s">
        <v>13</v>
      </c>
      <c r="Q47" t="s">
        <v>24</v>
      </c>
      <c r="R47" t="s">
        <v>6</v>
      </c>
      <c r="S47" t="s">
        <v>22</v>
      </c>
      <c r="T47" t="s">
        <v>476</v>
      </c>
      <c r="U47">
        <f t="shared" si="1"/>
        <v>0.81164732041144461</v>
      </c>
    </row>
    <row r="48" spans="2:22" x14ac:dyDescent="0.25">
      <c r="B48" t="s">
        <v>27</v>
      </c>
      <c r="C48" t="s">
        <v>66</v>
      </c>
      <c r="D48" t="s">
        <v>15</v>
      </c>
      <c r="E48" s="3" t="s">
        <v>7</v>
      </c>
      <c r="F48" t="s">
        <v>24</v>
      </c>
      <c r="G48" t="s">
        <v>6</v>
      </c>
      <c r="H48" t="s">
        <v>22</v>
      </c>
      <c r="I48" t="s">
        <v>470</v>
      </c>
      <c r="J48">
        <f t="shared" si="0"/>
        <v>0.62412700320907333</v>
      </c>
      <c r="M48" t="s">
        <v>40</v>
      </c>
      <c r="N48" t="s">
        <v>66</v>
      </c>
      <c r="O48" t="s">
        <v>18</v>
      </c>
      <c r="P48" s="3" t="s">
        <v>7</v>
      </c>
      <c r="Q48" t="s">
        <v>24</v>
      </c>
      <c r="R48" t="s">
        <v>6</v>
      </c>
      <c r="S48" t="s">
        <v>22</v>
      </c>
      <c r="T48" t="s">
        <v>477</v>
      </c>
      <c r="U48">
        <f t="shared" si="1"/>
        <v>0.77573526297677142</v>
      </c>
    </row>
    <row r="50" spans="2:22" ht="15.75" thickBot="1" x14ac:dyDescent="0.3"/>
    <row r="51" spans="2:22" ht="15.75" thickBot="1" x14ac:dyDescent="0.3">
      <c r="B51" s="1" t="s">
        <v>1</v>
      </c>
      <c r="C51" s="1" t="s">
        <v>60</v>
      </c>
      <c r="D51" s="1" t="s">
        <v>3</v>
      </c>
      <c r="E51" s="1" t="s">
        <v>2</v>
      </c>
      <c r="F51" s="2" t="s">
        <v>5</v>
      </c>
      <c r="G51" s="1" t="s">
        <v>0</v>
      </c>
      <c r="H51" s="1" t="s">
        <v>4</v>
      </c>
      <c r="I51" s="1" t="s">
        <v>59</v>
      </c>
      <c r="J51" s="1" t="s">
        <v>732</v>
      </c>
      <c r="K51" s="12" t="s">
        <v>739</v>
      </c>
      <c r="M51" s="1" t="s">
        <v>1</v>
      </c>
      <c r="N51" s="1" t="s">
        <v>60</v>
      </c>
      <c r="O51" s="1" t="s">
        <v>3</v>
      </c>
      <c r="P51" s="1" t="s">
        <v>2</v>
      </c>
      <c r="Q51" s="2" t="s">
        <v>5</v>
      </c>
      <c r="R51" s="1" t="s">
        <v>0</v>
      </c>
      <c r="S51" s="1" t="s">
        <v>4</v>
      </c>
      <c r="T51" s="1" t="s">
        <v>59</v>
      </c>
      <c r="U51" s="1" t="s">
        <v>732</v>
      </c>
      <c r="V51" s="12" t="s">
        <v>739</v>
      </c>
    </row>
    <row r="52" spans="2:22" x14ac:dyDescent="0.25">
      <c r="B52" t="s">
        <v>27</v>
      </c>
      <c r="C52" t="s">
        <v>66</v>
      </c>
      <c r="D52" t="s">
        <v>15</v>
      </c>
      <c r="E52" t="s">
        <v>10</v>
      </c>
      <c r="F52" s="3" t="s">
        <v>29</v>
      </c>
      <c r="G52" t="s">
        <v>6</v>
      </c>
      <c r="H52" t="s">
        <v>22</v>
      </c>
      <c r="I52" t="s">
        <v>478</v>
      </c>
      <c r="J52">
        <f t="shared" si="0"/>
        <v>0.67195483489996066</v>
      </c>
      <c r="K52">
        <f>(STDEVA(J52:J61))</f>
        <v>4.7552971554741391E-3</v>
      </c>
      <c r="M52" t="s">
        <v>40</v>
      </c>
      <c r="N52" t="s">
        <v>66</v>
      </c>
      <c r="O52" t="s">
        <v>18</v>
      </c>
      <c r="P52" t="s">
        <v>9</v>
      </c>
      <c r="Q52" s="3" t="s">
        <v>24</v>
      </c>
      <c r="R52" t="s">
        <v>6</v>
      </c>
      <c r="S52" t="s">
        <v>22</v>
      </c>
      <c r="T52" t="s">
        <v>488</v>
      </c>
      <c r="U52">
        <f t="shared" si="1"/>
        <v>0.88958946181547516</v>
      </c>
      <c r="V52">
        <f>(STDEVA(U52:U61))</f>
        <v>4.3446720171903722E-2</v>
      </c>
    </row>
    <row r="53" spans="2:22" x14ac:dyDescent="0.25">
      <c r="B53" t="s">
        <v>27</v>
      </c>
      <c r="C53" t="s">
        <v>66</v>
      </c>
      <c r="D53" t="s">
        <v>15</v>
      </c>
      <c r="E53" t="s">
        <v>10</v>
      </c>
      <c r="F53" s="3" t="s">
        <v>26</v>
      </c>
      <c r="G53" t="s">
        <v>6</v>
      </c>
      <c r="H53" t="s">
        <v>22</v>
      </c>
      <c r="I53" t="s">
        <v>479</v>
      </c>
      <c r="J53">
        <f t="shared" si="0"/>
        <v>0.67175281528280939</v>
      </c>
      <c r="M53" t="s">
        <v>40</v>
      </c>
      <c r="N53" t="s">
        <v>66</v>
      </c>
      <c r="O53" t="s">
        <v>18</v>
      </c>
      <c r="P53" t="s">
        <v>9</v>
      </c>
      <c r="Q53" s="3" t="s">
        <v>32</v>
      </c>
      <c r="R53" t="s">
        <v>6</v>
      </c>
      <c r="S53" t="s">
        <v>22</v>
      </c>
      <c r="T53" t="s">
        <v>489</v>
      </c>
      <c r="U53">
        <f t="shared" si="1"/>
        <v>0.85562932244621037</v>
      </c>
    </row>
    <row r="54" spans="2:22" x14ac:dyDescent="0.25">
      <c r="B54" t="s">
        <v>27</v>
      </c>
      <c r="C54" t="s">
        <v>66</v>
      </c>
      <c r="D54" t="s">
        <v>15</v>
      </c>
      <c r="E54" t="s">
        <v>10</v>
      </c>
      <c r="F54" s="3" t="s">
        <v>28</v>
      </c>
      <c r="G54" t="s">
        <v>6</v>
      </c>
      <c r="H54" t="s">
        <v>22</v>
      </c>
      <c r="I54" t="s">
        <v>480</v>
      </c>
      <c r="J54">
        <f t="shared" si="0"/>
        <v>0.67123670940783053</v>
      </c>
      <c r="M54" t="s">
        <v>40</v>
      </c>
      <c r="N54" t="s">
        <v>66</v>
      </c>
      <c r="O54" t="s">
        <v>18</v>
      </c>
      <c r="P54" t="s">
        <v>9</v>
      </c>
      <c r="Q54" s="3" t="s">
        <v>30</v>
      </c>
      <c r="R54" t="s">
        <v>6</v>
      </c>
      <c r="S54" t="s">
        <v>22</v>
      </c>
      <c r="T54" t="s">
        <v>490</v>
      </c>
      <c r="U54">
        <f t="shared" si="1"/>
        <v>0.82937282639952248</v>
      </c>
    </row>
    <row r="55" spans="2:22" x14ac:dyDescent="0.25">
      <c r="B55" t="s">
        <v>27</v>
      </c>
      <c r="C55" t="s">
        <v>66</v>
      </c>
      <c r="D55" t="s">
        <v>15</v>
      </c>
      <c r="E55" t="s">
        <v>10</v>
      </c>
      <c r="F55" s="3" t="s">
        <v>31</v>
      </c>
      <c r="G55" t="s">
        <v>6</v>
      </c>
      <c r="H55" t="s">
        <v>22</v>
      </c>
      <c r="I55" t="s">
        <v>481</v>
      </c>
      <c r="J55">
        <f t="shared" si="0"/>
        <v>0.67060848355280633</v>
      </c>
      <c r="M55" t="s">
        <v>40</v>
      </c>
      <c r="N55" t="s">
        <v>66</v>
      </c>
      <c r="O55" t="s">
        <v>18</v>
      </c>
      <c r="P55" t="s">
        <v>9</v>
      </c>
      <c r="Q55" s="3" t="s">
        <v>25</v>
      </c>
      <c r="R55" t="s">
        <v>6</v>
      </c>
      <c r="S55" t="s">
        <v>22</v>
      </c>
      <c r="T55" t="s">
        <v>491</v>
      </c>
      <c r="U55">
        <f t="shared" si="1"/>
        <v>0.81145258987159552</v>
      </c>
    </row>
    <row r="56" spans="2:22" x14ac:dyDescent="0.25">
      <c r="B56" t="s">
        <v>27</v>
      </c>
      <c r="C56" t="s">
        <v>66</v>
      </c>
      <c r="D56" t="s">
        <v>15</v>
      </c>
      <c r="E56" t="s">
        <v>10</v>
      </c>
      <c r="F56" s="3" t="s">
        <v>33</v>
      </c>
      <c r="G56" t="s">
        <v>6</v>
      </c>
      <c r="H56" t="s">
        <v>22</v>
      </c>
      <c r="I56" t="s">
        <v>482</v>
      </c>
      <c r="J56">
        <f t="shared" si="0"/>
        <v>0.67029043782840558</v>
      </c>
      <c r="M56" t="s">
        <v>40</v>
      </c>
      <c r="N56" t="s">
        <v>66</v>
      </c>
      <c r="O56" t="s">
        <v>18</v>
      </c>
      <c r="P56" t="s">
        <v>9</v>
      </c>
      <c r="Q56" s="3" t="s">
        <v>29</v>
      </c>
      <c r="R56" t="s">
        <v>6</v>
      </c>
      <c r="S56" t="s">
        <v>22</v>
      </c>
      <c r="T56" t="s">
        <v>492</v>
      </c>
      <c r="U56">
        <f t="shared" si="1"/>
        <v>0.79157792830648499</v>
      </c>
    </row>
    <row r="57" spans="2:22" x14ac:dyDescent="0.25">
      <c r="B57" t="s">
        <v>27</v>
      </c>
      <c r="C57" t="s">
        <v>66</v>
      </c>
      <c r="D57" t="s">
        <v>15</v>
      </c>
      <c r="E57" t="s">
        <v>10</v>
      </c>
      <c r="F57" s="3" t="s">
        <v>27</v>
      </c>
      <c r="G57" t="s">
        <v>6</v>
      </c>
      <c r="H57" t="s">
        <v>22</v>
      </c>
      <c r="I57" t="s">
        <v>483</v>
      </c>
      <c r="J57">
        <f t="shared" si="0"/>
        <v>0.67010751250298251</v>
      </c>
      <c r="M57" t="s">
        <v>40</v>
      </c>
      <c r="N57" t="s">
        <v>66</v>
      </c>
      <c r="O57" t="s">
        <v>18</v>
      </c>
      <c r="P57" t="s">
        <v>9</v>
      </c>
      <c r="Q57" s="3" t="s">
        <v>28</v>
      </c>
      <c r="R57" t="s">
        <v>6</v>
      </c>
      <c r="S57" t="s">
        <v>22</v>
      </c>
      <c r="T57" t="s">
        <v>493</v>
      </c>
      <c r="U57">
        <f t="shared" si="1"/>
        <v>0.78813883818594954</v>
      </c>
    </row>
    <row r="58" spans="2:22" x14ac:dyDescent="0.25">
      <c r="B58" t="s">
        <v>27</v>
      </c>
      <c r="C58" t="s">
        <v>66</v>
      </c>
      <c r="D58" t="s">
        <v>15</v>
      </c>
      <c r="E58" t="s">
        <v>10</v>
      </c>
      <c r="F58" s="3" t="s">
        <v>25</v>
      </c>
      <c r="G58" t="s">
        <v>6</v>
      </c>
      <c r="H58" t="s">
        <v>22</v>
      </c>
      <c r="I58" t="s">
        <v>484</v>
      </c>
      <c r="J58">
        <f t="shared" si="0"/>
        <v>0.66997319452194559</v>
      </c>
      <c r="M58" t="s">
        <v>40</v>
      </c>
      <c r="N58" t="s">
        <v>66</v>
      </c>
      <c r="O58" t="s">
        <v>18</v>
      </c>
      <c r="P58" t="s">
        <v>9</v>
      </c>
      <c r="Q58" s="3" t="s">
        <v>27</v>
      </c>
      <c r="R58" t="s">
        <v>6</v>
      </c>
      <c r="S58" t="s">
        <v>22</v>
      </c>
      <c r="T58" t="s">
        <v>494</v>
      </c>
      <c r="U58">
        <f t="shared" si="1"/>
        <v>0.78127741903804937</v>
      </c>
    </row>
    <row r="59" spans="2:22" x14ac:dyDescent="0.25">
      <c r="B59" t="s">
        <v>27</v>
      </c>
      <c r="C59" t="s">
        <v>66</v>
      </c>
      <c r="D59" t="s">
        <v>15</v>
      </c>
      <c r="E59" t="s">
        <v>10</v>
      </c>
      <c r="F59" s="3" t="s">
        <v>30</v>
      </c>
      <c r="G59" t="s">
        <v>6</v>
      </c>
      <c r="H59" t="s">
        <v>22</v>
      </c>
      <c r="I59" t="s">
        <v>485</v>
      </c>
      <c r="J59">
        <f t="shared" si="0"/>
        <v>0.66886213693240737</v>
      </c>
      <c r="M59" t="s">
        <v>40</v>
      </c>
      <c r="N59" t="s">
        <v>66</v>
      </c>
      <c r="O59" t="s">
        <v>18</v>
      </c>
      <c r="P59" t="s">
        <v>9</v>
      </c>
      <c r="Q59" s="3" t="s">
        <v>33</v>
      </c>
      <c r="R59" t="s">
        <v>6</v>
      </c>
      <c r="S59" t="s">
        <v>22</v>
      </c>
      <c r="T59" t="s">
        <v>495</v>
      </c>
      <c r="U59">
        <f t="shared" si="1"/>
        <v>0.77898859056795633</v>
      </c>
    </row>
    <row r="60" spans="2:22" x14ac:dyDescent="0.25">
      <c r="B60" t="s">
        <v>27</v>
      </c>
      <c r="C60" t="s">
        <v>66</v>
      </c>
      <c r="D60" t="s">
        <v>15</v>
      </c>
      <c r="E60" t="s">
        <v>10</v>
      </c>
      <c r="F60" s="3" t="s">
        <v>32</v>
      </c>
      <c r="G60" t="s">
        <v>6</v>
      </c>
      <c r="H60" t="s">
        <v>22</v>
      </c>
      <c r="I60" t="s">
        <v>486</v>
      </c>
      <c r="J60">
        <f t="shared" si="0"/>
        <v>0.66428616991682943</v>
      </c>
      <c r="M60" t="s">
        <v>40</v>
      </c>
      <c r="N60" t="s">
        <v>66</v>
      </c>
      <c r="O60" t="s">
        <v>18</v>
      </c>
      <c r="P60" t="s">
        <v>9</v>
      </c>
      <c r="Q60" s="3" t="s">
        <v>26</v>
      </c>
      <c r="R60" t="s">
        <v>6</v>
      </c>
      <c r="S60" t="s">
        <v>22</v>
      </c>
      <c r="T60" t="s">
        <v>496</v>
      </c>
      <c r="U60">
        <f t="shared" si="1"/>
        <v>0.75625597708137249</v>
      </c>
    </row>
    <row r="61" spans="2:22" x14ac:dyDescent="0.25">
      <c r="B61" t="s">
        <v>27</v>
      </c>
      <c r="C61" t="s">
        <v>66</v>
      </c>
      <c r="D61" t="s">
        <v>15</v>
      </c>
      <c r="E61" t="s">
        <v>10</v>
      </c>
      <c r="F61" s="3" t="s">
        <v>24</v>
      </c>
      <c r="G61" t="s">
        <v>6</v>
      </c>
      <c r="H61" t="s">
        <v>22</v>
      </c>
      <c r="I61" t="s">
        <v>487</v>
      </c>
      <c r="J61">
        <f t="shared" si="0"/>
        <v>0.65653118501651098</v>
      </c>
      <c r="M61" t="s">
        <v>40</v>
      </c>
      <c r="N61" t="s">
        <v>66</v>
      </c>
      <c r="O61" t="s">
        <v>18</v>
      </c>
      <c r="P61" t="s">
        <v>9</v>
      </c>
      <c r="Q61" s="3" t="s">
        <v>31</v>
      </c>
      <c r="R61" t="s">
        <v>6</v>
      </c>
      <c r="S61" t="s">
        <v>22</v>
      </c>
      <c r="T61" t="s">
        <v>497</v>
      </c>
      <c r="U61">
        <f t="shared" si="1"/>
        <v>0.75428067122180698</v>
      </c>
    </row>
    <row r="63" spans="2:22" ht="15.75" thickBot="1" x14ac:dyDescent="0.3"/>
    <row r="64" spans="2:22" ht="15.75" thickBot="1" x14ac:dyDescent="0.3">
      <c r="B64" s="1" t="s">
        <v>1</v>
      </c>
      <c r="C64" s="1" t="s">
        <v>60</v>
      </c>
      <c r="D64" s="1" t="s">
        <v>3</v>
      </c>
      <c r="E64" s="1" t="s">
        <v>2</v>
      </c>
      <c r="F64" s="1" t="s">
        <v>5</v>
      </c>
      <c r="G64" s="2" t="s">
        <v>0</v>
      </c>
      <c r="H64" s="1" t="s">
        <v>4</v>
      </c>
      <c r="I64" s="1" t="s">
        <v>59</v>
      </c>
      <c r="J64" s="1" t="s">
        <v>732</v>
      </c>
      <c r="K64" s="12" t="s">
        <v>739</v>
      </c>
      <c r="M64" s="1" t="s">
        <v>1</v>
      </c>
      <c r="N64" s="1" t="s">
        <v>60</v>
      </c>
      <c r="O64" s="1" t="s">
        <v>3</v>
      </c>
      <c r="P64" s="1" t="s">
        <v>2</v>
      </c>
      <c r="Q64" s="1" t="s">
        <v>5</v>
      </c>
      <c r="R64" s="2" t="s">
        <v>0</v>
      </c>
      <c r="S64" s="1" t="s">
        <v>4</v>
      </c>
      <c r="T64" s="1" t="s">
        <v>59</v>
      </c>
      <c r="U64" s="1" t="s">
        <v>732</v>
      </c>
      <c r="V64" s="12" t="s">
        <v>739</v>
      </c>
    </row>
    <row r="65" spans="2:22" x14ac:dyDescent="0.25">
      <c r="B65" t="s">
        <v>27</v>
      </c>
      <c r="C65" t="s">
        <v>66</v>
      </c>
      <c r="D65" t="s">
        <v>15</v>
      </c>
      <c r="E65" t="s">
        <v>10</v>
      </c>
      <c r="F65" t="s">
        <v>29</v>
      </c>
      <c r="G65" s="3" t="s">
        <v>34</v>
      </c>
      <c r="H65" t="s">
        <v>22</v>
      </c>
      <c r="I65" t="s">
        <v>498</v>
      </c>
      <c r="J65">
        <f t="shared" si="0"/>
        <v>0.67061137403776228</v>
      </c>
      <c r="K65">
        <f>(STDEVA(J65:J66))</f>
        <v>1.8609823823033267E-5</v>
      </c>
      <c r="M65" t="s">
        <v>40</v>
      </c>
      <c r="N65" t="s">
        <v>66</v>
      </c>
      <c r="O65" t="s">
        <v>18</v>
      </c>
      <c r="P65" t="s">
        <v>9</v>
      </c>
      <c r="Q65" t="s">
        <v>24</v>
      </c>
      <c r="R65" s="3" t="s">
        <v>6</v>
      </c>
      <c r="S65" t="s">
        <v>22</v>
      </c>
      <c r="T65" t="s">
        <v>500</v>
      </c>
      <c r="U65">
        <f t="shared" si="1"/>
        <v>0.8765934003100635</v>
      </c>
      <c r="V65">
        <f>(STDEVA(U65:U66))</f>
        <v>2.8875356547651297E-2</v>
      </c>
    </row>
    <row r="66" spans="2:22" x14ac:dyDescent="0.25">
      <c r="B66" t="s">
        <v>27</v>
      </c>
      <c r="C66" t="s">
        <v>66</v>
      </c>
      <c r="D66" t="s">
        <v>15</v>
      </c>
      <c r="E66" t="s">
        <v>10</v>
      </c>
      <c r="F66" t="s">
        <v>29</v>
      </c>
      <c r="G66" s="3" t="s">
        <v>6</v>
      </c>
      <c r="H66" t="s">
        <v>22</v>
      </c>
      <c r="I66" t="s">
        <v>499</v>
      </c>
      <c r="J66">
        <f t="shared" si="0"/>
        <v>0.67058505577251837</v>
      </c>
      <c r="M66" t="s">
        <v>40</v>
      </c>
      <c r="N66" t="s">
        <v>66</v>
      </c>
      <c r="O66" t="s">
        <v>18</v>
      </c>
      <c r="P66" t="s">
        <v>9</v>
      </c>
      <c r="Q66" t="s">
        <v>24</v>
      </c>
      <c r="R66" s="3" t="s">
        <v>34</v>
      </c>
      <c r="S66" t="s">
        <v>22</v>
      </c>
      <c r="T66" t="s">
        <v>501</v>
      </c>
      <c r="U66">
        <f t="shared" si="1"/>
        <v>0.83575747946201628</v>
      </c>
    </row>
    <row r="68" spans="2:22" ht="15.75" thickBot="1" x14ac:dyDescent="0.3"/>
    <row r="69" spans="2:22" ht="15.75" thickBot="1" x14ac:dyDescent="0.3">
      <c r="B69" s="1" t="s">
        <v>1</v>
      </c>
      <c r="C69" s="1" t="s">
        <v>60</v>
      </c>
      <c r="D69" s="1" t="s">
        <v>3</v>
      </c>
      <c r="E69" s="1" t="s">
        <v>2</v>
      </c>
      <c r="F69" s="1" t="s">
        <v>5</v>
      </c>
      <c r="G69" s="1" t="s">
        <v>0</v>
      </c>
      <c r="H69" s="2" t="s">
        <v>4</v>
      </c>
      <c r="I69" s="1" t="s">
        <v>59</v>
      </c>
      <c r="J69" s="1" t="s">
        <v>732</v>
      </c>
      <c r="K69" s="12" t="s">
        <v>739</v>
      </c>
      <c r="M69" s="1" t="s">
        <v>1</v>
      </c>
      <c r="N69" s="1" t="s">
        <v>60</v>
      </c>
      <c r="O69" s="1" t="s">
        <v>3</v>
      </c>
      <c r="P69" s="1" t="s">
        <v>2</v>
      </c>
      <c r="Q69" s="1" t="s">
        <v>5</v>
      </c>
      <c r="R69" s="1" t="s">
        <v>0</v>
      </c>
      <c r="S69" s="2" t="s">
        <v>4</v>
      </c>
      <c r="T69" s="1" t="s">
        <v>59</v>
      </c>
      <c r="U69" s="1" t="s">
        <v>732</v>
      </c>
      <c r="V69" s="12" t="s">
        <v>739</v>
      </c>
    </row>
    <row r="70" spans="2:22" x14ac:dyDescent="0.25">
      <c r="B70" t="s">
        <v>27</v>
      </c>
      <c r="C70" t="s">
        <v>66</v>
      </c>
      <c r="D70" t="s">
        <v>15</v>
      </c>
      <c r="E70" t="s">
        <v>10</v>
      </c>
      <c r="F70" t="s">
        <v>29</v>
      </c>
      <c r="G70" t="s">
        <v>34</v>
      </c>
      <c r="H70" s="3" t="s">
        <v>21</v>
      </c>
      <c r="I70" t="s">
        <v>502</v>
      </c>
      <c r="J70">
        <f t="shared" si="0"/>
        <v>0.67538764584900013</v>
      </c>
      <c r="K70">
        <f>(STDEVA(J70:J73))</f>
        <v>2.2305933317108534E-2</v>
      </c>
      <c r="M70" t="s">
        <v>40</v>
      </c>
      <c r="N70" t="s">
        <v>66</v>
      </c>
      <c r="O70" t="s">
        <v>18</v>
      </c>
      <c r="P70" t="s">
        <v>9</v>
      </c>
      <c r="Q70" t="s">
        <v>24</v>
      </c>
      <c r="R70" t="s">
        <v>6</v>
      </c>
      <c r="S70" s="3" t="s">
        <v>20</v>
      </c>
      <c r="T70" t="s">
        <v>506</v>
      </c>
      <c r="U70">
        <f t="shared" si="1"/>
        <v>0.89735350213593768</v>
      </c>
      <c r="V70">
        <f>(STDEVA(U70:U73))</f>
        <v>2.3476821653645723E-2</v>
      </c>
    </row>
    <row r="71" spans="2:22" x14ac:dyDescent="0.25">
      <c r="B71" t="s">
        <v>27</v>
      </c>
      <c r="C71" t="s">
        <v>66</v>
      </c>
      <c r="D71" t="s">
        <v>15</v>
      </c>
      <c r="E71" t="s">
        <v>10</v>
      </c>
      <c r="F71" t="s">
        <v>29</v>
      </c>
      <c r="G71" t="s">
        <v>34</v>
      </c>
      <c r="H71" s="3" t="s">
        <v>22</v>
      </c>
      <c r="I71" t="s">
        <v>503</v>
      </c>
      <c r="J71">
        <f t="shared" ref="J71:J73" si="2">0.5*LN((1+I71)/(1-I71))</f>
        <v>0.66939783485637072</v>
      </c>
      <c r="M71" t="s">
        <v>40</v>
      </c>
      <c r="N71" t="s">
        <v>66</v>
      </c>
      <c r="O71" t="s">
        <v>18</v>
      </c>
      <c r="P71" t="s">
        <v>9</v>
      </c>
      <c r="Q71" t="s">
        <v>24</v>
      </c>
      <c r="R71" t="s">
        <v>6</v>
      </c>
      <c r="S71" s="3" t="s">
        <v>21</v>
      </c>
      <c r="T71" t="s">
        <v>507</v>
      </c>
      <c r="U71">
        <f t="shared" ref="U71:U73" si="3">0.5*LN((1+T71)/(1-T71))</f>
        <v>0.89408981988529179</v>
      </c>
    </row>
    <row r="72" spans="2:22" x14ac:dyDescent="0.25">
      <c r="B72" t="s">
        <v>27</v>
      </c>
      <c r="C72" t="s">
        <v>66</v>
      </c>
      <c r="D72" t="s">
        <v>15</v>
      </c>
      <c r="E72" t="s">
        <v>10</v>
      </c>
      <c r="F72" t="s">
        <v>29</v>
      </c>
      <c r="G72" t="s">
        <v>34</v>
      </c>
      <c r="H72" s="3" t="s">
        <v>23</v>
      </c>
      <c r="I72" t="s">
        <v>504</v>
      </c>
      <c r="J72">
        <f t="shared" si="2"/>
        <v>0.66912704330029549</v>
      </c>
      <c r="M72" t="s">
        <v>40</v>
      </c>
      <c r="N72" t="s">
        <v>66</v>
      </c>
      <c r="O72" t="s">
        <v>18</v>
      </c>
      <c r="P72" t="s">
        <v>9</v>
      </c>
      <c r="Q72" t="s">
        <v>24</v>
      </c>
      <c r="R72" t="s">
        <v>6</v>
      </c>
      <c r="S72" s="3" t="s">
        <v>22</v>
      </c>
      <c r="T72" t="s">
        <v>508</v>
      </c>
      <c r="U72">
        <f t="shared" si="3"/>
        <v>0.89347111223303277</v>
      </c>
    </row>
    <row r="73" spans="2:22" x14ac:dyDescent="0.25">
      <c r="B73" t="s">
        <v>27</v>
      </c>
      <c r="C73" t="s">
        <v>66</v>
      </c>
      <c r="D73" t="s">
        <v>15</v>
      </c>
      <c r="E73" t="s">
        <v>10</v>
      </c>
      <c r="F73" t="s">
        <v>29</v>
      </c>
      <c r="G73" t="s">
        <v>34</v>
      </c>
      <c r="H73" s="3" t="s">
        <v>20</v>
      </c>
      <c r="I73" t="s">
        <v>505</v>
      </c>
      <c r="J73">
        <f t="shared" si="2"/>
        <v>0.62706821321807682</v>
      </c>
      <c r="M73" t="s">
        <v>40</v>
      </c>
      <c r="N73" t="s">
        <v>66</v>
      </c>
      <c r="O73" t="s">
        <v>18</v>
      </c>
      <c r="P73" t="s">
        <v>9</v>
      </c>
      <c r="Q73" t="s">
        <v>24</v>
      </c>
      <c r="R73" t="s">
        <v>6</v>
      </c>
      <c r="S73" s="3" t="s">
        <v>23</v>
      </c>
      <c r="T73" t="s">
        <v>509</v>
      </c>
      <c r="U73">
        <f t="shared" si="3"/>
        <v>0.84814155876784503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235D6-A631-4E39-9897-7FD20878CBF8}">
  <dimension ref="B4:V83"/>
  <sheetViews>
    <sheetView topLeftCell="A6" workbookViewId="0">
      <selection activeCell="V81" sqref="V81"/>
    </sheetView>
  </sheetViews>
  <sheetFormatPr baseColWidth="10" defaultRowHeight="15" x14ac:dyDescent="0.25"/>
  <cols>
    <col min="2" max="2" width="7.28515625" bestFit="1" customWidth="1"/>
    <col min="3" max="3" width="8.140625" bestFit="1" customWidth="1"/>
    <col min="4" max="4" width="13" bestFit="1" customWidth="1"/>
    <col min="5" max="5" width="12.28515625" bestFit="1" customWidth="1"/>
    <col min="6" max="6" width="8.28515625" bestFit="1" customWidth="1"/>
    <col min="7" max="7" width="10.28515625" bestFit="1" customWidth="1"/>
    <col min="8" max="8" width="13.5703125" bestFit="1" customWidth="1"/>
    <col min="9" max="9" width="10.5703125" bestFit="1" customWidth="1"/>
    <col min="10" max="10" width="10.5703125" customWidth="1"/>
    <col min="11" max="11" width="12" bestFit="1" customWidth="1"/>
    <col min="13" max="13" width="7.28515625" bestFit="1" customWidth="1"/>
    <col min="14" max="14" width="8.140625" bestFit="1" customWidth="1"/>
    <col min="15" max="15" width="13" bestFit="1" customWidth="1"/>
    <col min="16" max="16" width="12.28515625" bestFit="1" customWidth="1"/>
    <col min="17" max="17" width="8.28515625" bestFit="1" customWidth="1"/>
    <col min="18" max="18" width="10.28515625" bestFit="1" customWidth="1"/>
    <col min="19" max="19" width="13.5703125" bestFit="1" customWidth="1"/>
    <col min="20" max="20" width="10.5703125" bestFit="1" customWidth="1"/>
    <col min="22" max="22" width="12" bestFit="1" customWidth="1"/>
  </cols>
  <sheetData>
    <row r="4" spans="2:22" ht="15.75" thickBot="1" x14ac:dyDescent="0.3"/>
    <row r="5" spans="2:22" ht="15.75" thickBot="1" x14ac:dyDescent="0.3">
      <c r="B5" s="2" t="s">
        <v>1</v>
      </c>
      <c r="C5" s="1" t="s">
        <v>60</v>
      </c>
      <c r="D5" s="1" t="s">
        <v>3</v>
      </c>
      <c r="E5" s="1" t="s">
        <v>2</v>
      </c>
      <c r="F5" s="1" t="s">
        <v>5</v>
      </c>
      <c r="G5" s="1" t="s">
        <v>0</v>
      </c>
      <c r="H5" s="1" t="s">
        <v>4</v>
      </c>
      <c r="I5" s="1" t="s">
        <v>59</v>
      </c>
      <c r="J5" s="1" t="s">
        <v>732</v>
      </c>
      <c r="K5" s="12" t="s">
        <v>739</v>
      </c>
      <c r="M5" s="2" t="s">
        <v>1</v>
      </c>
      <c r="N5" s="1" t="s">
        <v>60</v>
      </c>
      <c r="O5" s="1" t="s">
        <v>3</v>
      </c>
      <c r="P5" s="1" t="s">
        <v>2</v>
      </c>
      <c r="Q5" s="1" t="s">
        <v>5</v>
      </c>
      <c r="R5" s="1" t="s">
        <v>0</v>
      </c>
      <c r="S5" s="1" t="s">
        <v>4</v>
      </c>
      <c r="T5" s="1" t="s">
        <v>59</v>
      </c>
      <c r="U5" s="1" t="s">
        <v>732</v>
      </c>
      <c r="V5" s="12" t="s">
        <v>739</v>
      </c>
    </row>
    <row r="6" spans="2:22" x14ac:dyDescent="0.25">
      <c r="B6" s="3" t="s">
        <v>24</v>
      </c>
      <c r="C6" t="s">
        <v>71</v>
      </c>
      <c r="D6" t="s">
        <v>8</v>
      </c>
      <c r="E6" t="s">
        <v>58</v>
      </c>
      <c r="F6" t="s">
        <v>24</v>
      </c>
      <c r="G6" t="s">
        <v>6</v>
      </c>
      <c r="H6" t="s">
        <v>22</v>
      </c>
      <c r="I6" t="s">
        <v>510</v>
      </c>
      <c r="J6">
        <f>0.5*LN((1+I6)/(1-I6))</f>
        <v>0.476992569452732</v>
      </c>
      <c r="K6">
        <f>(STDEVA(J6:J16))</f>
        <v>1.317622209703717E-2</v>
      </c>
      <c r="M6" s="3" t="s">
        <v>37</v>
      </c>
      <c r="N6" t="s">
        <v>71</v>
      </c>
      <c r="O6" t="s">
        <v>8</v>
      </c>
      <c r="P6" t="s">
        <v>58</v>
      </c>
      <c r="Q6" t="s">
        <v>24</v>
      </c>
      <c r="R6" t="s">
        <v>6</v>
      </c>
      <c r="S6" t="s">
        <v>22</v>
      </c>
      <c r="T6" t="s">
        <v>521</v>
      </c>
      <c r="U6">
        <f>0.5*LN((1+T6)/(1-T6))</f>
        <v>0.48087213228393227</v>
      </c>
      <c r="V6">
        <f>(STDEVA(U6:U16))</f>
        <v>3.3517705415073741E-2</v>
      </c>
    </row>
    <row r="7" spans="2:22" x14ac:dyDescent="0.25">
      <c r="B7" s="3" t="s">
        <v>27</v>
      </c>
      <c r="C7" t="s">
        <v>71</v>
      </c>
      <c r="D7" t="s">
        <v>8</v>
      </c>
      <c r="E7" t="s">
        <v>58</v>
      </c>
      <c r="F7" t="s">
        <v>24</v>
      </c>
      <c r="G7" t="s">
        <v>6</v>
      </c>
      <c r="H7" t="s">
        <v>22</v>
      </c>
      <c r="I7" t="s">
        <v>511</v>
      </c>
      <c r="J7">
        <f t="shared" ref="J7:J70" si="0">0.5*LN((1+I7)/(1-I7))</f>
        <v>0.4722789205184762</v>
      </c>
      <c r="M7" s="3" t="s">
        <v>40</v>
      </c>
      <c r="N7" t="s">
        <v>71</v>
      </c>
      <c r="O7" t="s">
        <v>8</v>
      </c>
      <c r="P7" t="s">
        <v>58</v>
      </c>
      <c r="Q7" t="s">
        <v>24</v>
      </c>
      <c r="R7" t="s">
        <v>6</v>
      </c>
      <c r="S7" t="s">
        <v>22</v>
      </c>
      <c r="T7" t="s">
        <v>522</v>
      </c>
      <c r="U7">
        <f t="shared" ref="U7:U70" si="1">0.5*LN((1+T7)/(1-T7))</f>
        <v>0.47841572415368372</v>
      </c>
    </row>
    <row r="8" spans="2:22" x14ac:dyDescent="0.25">
      <c r="B8" s="3" t="s">
        <v>31</v>
      </c>
      <c r="C8" t="s">
        <v>71</v>
      </c>
      <c r="D8" t="s">
        <v>8</v>
      </c>
      <c r="E8" t="s">
        <v>58</v>
      </c>
      <c r="F8" t="s">
        <v>24</v>
      </c>
      <c r="G8" t="s">
        <v>6</v>
      </c>
      <c r="H8" t="s">
        <v>22</v>
      </c>
      <c r="I8" t="s">
        <v>512</v>
      </c>
      <c r="J8">
        <f t="shared" si="0"/>
        <v>0.46917926769706092</v>
      </c>
      <c r="M8" s="3" t="s">
        <v>38</v>
      </c>
      <c r="N8" t="s">
        <v>71</v>
      </c>
      <c r="O8" t="s">
        <v>8</v>
      </c>
      <c r="P8" t="s">
        <v>58</v>
      </c>
      <c r="Q8" t="s">
        <v>24</v>
      </c>
      <c r="R8" t="s">
        <v>6</v>
      </c>
      <c r="S8" t="s">
        <v>22</v>
      </c>
      <c r="T8" t="s">
        <v>523</v>
      </c>
      <c r="U8">
        <f t="shared" si="1"/>
        <v>0.47130744433251642</v>
      </c>
    </row>
    <row r="9" spans="2:22" x14ac:dyDescent="0.25">
      <c r="B9" s="3" t="s">
        <v>42</v>
      </c>
      <c r="C9" t="s">
        <v>71</v>
      </c>
      <c r="D9" t="s">
        <v>8</v>
      </c>
      <c r="E9" t="s">
        <v>58</v>
      </c>
      <c r="F9" t="s">
        <v>24</v>
      </c>
      <c r="G9" t="s">
        <v>6</v>
      </c>
      <c r="H9" t="s">
        <v>22</v>
      </c>
      <c r="I9" t="s">
        <v>513</v>
      </c>
      <c r="J9">
        <f t="shared" si="0"/>
        <v>0.46124225216498443</v>
      </c>
      <c r="M9" s="3" t="s">
        <v>24</v>
      </c>
      <c r="N9" t="s">
        <v>71</v>
      </c>
      <c r="O9" t="s">
        <v>8</v>
      </c>
      <c r="P9" t="s">
        <v>58</v>
      </c>
      <c r="Q9" t="s">
        <v>24</v>
      </c>
      <c r="R9" t="s">
        <v>6</v>
      </c>
      <c r="S9" t="s">
        <v>22</v>
      </c>
      <c r="T9" t="s">
        <v>524</v>
      </c>
      <c r="U9">
        <f t="shared" si="1"/>
        <v>0.44740621518998663</v>
      </c>
    </row>
    <row r="10" spans="2:22" x14ac:dyDescent="0.25">
      <c r="B10" s="3" t="s">
        <v>39</v>
      </c>
      <c r="C10" t="s">
        <v>71</v>
      </c>
      <c r="D10" t="s">
        <v>8</v>
      </c>
      <c r="E10" t="s">
        <v>58</v>
      </c>
      <c r="F10" t="s">
        <v>24</v>
      </c>
      <c r="G10" t="s">
        <v>6</v>
      </c>
      <c r="H10" t="s">
        <v>22</v>
      </c>
      <c r="I10" t="s">
        <v>514</v>
      </c>
      <c r="J10">
        <f t="shared" si="0"/>
        <v>0.45708916061177551</v>
      </c>
      <c r="M10" s="3" t="s">
        <v>35</v>
      </c>
      <c r="N10" t="s">
        <v>71</v>
      </c>
      <c r="O10" t="s">
        <v>8</v>
      </c>
      <c r="P10" t="s">
        <v>58</v>
      </c>
      <c r="Q10" t="s">
        <v>24</v>
      </c>
      <c r="R10" t="s">
        <v>6</v>
      </c>
      <c r="S10" t="s">
        <v>22</v>
      </c>
      <c r="T10" t="s">
        <v>525</v>
      </c>
      <c r="U10">
        <f t="shared" si="1"/>
        <v>0.421835042850914</v>
      </c>
    </row>
    <row r="11" spans="2:22" x14ac:dyDescent="0.25">
      <c r="B11" s="3" t="s">
        <v>35</v>
      </c>
      <c r="C11" t="s">
        <v>71</v>
      </c>
      <c r="D11" t="s">
        <v>8</v>
      </c>
      <c r="E11" t="s">
        <v>58</v>
      </c>
      <c r="F11" t="s">
        <v>24</v>
      </c>
      <c r="G11" t="s">
        <v>6</v>
      </c>
      <c r="H11" t="s">
        <v>22</v>
      </c>
      <c r="I11" t="s">
        <v>515</v>
      </c>
      <c r="J11">
        <f t="shared" si="0"/>
        <v>0.45394789893879323</v>
      </c>
      <c r="M11" s="3" t="s">
        <v>36</v>
      </c>
      <c r="N11" t="s">
        <v>71</v>
      </c>
      <c r="O11" t="s">
        <v>8</v>
      </c>
      <c r="P11" t="s">
        <v>58</v>
      </c>
      <c r="Q11" t="s">
        <v>24</v>
      </c>
      <c r="R11" t="s">
        <v>6</v>
      </c>
      <c r="S11" t="s">
        <v>22</v>
      </c>
      <c r="T11" t="s">
        <v>526</v>
      </c>
      <c r="U11">
        <f t="shared" si="1"/>
        <v>0.41424948166498721</v>
      </c>
    </row>
    <row r="12" spans="2:22" x14ac:dyDescent="0.25">
      <c r="B12" s="3" t="s">
        <v>41</v>
      </c>
      <c r="C12" t="s">
        <v>71</v>
      </c>
      <c r="D12" t="s">
        <v>8</v>
      </c>
      <c r="E12" t="s">
        <v>58</v>
      </c>
      <c r="F12" t="s">
        <v>24</v>
      </c>
      <c r="G12" t="s">
        <v>6</v>
      </c>
      <c r="H12" t="s">
        <v>22</v>
      </c>
      <c r="I12" t="s">
        <v>516</v>
      </c>
      <c r="J12">
        <f t="shared" si="0"/>
        <v>0.45295474715279693</v>
      </c>
      <c r="M12" s="3" t="s">
        <v>41</v>
      </c>
      <c r="N12" t="s">
        <v>71</v>
      </c>
      <c r="O12" t="s">
        <v>8</v>
      </c>
      <c r="P12" t="s">
        <v>58</v>
      </c>
      <c r="Q12" t="s">
        <v>24</v>
      </c>
      <c r="R12" t="s">
        <v>6</v>
      </c>
      <c r="S12" t="s">
        <v>22</v>
      </c>
      <c r="T12" t="s">
        <v>527</v>
      </c>
      <c r="U12">
        <f t="shared" si="1"/>
        <v>0.41152290910131661</v>
      </c>
    </row>
    <row r="13" spans="2:22" x14ac:dyDescent="0.25">
      <c r="B13" s="3" t="s">
        <v>36</v>
      </c>
      <c r="C13" t="s">
        <v>71</v>
      </c>
      <c r="D13" t="s">
        <v>8</v>
      </c>
      <c r="E13" t="s">
        <v>58</v>
      </c>
      <c r="F13" t="s">
        <v>24</v>
      </c>
      <c r="G13" t="s">
        <v>6</v>
      </c>
      <c r="H13" t="s">
        <v>22</v>
      </c>
      <c r="I13" t="s">
        <v>517</v>
      </c>
      <c r="J13">
        <f t="shared" si="0"/>
        <v>0.44993330459199116</v>
      </c>
      <c r="M13" s="3" t="s">
        <v>39</v>
      </c>
      <c r="N13" t="s">
        <v>71</v>
      </c>
      <c r="O13" t="s">
        <v>8</v>
      </c>
      <c r="P13" t="s">
        <v>58</v>
      </c>
      <c r="Q13" t="s">
        <v>24</v>
      </c>
      <c r="R13" t="s">
        <v>6</v>
      </c>
      <c r="S13" t="s">
        <v>22</v>
      </c>
      <c r="T13" t="s">
        <v>528</v>
      </c>
      <c r="U13">
        <f t="shared" si="1"/>
        <v>0.40933465836877547</v>
      </c>
    </row>
    <row r="14" spans="2:22" x14ac:dyDescent="0.25">
      <c r="B14" s="3" t="s">
        <v>38</v>
      </c>
      <c r="C14" t="s">
        <v>71</v>
      </c>
      <c r="D14" t="s">
        <v>8</v>
      </c>
      <c r="E14" t="s">
        <v>58</v>
      </c>
      <c r="F14" t="s">
        <v>24</v>
      </c>
      <c r="G14" t="s">
        <v>6</v>
      </c>
      <c r="H14" t="s">
        <v>22</v>
      </c>
      <c r="I14" t="s">
        <v>518</v>
      </c>
      <c r="J14">
        <f t="shared" si="0"/>
        <v>0.44452900341737589</v>
      </c>
      <c r="M14" s="3" t="s">
        <v>42</v>
      </c>
      <c r="N14" t="s">
        <v>71</v>
      </c>
      <c r="O14" t="s">
        <v>8</v>
      </c>
      <c r="P14" t="s">
        <v>58</v>
      </c>
      <c r="Q14" t="s">
        <v>24</v>
      </c>
      <c r="R14" t="s">
        <v>6</v>
      </c>
      <c r="S14" t="s">
        <v>22</v>
      </c>
      <c r="T14" t="s">
        <v>529</v>
      </c>
      <c r="U14">
        <f t="shared" si="1"/>
        <v>0.40861634155909171</v>
      </c>
    </row>
    <row r="15" spans="2:22" x14ac:dyDescent="0.25">
      <c r="B15" s="3" t="s">
        <v>40</v>
      </c>
      <c r="C15" t="s">
        <v>71</v>
      </c>
      <c r="D15" t="s">
        <v>8</v>
      </c>
      <c r="E15" t="s">
        <v>58</v>
      </c>
      <c r="F15" t="s">
        <v>24</v>
      </c>
      <c r="G15" t="s">
        <v>6</v>
      </c>
      <c r="H15" t="s">
        <v>22</v>
      </c>
      <c r="I15" t="s">
        <v>519</v>
      </c>
      <c r="J15">
        <f t="shared" si="0"/>
        <v>0.44417284955646397</v>
      </c>
      <c r="M15" s="3" t="s">
        <v>31</v>
      </c>
      <c r="N15" t="s">
        <v>71</v>
      </c>
      <c r="O15" t="s">
        <v>8</v>
      </c>
      <c r="P15" t="s">
        <v>58</v>
      </c>
      <c r="Q15" t="s">
        <v>24</v>
      </c>
      <c r="R15" t="s">
        <v>6</v>
      </c>
      <c r="S15" t="s">
        <v>22</v>
      </c>
      <c r="T15" t="s">
        <v>530</v>
      </c>
      <c r="U15">
        <f t="shared" si="1"/>
        <v>0.40176458914838759</v>
      </c>
    </row>
    <row r="16" spans="2:22" x14ac:dyDescent="0.25">
      <c r="B16" s="3" t="s">
        <v>37</v>
      </c>
      <c r="C16" t="s">
        <v>71</v>
      </c>
      <c r="D16" t="s">
        <v>8</v>
      </c>
      <c r="E16" t="s">
        <v>58</v>
      </c>
      <c r="F16" t="s">
        <v>24</v>
      </c>
      <c r="G16" t="s">
        <v>6</v>
      </c>
      <c r="H16" t="s">
        <v>22</v>
      </c>
      <c r="I16" t="s">
        <v>520</v>
      </c>
      <c r="J16">
        <f t="shared" si="0"/>
        <v>0.4334983387218953</v>
      </c>
      <c r="M16" s="3" t="s">
        <v>27</v>
      </c>
      <c r="N16" t="s">
        <v>71</v>
      </c>
      <c r="O16" t="s">
        <v>8</v>
      </c>
      <c r="P16" t="s">
        <v>58</v>
      </c>
      <c r="Q16" t="s">
        <v>24</v>
      </c>
      <c r="R16" t="s">
        <v>6</v>
      </c>
      <c r="S16" t="s">
        <v>22</v>
      </c>
      <c r="T16" t="s">
        <v>531</v>
      </c>
      <c r="U16">
        <f t="shared" si="1"/>
        <v>0.38577969608457235</v>
      </c>
    </row>
    <row r="18" spans="2:22" ht="15.75" thickBot="1" x14ac:dyDescent="0.3"/>
    <row r="19" spans="2:22" ht="15.75" thickBot="1" x14ac:dyDescent="0.3">
      <c r="B19" s="1" t="s">
        <v>1</v>
      </c>
      <c r="C19" s="2" t="s">
        <v>60</v>
      </c>
      <c r="D19" s="1" t="s">
        <v>3</v>
      </c>
      <c r="E19" s="1" t="s">
        <v>2</v>
      </c>
      <c r="F19" s="1" t="s">
        <v>5</v>
      </c>
      <c r="G19" s="1" t="s">
        <v>0</v>
      </c>
      <c r="H19" s="1" t="s">
        <v>4</v>
      </c>
      <c r="I19" s="1" t="s">
        <v>59</v>
      </c>
      <c r="J19" s="1" t="s">
        <v>732</v>
      </c>
      <c r="K19" s="12" t="s">
        <v>739</v>
      </c>
      <c r="M19" s="1" t="s">
        <v>1</v>
      </c>
      <c r="N19" s="2" t="s">
        <v>60</v>
      </c>
      <c r="O19" s="1" t="s">
        <v>3</v>
      </c>
      <c r="P19" s="1" t="s">
        <v>2</v>
      </c>
      <c r="Q19" s="1" t="s">
        <v>5</v>
      </c>
      <c r="R19" s="1" t="s">
        <v>0</v>
      </c>
      <c r="S19" s="1" t="s">
        <v>4</v>
      </c>
      <c r="T19" s="1" t="s">
        <v>59</v>
      </c>
      <c r="U19" s="1" t="s">
        <v>732</v>
      </c>
      <c r="V19" s="12" t="s">
        <v>739</v>
      </c>
    </row>
    <row r="20" spans="2:22" x14ac:dyDescent="0.25">
      <c r="B20" t="s">
        <v>24</v>
      </c>
      <c r="C20" s="3" t="s">
        <v>66</v>
      </c>
      <c r="D20" t="s">
        <v>8</v>
      </c>
      <c r="E20" t="s">
        <v>58</v>
      </c>
      <c r="F20" t="s">
        <v>24</v>
      </c>
      <c r="G20" t="s">
        <v>6</v>
      </c>
      <c r="H20" t="s">
        <v>22</v>
      </c>
      <c r="I20" t="s">
        <v>532</v>
      </c>
      <c r="J20">
        <f t="shared" si="0"/>
        <v>0.55490489844501667</v>
      </c>
      <c r="K20">
        <f>(STDEVA(J20:J29))</f>
        <v>2.6635662725758104E-2</v>
      </c>
      <c r="M20" t="s">
        <v>37</v>
      </c>
      <c r="N20" s="3" t="s">
        <v>66</v>
      </c>
      <c r="O20" t="s">
        <v>8</v>
      </c>
      <c r="P20" t="s">
        <v>58</v>
      </c>
      <c r="Q20" t="s">
        <v>24</v>
      </c>
      <c r="R20" t="s">
        <v>6</v>
      </c>
      <c r="S20" t="s">
        <v>22</v>
      </c>
      <c r="T20" t="s">
        <v>542</v>
      </c>
      <c r="U20">
        <f t="shared" si="1"/>
        <v>0.4844811904746289</v>
      </c>
      <c r="V20">
        <f>(STDEVA(U20:U29))</f>
        <v>5.1667743913934056E-2</v>
      </c>
    </row>
    <row r="21" spans="2:22" x14ac:dyDescent="0.25">
      <c r="B21" t="s">
        <v>24</v>
      </c>
      <c r="C21" s="3" t="s">
        <v>99</v>
      </c>
      <c r="D21" t="s">
        <v>8</v>
      </c>
      <c r="E21" t="s">
        <v>58</v>
      </c>
      <c r="F21" t="s">
        <v>24</v>
      </c>
      <c r="G21" t="s">
        <v>6</v>
      </c>
      <c r="H21" t="s">
        <v>22</v>
      </c>
      <c r="I21" t="s">
        <v>533</v>
      </c>
      <c r="J21">
        <f t="shared" si="0"/>
        <v>0.51991877491976213</v>
      </c>
      <c r="M21" t="s">
        <v>37</v>
      </c>
      <c r="N21" s="3" t="s">
        <v>108</v>
      </c>
      <c r="O21" t="s">
        <v>8</v>
      </c>
      <c r="P21" t="s">
        <v>58</v>
      </c>
      <c r="Q21" t="s">
        <v>24</v>
      </c>
      <c r="R21" t="s">
        <v>6</v>
      </c>
      <c r="S21" t="s">
        <v>22</v>
      </c>
      <c r="T21" t="s">
        <v>543</v>
      </c>
      <c r="U21">
        <f t="shared" si="1"/>
        <v>0.483162934136595</v>
      </c>
    </row>
    <row r="22" spans="2:22" x14ac:dyDescent="0.25">
      <c r="B22" t="s">
        <v>24</v>
      </c>
      <c r="C22" s="3" t="s">
        <v>110</v>
      </c>
      <c r="D22" t="s">
        <v>8</v>
      </c>
      <c r="E22" t="s">
        <v>58</v>
      </c>
      <c r="F22" t="s">
        <v>24</v>
      </c>
      <c r="G22" t="s">
        <v>6</v>
      </c>
      <c r="H22" t="s">
        <v>22</v>
      </c>
      <c r="I22" t="s">
        <v>534</v>
      </c>
      <c r="J22">
        <f t="shared" si="0"/>
        <v>0.51174362073688784</v>
      </c>
      <c r="M22" t="s">
        <v>37</v>
      </c>
      <c r="N22" s="3" t="s">
        <v>99</v>
      </c>
      <c r="O22" t="s">
        <v>8</v>
      </c>
      <c r="P22" t="s">
        <v>58</v>
      </c>
      <c r="Q22" t="s">
        <v>24</v>
      </c>
      <c r="R22" t="s">
        <v>6</v>
      </c>
      <c r="S22" t="s">
        <v>22</v>
      </c>
      <c r="T22" t="s">
        <v>544</v>
      </c>
      <c r="U22">
        <f t="shared" si="1"/>
        <v>0.46821004396620314</v>
      </c>
    </row>
    <row r="23" spans="2:22" x14ac:dyDescent="0.25">
      <c r="B23" t="s">
        <v>24</v>
      </c>
      <c r="C23" s="3" t="s">
        <v>61</v>
      </c>
      <c r="D23" t="s">
        <v>8</v>
      </c>
      <c r="E23" t="s">
        <v>58</v>
      </c>
      <c r="F23" t="s">
        <v>24</v>
      </c>
      <c r="G23" t="s">
        <v>6</v>
      </c>
      <c r="H23" t="s">
        <v>22</v>
      </c>
      <c r="I23" t="s">
        <v>535</v>
      </c>
      <c r="J23">
        <f t="shared" si="0"/>
        <v>0.49115759746952237</v>
      </c>
      <c r="M23" t="s">
        <v>37</v>
      </c>
      <c r="N23" s="3" t="s">
        <v>110</v>
      </c>
      <c r="O23" t="s">
        <v>8</v>
      </c>
      <c r="P23" t="s">
        <v>58</v>
      </c>
      <c r="Q23" t="s">
        <v>24</v>
      </c>
      <c r="R23" t="s">
        <v>6</v>
      </c>
      <c r="S23" t="s">
        <v>22</v>
      </c>
      <c r="T23" t="s">
        <v>545</v>
      </c>
      <c r="U23">
        <f t="shared" si="1"/>
        <v>0.4643896960218945</v>
      </c>
    </row>
    <row r="24" spans="2:22" x14ac:dyDescent="0.25">
      <c r="B24" t="s">
        <v>24</v>
      </c>
      <c r="C24" s="3" t="s">
        <v>97</v>
      </c>
      <c r="D24" t="s">
        <v>8</v>
      </c>
      <c r="E24" t="s">
        <v>58</v>
      </c>
      <c r="F24" t="s">
        <v>24</v>
      </c>
      <c r="G24" t="s">
        <v>6</v>
      </c>
      <c r="H24" t="s">
        <v>22</v>
      </c>
      <c r="I24" t="s">
        <v>536</v>
      </c>
      <c r="J24">
        <f t="shared" si="0"/>
        <v>0.48085122633023009</v>
      </c>
      <c r="M24" t="s">
        <v>37</v>
      </c>
      <c r="N24" s="3" t="s">
        <v>105</v>
      </c>
      <c r="O24" t="s">
        <v>8</v>
      </c>
      <c r="P24" t="s">
        <v>58</v>
      </c>
      <c r="Q24" t="s">
        <v>24</v>
      </c>
      <c r="R24" t="s">
        <v>6</v>
      </c>
      <c r="S24" t="s">
        <v>22</v>
      </c>
      <c r="T24" t="s">
        <v>546</v>
      </c>
      <c r="U24">
        <f t="shared" si="1"/>
        <v>0.42004039253689329</v>
      </c>
    </row>
    <row r="25" spans="2:22" x14ac:dyDescent="0.25">
      <c r="B25" t="s">
        <v>24</v>
      </c>
      <c r="C25" s="3" t="s">
        <v>105</v>
      </c>
      <c r="D25" t="s">
        <v>8</v>
      </c>
      <c r="E25" t="s">
        <v>58</v>
      </c>
      <c r="F25" t="s">
        <v>24</v>
      </c>
      <c r="G25" t="s">
        <v>6</v>
      </c>
      <c r="H25" t="s">
        <v>22</v>
      </c>
      <c r="I25" t="s">
        <v>537</v>
      </c>
      <c r="J25">
        <f t="shared" si="0"/>
        <v>0.47975037294521961</v>
      </c>
      <c r="M25" t="s">
        <v>37</v>
      </c>
      <c r="N25" s="3" t="s">
        <v>103</v>
      </c>
      <c r="O25" t="s">
        <v>8</v>
      </c>
      <c r="P25" t="s">
        <v>58</v>
      </c>
      <c r="Q25" t="s">
        <v>24</v>
      </c>
      <c r="R25" t="s">
        <v>6</v>
      </c>
      <c r="S25" t="s">
        <v>22</v>
      </c>
      <c r="T25" t="s">
        <v>547</v>
      </c>
      <c r="U25">
        <f t="shared" si="1"/>
        <v>0.40956571333754715</v>
      </c>
    </row>
    <row r="26" spans="2:22" x14ac:dyDescent="0.25">
      <c r="B26" t="s">
        <v>24</v>
      </c>
      <c r="C26" s="3" t="s">
        <v>101</v>
      </c>
      <c r="D26" t="s">
        <v>8</v>
      </c>
      <c r="E26" t="s">
        <v>58</v>
      </c>
      <c r="F26" t="s">
        <v>24</v>
      </c>
      <c r="G26" t="s">
        <v>6</v>
      </c>
      <c r="H26" t="s">
        <v>22</v>
      </c>
      <c r="I26" t="s">
        <v>538</v>
      </c>
      <c r="J26">
        <f t="shared" si="0"/>
        <v>0.47927540663769574</v>
      </c>
      <c r="M26" t="s">
        <v>37</v>
      </c>
      <c r="N26" s="3" t="s">
        <v>101</v>
      </c>
      <c r="O26" t="s">
        <v>8</v>
      </c>
      <c r="P26" t="s">
        <v>58</v>
      </c>
      <c r="Q26" t="s">
        <v>24</v>
      </c>
      <c r="R26" t="s">
        <v>6</v>
      </c>
      <c r="S26" t="s">
        <v>22</v>
      </c>
      <c r="T26" t="s">
        <v>548</v>
      </c>
      <c r="U26">
        <f t="shared" si="1"/>
        <v>0.39768188710145658</v>
      </c>
    </row>
    <row r="27" spans="2:22" x14ac:dyDescent="0.25">
      <c r="B27" t="s">
        <v>24</v>
      </c>
      <c r="C27" s="3" t="s">
        <v>95</v>
      </c>
      <c r="D27" t="s">
        <v>8</v>
      </c>
      <c r="E27" t="s">
        <v>58</v>
      </c>
      <c r="F27" t="s">
        <v>24</v>
      </c>
      <c r="G27" t="s">
        <v>6</v>
      </c>
      <c r="H27" t="s">
        <v>22</v>
      </c>
      <c r="I27" t="s">
        <v>539</v>
      </c>
      <c r="J27">
        <f t="shared" si="0"/>
        <v>0.47672687666675356</v>
      </c>
      <c r="M27" t="s">
        <v>37</v>
      </c>
      <c r="N27" s="3" t="s">
        <v>95</v>
      </c>
      <c r="O27" t="s">
        <v>8</v>
      </c>
      <c r="P27" t="s">
        <v>58</v>
      </c>
      <c r="Q27" t="s">
        <v>24</v>
      </c>
      <c r="R27" t="s">
        <v>6</v>
      </c>
      <c r="S27" t="s">
        <v>22</v>
      </c>
      <c r="T27" t="s">
        <v>549</v>
      </c>
      <c r="U27">
        <f t="shared" si="1"/>
        <v>0.37636497403463504</v>
      </c>
    </row>
    <row r="28" spans="2:22" x14ac:dyDescent="0.25">
      <c r="B28" t="s">
        <v>24</v>
      </c>
      <c r="C28" s="3" t="s">
        <v>103</v>
      </c>
      <c r="D28" t="s">
        <v>8</v>
      </c>
      <c r="E28" t="s">
        <v>58</v>
      </c>
      <c r="F28" t="s">
        <v>24</v>
      </c>
      <c r="G28" t="s">
        <v>6</v>
      </c>
      <c r="H28" t="s">
        <v>22</v>
      </c>
      <c r="I28" t="s">
        <v>540</v>
      </c>
      <c r="J28">
        <f t="shared" si="0"/>
        <v>0.47575552294084206</v>
      </c>
      <c r="M28" t="s">
        <v>37</v>
      </c>
      <c r="N28" s="3" t="s">
        <v>61</v>
      </c>
      <c r="O28" t="s">
        <v>8</v>
      </c>
      <c r="P28" t="s">
        <v>58</v>
      </c>
      <c r="Q28" t="s">
        <v>24</v>
      </c>
      <c r="R28" t="s">
        <v>6</v>
      </c>
      <c r="S28" t="s">
        <v>22</v>
      </c>
      <c r="T28" t="s">
        <v>550</v>
      </c>
      <c r="U28">
        <f t="shared" si="1"/>
        <v>0.35402830603166302</v>
      </c>
    </row>
    <row r="29" spans="2:22" x14ac:dyDescent="0.25">
      <c r="B29" t="s">
        <v>24</v>
      </c>
      <c r="C29" s="3" t="s">
        <v>108</v>
      </c>
      <c r="D29" t="s">
        <v>8</v>
      </c>
      <c r="E29" t="s">
        <v>58</v>
      </c>
      <c r="F29" t="s">
        <v>24</v>
      </c>
      <c r="G29" t="s">
        <v>6</v>
      </c>
      <c r="H29" t="s">
        <v>22</v>
      </c>
      <c r="I29" t="s">
        <v>541</v>
      </c>
      <c r="J29">
        <f t="shared" si="0"/>
        <v>0.47260450178628965</v>
      </c>
      <c r="M29" t="s">
        <v>37</v>
      </c>
      <c r="N29" s="3" t="s">
        <v>97</v>
      </c>
      <c r="O29" t="s">
        <v>8</v>
      </c>
      <c r="P29" t="s">
        <v>58</v>
      </c>
      <c r="Q29" t="s">
        <v>24</v>
      </c>
      <c r="R29" t="s">
        <v>6</v>
      </c>
      <c r="S29" t="s">
        <v>22</v>
      </c>
      <c r="T29" t="s">
        <v>551</v>
      </c>
      <c r="U29">
        <f t="shared" si="1"/>
        <v>0.35123155737015299</v>
      </c>
    </row>
    <row r="31" spans="2:22" ht="15.75" thickBot="1" x14ac:dyDescent="0.3"/>
    <row r="32" spans="2:22" ht="15.75" thickBot="1" x14ac:dyDescent="0.3">
      <c r="B32" s="1" t="s">
        <v>1</v>
      </c>
      <c r="C32" s="1" t="s">
        <v>60</v>
      </c>
      <c r="D32" s="2" t="s">
        <v>3</v>
      </c>
      <c r="E32" s="1" t="s">
        <v>2</v>
      </c>
      <c r="F32" s="1" t="s">
        <v>5</v>
      </c>
      <c r="G32" s="1" t="s">
        <v>0</v>
      </c>
      <c r="H32" s="1" t="s">
        <v>4</v>
      </c>
      <c r="I32" s="1" t="s">
        <v>59</v>
      </c>
      <c r="J32" s="1" t="s">
        <v>732</v>
      </c>
      <c r="K32" s="12" t="s">
        <v>739</v>
      </c>
      <c r="M32" s="1" t="s">
        <v>1</v>
      </c>
      <c r="N32" s="1" t="s">
        <v>60</v>
      </c>
      <c r="O32" s="2" t="s">
        <v>3</v>
      </c>
      <c r="P32" s="1" t="s">
        <v>2</v>
      </c>
      <c r="Q32" s="1" t="s">
        <v>5</v>
      </c>
      <c r="R32" s="1" t="s">
        <v>0</v>
      </c>
      <c r="S32" s="1" t="s">
        <v>4</v>
      </c>
      <c r="T32" s="1" t="s">
        <v>59</v>
      </c>
      <c r="U32" s="1" t="s">
        <v>732</v>
      </c>
      <c r="V32" s="12" t="s">
        <v>739</v>
      </c>
    </row>
    <row r="33" spans="2:22" x14ac:dyDescent="0.25">
      <c r="B33" t="s">
        <v>24</v>
      </c>
      <c r="C33" t="s">
        <v>66</v>
      </c>
      <c r="D33" s="3" t="s">
        <v>17</v>
      </c>
      <c r="E33" t="s">
        <v>58</v>
      </c>
      <c r="F33" t="s">
        <v>24</v>
      </c>
      <c r="G33" t="s">
        <v>6</v>
      </c>
      <c r="H33" t="s">
        <v>22</v>
      </c>
      <c r="I33" s="4" t="s">
        <v>552</v>
      </c>
      <c r="J33">
        <f t="shared" si="0"/>
        <v>0.59311095501245947</v>
      </c>
      <c r="K33">
        <f>(STDEVA(J33:J38))</f>
        <v>1.5241731401204404E-2</v>
      </c>
      <c r="M33" t="s">
        <v>37</v>
      </c>
      <c r="N33" t="s">
        <v>66</v>
      </c>
      <c r="O33" s="3" t="s">
        <v>19</v>
      </c>
      <c r="P33" t="s">
        <v>58</v>
      </c>
      <c r="Q33" t="s">
        <v>24</v>
      </c>
      <c r="R33" t="s">
        <v>6</v>
      </c>
      <c r="S33" t="s">
        <v>22</v>
      </c>
      <c r="T33" t="s">
        <v>557</v>
      </c>
      <c r="U33">
        <f t="shared" si="1"/>
        <v>0.60441100238756573</v>
      </c>
      <c r="V33">
        <f>(STDEVA(U33:U38))</f>
        <v>6.563615387219629E-2</v>
      </c>
    </row>
    <row r="34" spans="2:22" x14ac:dyDescent="0.25">
      <c r="B34" t="s">
        <v>24</v>
      </c>
      <c r="C34" t="s">
        <v>66</v>
      </c>
      <c r="D34" s="3" t="s">
        <v>19</v>
      </c>
      <c r="E34" t="s">
        <v>58</v>
      </c>
      <c r="F34" t="s">
        <v>24</v>
      </c>
      <c r="G34" t="s">
        <v>6</v>
      </c>
      <c r="H34" t="s">
        <v>22</v>
      </c>
      <c r="I34" s="4" t="s">
        <v>553</v>
      </c>
      <c r="J34">
        <f t="shared" si="0"/>
        <v>0.59223592098422573</v>
      </c>
      <c r="M34" t="s">
        <v>37</v>
      </c>
      <c r="N34" t="s">
        <v>66</v>
      </c>
      <c r="O34" s="3" t="s">
        <v>15</v>
      </c>
      <c r="P34" t="s">
        <v>58</v>
      </c>
      <c r="Q34" t="s">
        <v>24</v>
      </c>
      <c r="R34" t="s">
        <v>6</v>
      </c>
      <c r="S34" t="s">
        <v>22</v>
      </c>
      <c r="T34" t="s">
        <v>558</v>
      </c>
      <c r="U34">
        <f t="shared" si="1"/>
        <v>0.6029432965747975</v>
      </c>
    </row>
    <row r="35" spans="2:22" x14ac:dyDescent="0.25">
      <c r="B35" t="s">
        <v>24</v>
      </c>
      <c r="C35" t="s">
        <v>66</v>
      </c>
      <c r="D35" s="3" t="s">
        <v>15</v>
      </c>
      <c r="E35" t="s">
        <v>58</v>
      </c>
      <c r="F35" t="s">
        <v>24</v>
      </c>
      <c r="G35" t="s">
        <v>6</v>
      </c>
      <c r="H35" t="s">
        <v>22</v>
      </c>
      <c r="I35" s="4" t="s">
        <v>554</v>
      </c>
      <c r="J35">
        <f t="shared" si="0"/>
        <v>0.59165394544833605</v>
      </c>
      <c r="M35" t="s">
        <v>37</v>
      </c>
      <c r="N35" t="s">
        <v>66</v>
      </c>
      <c r="O35" s="3" t="s">
        <v>17</v>
      </c>
      <c r="P35" t="s">
        <v>58</v>
      </c>
      <c r="Q35" t="s">
        <v>24</v>
      </c>
      <c r="R35" t="s">
        <v>6</v>
      </c>
      <c r="S35" t="s">
        <v>22</v>
      </c>
      <c r="T35" t="s">
        <v>559</v>
      </c>
      <c r="U35">
        <f t="shared" si="1"/>
        <v>0.59878958112052405</v>
      </c>
    </row>
    <row r="36" spans="2:22" x14ac:dyDescent="0.25">
      <c r="B36" t="s">
        <v>24</v>
      </c>
      <c r="C36" t="s">
        <v>66</v>
      </c>
      <c r="D36" s="3" t="s">
        <v>18</v>
      </c>
      <c r="E36" t="s">
        <v>58</v>
      </c>
      <c r="F36" t="s">
        <v>24</v>
      </c>
      <c r="G36" t="s">
        <v>6</v>
      </c>
      <c r="H36" t="s">
        <v>22</v>
      </c>
      <c r="I36" s="4" t="s">
        <v>555</v>
      </c>
      <c r="J36">
        <f t="shared" si="0"/>
        <v>0.57569441230463692</v>
      </c>
      <c r="M36" t="s">
        <v>37</v>
      </c>
      <c r="N36" t="s">
        <v>66</v>
      </c>
      <c r="O36" s="3" t="s">
        <v>18</v>
      </c>
      <c r="P36" t="s">
        <v>58</v>
      </c>
      <c r="Q36" t="s">
        <v>24</v>
      </c>
      <c r="R36" t="s">
        <v>6</v>
      </c>
      <c r="S36" t="s">
        <v>22</v>
      </c>
      <c r="T36" t="s">
        <v>560</v>
      </c>
      <c r="U36">
        <f t="shared" si="1"/>
        <v>0.48575181080266855</v>
      </c>
    </row>
    <row r="37" spans="2:22" x14ac:dyDescent="0.25">
      <c r="B37" t="s">
        <v>24</v>
      </c>
      <c r="C37" t="s">
        <v>66</v>
      </c>
      <c r="D37" s="3" t="s">
        <v>16</v>
      </c>
      <c r="E37" t="s">
        <v>58</v>
      </c>
      <c r="F37" t="s">
        <v>24</v>
      </c>
      <c r="G37" t="s">
        <v>6</v>
      </c>
      <c r="H37" t="s">
        <v>22</v>
      </c>
      <c r="I37" s="4">
        <v>0.50924100000000005</v>
      </c>
      <c r="J37">
        <f t="shared" si="0"/>
        <v>0.56170449108348097</v>
      </c>
      <c r="M37" t="s">
        <v>37</v>
      </c>
      <c r="N37" t="s">
        <v>66</v>
      </c>
      <c r="O37" s="3" t="s">
        <v>16</v>
      </c>
      <c r="P37" t="s">
        <v>58</v>
      </c>
      <c r="Q37" t="s">
        <v>24</v>
      </c>
      <c r="R37" t="s">
        <v>6</v>
      </c>
      <c r="S37" t="s">
        <v>22</v>
      </c>
      <c r="T37" t="s">
        <v>561</v>
      </c>
      <c r="U37">
        <f t="shared" si="1"/>
        <v>0.48492453947186454</v>
      </c>
    </row>
    <row r="38" spans="2:22" x14ac:dyDescent="0.25">
      <c r="B38" t="s">
        <v>24</v>
      </c>
      <c r="C38" t="s">
        <v>66</v>
      </c>
      <c r="D38" s="3" t="s">
        <v>8</v>
      </c>
      <c r="E38" t="s">
        <v>58</v>
      </c>
      <c r="F38" t="s">
        <v>24</v>
      </c>
      <c r="G38" t="s">
        <v>6</v>
      </c>
      <c r="H38" t="s">
        <v>22</v>
      </c>
      <c r="I38" s="4" t="s">
        <v>556</v>
      </c>
      <c r="J38">
        <f t="shared" si="0"/>
        <v>0.56118213266716244</v>
      </c>
      <c r="M38" t="s">
        <v>37</v>
      </c>
      <c r="N38" t="s">
        <v>66</v>
      </c>
      <c r="O38" s="3" t="s">
        <v>8</v>
      </c>
      <c r="P38" t="s">
        <v>58</v>
      </c>
      <c r="Q38" t="s">
        <v>24</v>
      </c>
      <c r="R38" t="s">
        <v>6</v>
      </c>
      <c r="S38" t="s">
        <v>22</v>
      </c>
      <c r="T38" t="s">
        <v>562</v>
      </c>
      <c r="U38">
        <f t="shared" si="1"/>
        <v>0.47653940533068179</v>
      </c>
    </row>
    <row r="40" spans="2:22" ht="15.75" thickBot="1" x14ac:dyDescent="0.3"/>
    <row r="41" spans="2:22" ht="15.75" thickBot="1" x14ac:dyDescent="0.3">
      <c r="B41" s="1" t="s">
        <v>1</v>
      </c>
      <c r="C41" s="1" t="s">
        <v>60</v>
      </c>
      <c r="D41" s="1" t="s">
        <v>3</v>
      </c>
      <c r="E41" s="2" t="s">
        <v>2</v>
      </c>
      <c r="F41" s="1" t="s">
        <v>5</v>
      </c>
      <c r="G41" s="1" t="s">
        <v>0</v>
      </c>
      <c r="H41" s="1" t="s">
        <v>4</v>
      </c>
      <c r="I41" s="1" t="s">
        <v>59</v>
      </c>
      <c r="J41" s="1" t="s">
        <v>732</v>
      </c>
      <c r="K41" s="12" t="s">
        <v>739</v>
      </c>
      <c r="M41" s="1" t="s">
        <v>1</v>
      </c>
      <c r="N41" s="1" t="s">
        <v>60</v>
      </c>
      <c r="O41" s="1" t="s">
        <v>3</v>
      </c>
      <c r="P41" s="2" t="s">
        <v>2</v>
      </c>
      <c r="Q41" s="1" t="s">
        <v>5</v>
      </c>
      <c r="R41" s="1" t="s">
        <v>0</v>
      </c>
      <c r="S41" s="1" t="s">
        <v>4</v>
      </c>
      <c r="T41" s="1" t="s">
        <v>59</v>
      </c>
      <c r="U41" s="1" t="s">
        <v>732</v>
      </c>
      <c r="V41" s="12" t="s">
        <v>739</v>
      </c>
    </row>
    <row r="42" spans="2:22" x14ac:dyDescent="0.25">
      <c r="B42" t="s">
        <v>24</v>
      </c>
      <c r="C42" t="s">
        <v>66</v>
      </c>
      <c r="D42" t="s">
        <v>17</v>
      </c>
      <c r="E42" s="3" t="s">
        <v>7</v>
      </c>
      <c r="F42" t="s">
        <v>24</v>
      </c>
      <c r="G42" t="s">
        <v>6</v>
      </c>
      <c r="H42" t="s">
        <v>22</v>
      </c>
      <c r="I42" t="s">
        <v>563</v>
      </c>
      <c r="J42">
        <f t="shared" si="0"/>
        <v>0.59638539075899</v>
      </c>
      <c r="K42">
        <f>(STDEVA(J42:J48))</f>
        <v>7.3896159139375658E-3</v>
      </c>
      <c r="M42" t="s">
        <v>37</v>
      </c>
      <c r="N42" t="s">
        <v>66</v>
      </c>
      <c r="O42" t="s">
        <v>19</v>
      </c>
      <c r="P42" s="3" t="s">
        <v>11</v>
      </c>
      <c r="Q42" t="s">
        <v>24</v>
      </c>
      <c r="R42" t="s">
        <v>6</v>
      </c>
      <c r="S42" t="s">
        <v>22</v>
      </c>
      <c r="T42" t="s">
        <v>570</v>
      </c>
      <c r="U42">
        <f t="shared" si="1"/>
        <v>0.65219344904417043</v>
      </c>
      <c r="V42">
        <f>(STDEVA(U42:U48))</f>
        <v>2.5024021723630444E-2</v>
      </c>
    </row>
    <row r="43" spans="2:22" x14ac:dyDescent="0.25">
      <c r="B43" t="s">
        <v>24</v>
      </c>
      <c r="C43" t="s">
        <v>66</v>
      </c>
      <c r="D43" t="s">
        <v>17</v>
      </c>
      <c r="E43" s="3" t="s">
        <v>9</v>
      </c>
      <c r="F43" t="s">
        <v>24</v>
      </c>
      <c r="G43" t="s">
        <v>6</v>
      </c>
      <c r="H43" t="s">
        <v>22</v>
      </c>
      <c r="I43" t="s">
        <v>564</v>
      </c>
      <c r="J43">
        <f t="shared" si="0"/>
        <v>0.59254314635437788</v>
      </c>
      <c r="M43" t="s">
        <v>37</v>
      </c>
      <c r="N43" t="s">
        <v>66</v>
      </c>
      <c r="O43" t="s">
        <v>19</v>
      </c>
      <c r="P43" s="3" t="s">
        <v>13</v>
      </c>
      <c r="Q43" t="s">
        <v>24</v>
      </c>
      <c r="R43" t="s">
        <v>6</v>
      </c>
      <c r="S43" t="s">
        <v>22</v>
      </c>
      <c r="T43" t="s">
        <v>571</v>
      </c>
      <c r="U43">
        <f t="shared" si="1"/>
        <v>0.65081683904614884</v>
      </c>
    </row>
    <row r="44" spans="2:22" x14ac:dyDescent="0.25">
      <c r="B44" t="s">
        <v>24</v>
      </c>
      <c r="C44" t="s">
        <v>66</v>
      </c>
      <c r="D44" t="s">
        <v>17</v>
      </c>
      <c r="E44" s="3" t="s">
        <v>12</v>
      </c>
      <c r="F44" t="s">
        <v>24</v>
      </c>
      <c r="G44" t="s">
        <v>6</v>
      </c>
      <c r="H44" t="s">
        <v>22</v>
      </c>
      <c r="I44" t="s">
        <v>565</v>
      </c>
      <c r="J44">
        <f t="shared" si="0"/>
        <v>0.58712302087138357</v>
      </c>
      <c r="M44" t="s">
        <v>37</v>
      </c>
      <c r="N44" t="s">
        <v>66</v>
      </c>
      <c r="O44" t="s">
        <v>19</v>
      </c>
      <c r="P44" s="3" t="s">
        <v>14</v>
      </c>
      <c r="Q44" t="s">
        <v>24</v>
      </c>
      <c r="R44" t="s">
        <v>6</v>
      </c>
      <c r="S44" t="s">
        <v>22</v>
      </c>
      <c r="T44" t="s">
        <v>572</v>
      </c>
      <c r="U44">
        <f t="shared" si="1"/>
        <v>0.65069150693910338</v>
      </c>
    </row>
    <row r="45" spans="2:22" x14ac:dyDescent="0.25">
      <c r="B45" t="s">
        <v>24</v>
      </c>
      <c r="C45" t="s">
        <v>66</v>
      </c>
      <c r="D45" t="s">
        <v>17</v>
      </c>
      <c r="E45" s="3" t="s">
        <v>11</v>
      </c>
      <c r="F45" t="s">
        <v>24</v>
      </c>
      <c r="G45" t="s">
        <v>6</v>
      </c>
      <c r="H45" t="s">
        <v>22</v>
      </c>
      <c r="I45" t="s">
        <v>566</v>
      </c>
      <c r="J45">
        <f t="shared" si="0"/>
        <v>0.5836178718126499</v>
      </c>
      <c r="M45" t="s">
        <v>37</v>
      </c>
      <c r="N45" t="s">
        <v>66</v>
      </c>
      <c r="O45" t="s">
        <v>19</v>
      </c>
      <c r="P45" s="3" t="s">
        <v>10</v>
      </c>
      <c r="Q45" t="s">
        <v>24</v>
      </c>
      <c r="R45" t="s">
        <v>6</v>
      </c>
      <c r="S45" t="s">
        <v>22</v>
      </c>
      <c r="T45" t="s">
        <v>573</v>
      </c>
      <c r="U45">
        <f t="shared" si="1"/>
        <v>0.6499880925303827</v>
      </c>
    </row>
    <row r="46" spans="2:22" x14ac:dyDescent="0.25">
      <c r="B46" t="s">
        <v>24</v>
      </c>
      <c r="C46" t="s">
        <v>66</v>
      </c>
      <c r="D46" t="s">
        <v>17</v>
      </c>
      <c r="E46" s="3" t="s">
        <v>10</v>
      </c>
      <c r="F46" t="s">
        <v>24</v>
      </c>
      <c r="G46" t="s">
        <v>6</v>
      </c>
      <c r="H46" t="s">
        <v>22</v>
      </c>
      <c r="I46" t="s">
        <v>567</v>
      </c>
      <c r="J46">
        <f t="shared" si="0"/>
        <v>0.57965963321138425</v>
      </c>
      <c r="M46" t="s">
        <v>37</v>
      </c>
      <c r="N46" t="s">
        <v>66</v>
      </c>
      <c r="O46" t="s">
        <v>19</v>
      </c>
      <c r="P46" s="3" t="s">
        <v>12</v>
      </c>
      <c r="Q46" t="s">
        <v>24</v>
      </c>
      <c r="R46" t="s">
        <v>6</v>
      </c>
      <c r="S46" t="s">
        <v>22</v>
      </c>
      <c r="T46" t="s">
        <v>574</v>
      </c>
      <c r="U46">
        <f t="shared" si="1"/>
        <v>0.64996223145641741</v>
      </c>
    </row>
    <row r="47" spans="2:22" x14ac:dyDescent="0.25">
      <c r="B47" t="s">
        <v>24</v>
      </c>
      <c r="C47" t="s">
        <v>66</v>
      </c>
      <c r="D47" t="s">
        <v>17</v>
      </c>
      <c r="E47" s="3" t="s">
        <v>14</v>
      </c>
      <c r="F47" t="s">
        <v>24</v>
      </c>
      <c r="G47" t="s">
        <v>6</v>
      </c>
      <c r="H47" t="s">
        <v>22</v>
      </c>
      <c r="I47" t="s">
        <v>568</v>
      </c>
      <c r="J47">
        <f t="shared" si="0"/>
        <v>0.57959581837760477</v>
      </c>
      <c r="M47" t="s">
        <v>37</v>
      </c>
      <c r="N47" t="s">
        <v>66</v>
      </c>
      <c r="O47" t="s">
        <v>19</v>
      </c>
      <c r="P47" s="3" t="s">
        <v>9</v>
      </c>
      <c r="Q47" t="s">
        <v>24</v>
      </c>
      <c r="R47" t="s">
        <v>6</v>
      </c>
      <c r="S47" t="s">
        <v>22</v>
      </c>
      <c r="T47" t="s">
        <v>575</v>
      </c>
      <c r="U47">
        <f t="shared" si="1"/>
        <v>0.60765184413711859</v>
      </c>
    </row>
    <row r="48" spans="2:22" x14ac:dyDescent="0.25">
      <c r="B48" t="s">
        <v>24</v>
      </c>
      <c r="C48" t="s">
        <v>66</v>
      </c>
      <c r="D48" t="s">
        <v>17</v>
      </c>
      <c r="E48" s="3" t="s">
        <v>13</v>
      </c>
      <c r="F48" t="s">
        <v>24</v>
      </c>
      <c r="G48" t="s">
        <v>6</v>
      </c>
      <c r="H48" t="s">
        <v>22</v>
      </c>
      <c r="I48" t="s">
        <v>569</v>
      </c>
      <c r="J48">
        <f t="shared" si="0"/>
        <v>0.57622654891392078</v>
      </c>
      <c r="M48" t="s">
        <v>37</v>
      </c>
      <c r="N48" t="s">
        <v>66</v>
      </c>
      <c r="O48" t="s">
        <v>19</v>
      </c>
      <c r="P48" s="3" t="s">
        <v>7</v>
      </c>
      <c r="Q48" t="s">
        <v>24</v>
      </c>
      <c r="R48" t="s">
        <v>6</v>
      </c>
      <c r="S48" t="s">
        <v>22</v>
      </c>
      <c r="T48" t="s">
        <v>576</v>
      </c>
      <c r="U48">
        <f t="shared" si="1"/>
        <v>0.59280267944540566</v>
      </c>
    </row>
    <row r="50" spans="2:22" ht="15.75" thickBot="1" x14ac:dyDescent="0.3"/>
    <row r="51" spans="2:22" ht="15.75" thickBot="1" x14ac:dyDescent="0.3">
      <c r="B51" s="1" t="s">
        <v>1</v>
      </c>
      <c r="C51" s="1" t="s">
        <v>60</v>
      </c>
      <c r="D51" s="1" t="s">
        <v>3</v>
      </c>
      <c r="E51" s="1" t="s">
        <v>2</v>
      </c>
      <c r="F51" s="2" t="s">
        <v>5</v>
      </c>
      <c r="G51" s="1" t="s">
        <v>0</v>
      </c>
      <c r="H51" s="1" t="s">
        <v>4</v>
      </c>
      <c r="I51" s="1" t="s">
        <v>59</v>
      </c>
      <c r="J51" s="1" t="s">
        <v>732</v>
      </c>
      <c r="K51" s="12" t="s">
        <v>739</v>
      </c>
      <c r="M51" s="1" t="s">
        <v>1</v>
      </c>
      <c r="N51" s="1" t="s">
        <v>60</v>
      </c>
      <c r="O51" s="1" t="s">
        <v>3</v>
      </c>
      <c r="P51" s="1" t="s">
        <v>2</v>
      </c>
      <c r="Q51" s="2" t="s">
        <v>5</v>
      </c>
      <c r="R51" s="1" t="s">
        <v>0</v>
      </c>
      <c r="S51" s="1" t="s">
        <v>4</v>
      </c>
      <c r="T51" s="1" t="s">
        <v>59</v>
      </c>
      <c r="U51" s="1" t="s">
        <v>732</v>
      </c>
      <c r="V51" s="12" t="s">
        <v>739</v>
      </c>
    </row>
    <row r="52" spans="2:22" x14ac:dyDescent="0.25">
      <c r="B52" t="s">
        <v>24</v>
      </c>
      <c r="C52" t="s">
        <v>66</v>
      </c>
      <c r="D52" t="s">
        <v>17</v>
      </c>
      <c r="E52" t="s">
        <v>7</v>
      </c>
      <c r="F52" s="3" t="s">
        <v>28</v>
      </c>
      <c r="G52" t="s">
        <v>6</v>
      </c>
      <c r="H52" t="s">
        <v>22</v>
      </c>
      <c r="I52" t="s">
        <v>577</v>
      </c>
      <c r="J52">
        <f t="shared" si="0"/>
        <v>0.60272408661610655</v>
      </c>
      <c r="K52">
        <f>(STDEVA(J52:J61))</f>
        <v>2.5689154627183603E-3</v>
      </c>
      <c r="M52" t="s">
        <v>37</v>
      </c>
      <c r="N52" t="s">
        <v>66</v>
      </c>
      <c r="O52" t="s">
        <v>19</v>
      </c>
      <c r="P52" t="s">
        <v>11</v>
      </c>
      <c r="Q52" s="3" t="s">
        <v>32</v>
      </c>
      <c r="R52" t="s">
        <v>6</v>
      </c>
      <c r="S52" t="s">
        <v>22</v>
      </c>
      <c r="T52" t="s">
        <v>587</v>
      </c>
      <c r="U52">
        <f t="shared" si="1"/>
        <v>0.65231120739749993</v>
      </c>
      <c r="V52">
        <f>(STDEVA(U52:U61))</f>
        <v>4.9283285670446053E-4</v>
      </c>
    </row>
    <row r="53" spans="2:22" x14ac:dyDescent="0.25">
      <c r="B53" t="s">
        <v>24</v>
      </c>
      <c r="C53" t="s">
        <v>66</v>
      </c>
      <c r="D53" t="s">
        <v>17</v>
      </c>
      <c r="E53" t="s">
        <v>7</v>
      </c>
      <c r="F53" s="3" t="s">
        <v>26</v>
      </c>
      <c r="G53" t="s">
        <v>6</v>
      </c>
      <c r="H53" t="s">
        <v>22</v>
      </c>
      <c r="I53" t="s">
        <v>578</v>
      </c>
      <c r="J53">
        <f t="shared" si="0"/>
        <v>0.60253609870841685</v>
      </c>
      <c r="M53" t="s">
        <v>37</v>
      </c>
      <c r="N53" t="s">
        <v>66</v>
      </c>
      <c r="O53" t="s">
        <v>19</v>
      </c>
      <c r="P53" t="s">
        <v>11</v>
      </c>
      <c r="Q53" s="3" t="s">
        <v>24</v>
      </c>
      <c r="R53" t="s">
        <v>6</v>
      </c>
      <c r="S53" t="s">
        <v>22</v>
      </c>
      <c r="T53" t="s">
        <v>588</v>
      </c>
      <c r="U53">
        <f t="shared" si="1"/>
        <v>0.6522581866191729</v>
      </c>
    </row>
    <row r="54" spans="2:22" x14ac:dyDescent="0.25">
      <c r="B54" t="s">
        <v>24</v>
      </c>
      <c r="C54" t="s">
        <v>66</v>
      </c>
      <c r="D54" t="s">
        <v>17</v>
      </c>
      <c r="E54" t="s">
        <v>7</v>
      </c>
      <c r="F54" s="3" t="s">
        <v>31</v>
      </c>
      <c r="G54" t="s">
        <v>6</v>
      </c>
      <c r="H54" t="s">
        <v>22</v>
      </c>
      <c r="I54" t="s">
        <v>579</v>
      </c>
      <c r="J54">
        <f t="shared" si="0"/>
        <v>0.60207648569930516</v>
      </c>
      <c r="M54" t="s">
        <v>37</v>
      </c>
      <c r="N54" t="s">
        <v>66</v>
      </c>
      <c r="O54" t="s">
        <v>19</v>
      </c>
      <c r="P54" t="s">
        <v>11</v>
      </c>
      <c r="Q54" s="3" t="s">
        <v>27</v>
      </c>
      <c r="R54" t="s">
        <v>6</v>
      </c>
      <c r="S54" t="s">
        <v>22</v>
      </c>
      <c r="T54" t="s">
        <v>589</v>
      </c>
      <c r="U54">
        <f t="shared" si="1"/>
        <v>0.65163156428514668</v>
      </c>
    </row>
    <row r="55" spans="2:22" x14ac:dyDescent="0.25">
      <c r="B55" t="s">
        <v>24</v>
      </c>
      <c r="C55" t="s">
        <v>66</v>
      </c>
      <c r="D55" t="s">
        <v>17</v>
      </c>
      <c r="E55" t="s">
        <v>7</v>
      </c>
      <c r="F55" s="3" t="s">
        <v>33</v>
      </c>
      <c r="G55" t="s">
        <v>6</v>
      </c>
      <c r="H55" t="s">
        <v>22</v>
      </c>
      <c r="I55" t="s">
        <v>580</v>
      </c>
      <c r="J55">
        <f t="shared" si="0"/>
        <v>0.60171987324652809</v>
      </c>
      <c r="M55" t="s">
        <v>37</v>
      </c>
      <c r="N55" t="s">
        <v>66</v>
      </c>
      <c r="O55" t="s">
        <v>19</v>
      </c>
      <c r="P55" t="s">
        <v>11</v>
      </c>
      <c r="Q55" s="3" t="s">
        <v>25</v>
      </c>
      <c r="R55" t="s">
        <v>6</v>
      </c>
      <c r="S55" t="s">
        <v>22</v>
      </c>
      <c r="T55" t="s">
        <v>590</v>
      </c>
      <c r="U55">
        <f t="shared" si="1"/>
        <v>0.65159971667161032</v>
      </c>
    </row>
    <row r="56" spans="2:22" x14ac:dyDescent="0.25">
      <c r="B56" t="s">
        <v>24</v>
      </c>
      <c r="C56" t="s">
        <v>66</v>
      </c>
      <c r="D56" t="s">
        <v>17</v>
      </c>
      <c r="E56" t="s">
        <v>7</v>
      </c>
      <c r="F56" s="3" t="s">
        <v>25</v>
      </c>
      <c r="G56" t="s">
        <v>6</v>
      </c>
      <c r="H56" t="s">
        <v>22</v>
      </c>
      <c r="I56" t="s">
        <v>581</v>
      </c>
      <c r="J56">
        <f t="shared" si="0"/>
        <v>0.60130758227051528</v>
      </c>
      <c r="M56" t="s">
        <v>37</v>
      </c>
      <c r="N56" t="s">
        <v>66</v>
      </c>
      <c r="O56" t="s">
        <v>19</v>
      </c>
      <c r="P56" t="s">
        <v>11</v>
      </c>
      <c r="Q56" s="3" t="s">
        <v>29</v>
      </c>
      <c r="R56" t="s">
        <v>6</v>
      </c>
      <c r="S56" t="s">
        <v>22</v>
      </c>
      <c r="T56" t="s">
        <v>591</v>
      </c>
      <c r="U56">
        <f t="shared" si="1"/>
        <v>0.65155313790857805</v>
      </c>
    </row>
    <row r="57" spans="2:22" x14ac:dyDescent="0.25">
      <c r="B57" t="s">
        <v>24</v>
      </c>
      <c r="C57" t="s">
        <v>66</v>
      </c>
      <c r="D57" t="s">
        <v>17</v>
      </c>
      <c r="E57" t="s">
        <v>7</v>
      </c>
      <c r="F57" s="3" t="s">
        <v>29</v>
      </c>
      <c r="G57" t="s">
        <v>6</v>
      </c>
      <c r="H57" t="s">
        <v>22</v>
      </c>
      <c r="I57" t="s">
        <v>582</v>
      </c>
      <c r="J57">
        <f t="shared" si="0"/>
        <v>0.6011421542609825</v>
      </c>
      <c r="M57" t="s">
        <v>37</v>
      </c>
      <c r="N57" t="s">
        <v>66</v>
      </c>
      <c r="O57" t="s">
        <v>19</v>
      </c>
      <c r="P57" t="s">
        <v>11</v>
      </c>
      <c r="Q57" s="3" t="s">
        <v>33</v>
      </c>
      <c r="R57" t="s">
        <v>6</v>
      </c>
      <c r="S57" t="s">
        <v>22</v>
      </c>
      <c r="T57" t="s">
        <v>592</v>
      </c>
      <c r="U57">
        <f t="shared" si="1"/>
        <v>0.65149889835954833</v>
      </c>
    </row>
    <row r="58" spans="2:22" x14ac:dyDescent="0.25">
      <c r="B58" t="s">
        <v>24</v>
      </c>
      <c r="C58" t="s">
        <v>66</v>
      </c>
      <c r="D58" t="s">
        <v>17</v>
      </c>
      <c r="E58" t="s">
        <v>7</v>
      </c>
      <c r="F58" s="3" t="s">
        <v>27</v>
      </c>
      <c r="G58" t="s">
        <v>6</v>
      </c>
      <c r="H58" t="s">
        <v>22</v>
      </c>
      <c r="I58" t="s">
        <v>583</v>
      </c>
      <c r="J58">
        <f t="shared" si="0"/>
        <v>0.59985530886013982</v>
      </c>
      <c r="M58" t="s">
        <v>37</v>
      </c>
      <c r="N58" t="s">
        <v>66</v>
      </c>
      <c r="O58" t="s">
        <v>19</v>
      </c>
      <c r="P58" t="s">
        <v>11</v>
      </c>
      <c r="Q58" s="3" t="s">
        <v>30</v>
      </c>
      <c r="R58" t="s">
        <v>6</v>
      </c>
      <c r="S58" t="s">
        <v>22</v>
      </c>
      <c r="T58" t="s">
        <v>593</v>
      </c>
      <c r="U58">
        <f t="shared" si="1"/>
        <v>0.6514092505252137</v>
      </c>
    </row>
    <row r="59" spans="2:22" x14ac:dyDescent="0.25">
      <c r="B59" t="s">
        <v>24</v>
      </c>
      <c r="C59" t="s">
        <v>66</v>
      </c>
      <c r="D59" t="s">
        <v>17</v>
      </c>
      <c r="E59" t="s">
        <v>7</v>
      </c>
      <c r="F59" s="3" t="s">
        <v>30</v>
      </c>
      <c r="G59" t="s">
        <v>6</v>
      </c>
      <c r="H59" t="s">
        <v>22</v>
      </c>
      <c r="I59" t="s">
        <v>584</v>
      </c>
      <c r="J59">
        <f t="shared" si="0"/>
        <v>0.5974466934798367</v>
      </c>
      <c r="M59" t="s">
        <v>37</v>
      </c>
      <c r="N59" t="s">
        <v>66</v>
      </c>
      <c r="O59" t="s">
        <v>19</v>
      </c>
      <c r="P59" t="s">
        <v>11</v>
      </c>
      <c r="Q59" s="3" t="s">
        <v>28</v>
      </c>
      <c r="R59" t="s">
        <v>6</v>
      </c>
      <c r="S59" t="s">
        <v>22</v>
      </c>
      <c r="T59" t="s">
        <v>594</v>
      </c>
      <c r="U59">
        <f t="shared" si="1"/>
        <v>0.65118453902060547</v>
      </c>
    </row>
    <row r="60" spans="2:22" x14ac:dyDescent="0.25">
      <c r="B60" t="s">
        <v>24</v>
      </c>
      <c r="C60" t="s">
        <v>66</v>
      </c>
      <c r="D60" t="s">
        <v>17</v>
      </c>
      <c r="E60" t="s">
        <v>7</v>
      </c>
      <c r="F60" s="3" t="s">
        <v>32</v>
      </c>
      <c r="G60" t="s">
        <v>6</v>
      </c>
      <c r="H60" t="s">
        <v>22</v>
      </c>
      <c r="I60" t="s">
        <v>585</v>
      </c>
      <c r="J60">
        <f t="shared" si="0"/>
        <v>0.59648156850873912</v>
      </c>
      <c r="M60" t="s">
        <v>37</v>
      </c>
      <c r="N60" t="s">
        <v>66</v>
      </c>
      <c r="O60" t="s">
        <v>19</v>
      </c>
      <c r="P60" t="s">
        <v>11</v>
      </c>
      <c r="Q60" s="3" t="s">
        <v>31</v>
      </c>
      <c r="R60" t="s">
        <v>6</v>
      </c>
      <c r="S60" t="s">
        <v>22</v>
      </c>
      <c r="T60" t="s">
        <v>595</v>
      </c>
      <c r="U60">
        <f t="shared" si="1"/>
        <v>0.65117405240819548</v>
      </c>
    </row>
    <row r="61" spans="2:22" x14ac:dyDescent="0.25">
      <c r="B61" t="s">
        <v>24</v>
      </c>
      <c r="C61" t="s">
        <v>66</v>
      </c>
      <c r="D61" t="s">
        <v>17</v>
      </c>
      <c r="E61" t="s">
        <v>7</v>
      </c>
      <c r="F61" s="3" t="s">
        <v>24</v>
      </c>
      <c r="G61" t="s">
        <v>6</v>
      </c>
      <c r="H61" t="s">
        <v>22</v>
      </c>
      <c r="I61" t="s">
        <v>586</v>
      </c>
      <c r="J61">
        <f t="shared" si="0"/>
        <v>0.59593935046329016</v>
      </c>
      <c r="M61" t="s">
        <v>37</v>
      </c>
      <c r="N61" t="s">
        <v>66</v>
      </c>
      <c r="O61" t="s">
        <v>19</v>
      </c>
      <c r="P61" t="s">
        <v>11</v>
      </c>
      <c r="Q61" s="3" t="s">
        <v>26</v>
      </c>
      <c r="R61" t="s">
        <v>6</v>
      </c>
      <c r="S61" t="s">
        <v>22</v>
      </c>
      <c r="T61" t="s">
        <v>596</v>
      </c>
      <c r="U61">
        <f t="shared" si="1"/>
        <v>0.65065353916978408</v>
      </c>
    </row>
    <row r="63" spans="2:22" ht="15.75" thickBot="1" x14ac:dyDescent="0.3"/>
    <row r="64" spans="2:22" ht="15.75" thickBot="1" x14ac:dyDescent="0.3">
      <c r="B64" s="1" t="s">
        <v>1</v>
      </c>
      <c r="C64" s="1" t="s">
        <v>60</v>
      </c>
      <c r="D64" s="1" t="s">
        <v>3</v>
      </c>
      <c r="E64" s="1" t="s">
        <v>2</v>
      </c>
      <c r="F64" s="1" t="s">
        <v>5</v>
      </c>
      <c r="G64" s="2" t="s">
        <v>0</v>
      </c>
      <c r="H64" s="1" t="s">
        <v>4</v>
      </c>
      <c r="I64" s="1" t="s">
        <v>59</v>
      </c>
      <c r="J64" s="1" t="s">
        <v>732</v>
      </c>
      <c r="K64" s="12" t="s">
        <v>739</v>
      </c>
      <c r="M64" s="1" t="s">
        <v>1</v>
      </c>
      <c r="N64" s="1" t="s">
        <v>60</v>
      </c>
      <c r="O64" s="1" t="s">
        <v>3</v>
      </c>
      <c r="P64" s="1" t="s">
        <v>2</v>
      </c>
      <c r="Q64" s="1" t="s">
        <v>5</v>
      </c>
      <c r="R64" s="2" t="s">
        <v>0</v>
      </c>
      <c r="S64" s="1" t="s">
        <v>4</v>
      </c>
      <c r="T64" s="1" t="s">
        <v>59</v>
      </c>
      <c r="U64" s="1" t="s">
        <v>732</v>
      </c>
      <c r="V64" s="12" t="s">
        <v>739</v>
      </c>
    </row>
    <row r="65" spans="2:22" x14ac:dyDescent="0.25">
      <c r="B65" t="s">
        <v>24</v>
      </c>
      <c r="C65" t="s">
        <v>66</v>
      </c>
      <c r="D65" t="s">
        <v>17</v>
      </c>
      <c r="E65" t="s">
        <v>7</v>
      </c>
      <c r="F65" t="s">
        <v>28</v>
      </c>
      <c r="G65" s="3" t="s">
        <v>6</v>
      </c>
      <c r="H65" t="s">
        <v>22</v>
      </c>
      <c r="I65" t="s">
        <v>597</v>
      </c>
      <c r="J65">
        <f t="shared" si="0"/>
        <v>0.60193945168325325</v>
      </c>
      <c r="K65">
        <f>(STDEVA(J65:J76))</f>
        <v>8.0344044178194979E-3</v>
      </c>
      <c r="M65" t="s">
        <v>37</v>
      </c>
      <c r="N65" t="s">
        <v>66</v>
      </c>
      <c r="O65" t="s">
        <v>19</v>
      </c>
      <c r="P65" t="s">
        <v>11</v>
      </c>
      <c r="Q65" t="s">
        <v>32</v>
      </c>
      <c r="R65" s="3" t="s">
        <v>6</v>
      </c>
      <c r="S65" t="s">
        <v>22</v>
      </c>
      <c r="T65" t="s">
        <v>611</v>
      </c>
      <c r="U65">
        <f t="shared" si="1"/>
        <v>0.65225356979381632</v>
      </c>
      <c r="V65">
        <f>(STDEVA(U65:U76))</f>
        <v>5.3715616471957468E-4</v>
      </c>
    </row>
    <row r="66" spans="2:22" x14ac:dyDescent="0.25">
      <c r="B66" t="s">
        <v>24</v>
      </c>
      <c r="C66" t="s">
        <v>66</v>
      </c>
      <c r="D66" t="s">
        <v>17</v>
      </c>
      <c r="E66" t="s">
        <v>7</v>
      </c>
      <c r="F66" t="s">
        <v>28</v>
      </c>
      <c r="G66" s="3" t="s">
        <v>22</v>
      </c>
      <c r="H66" t="s">
        <v>22</v>
      </c>
      <c r="I66" t="s">
        <v>598</v>
      </c>
      <c r="J66">
        <f t="shared" si="0"/>
        <v>0.60025354582286194</v>
      </c>
      <c r="M66" t="s">
        <v>37</v>
      </c>
      <c r="N66" t="s">
        <v>66</v>
      </c>
      <c r="O66" t="s">
        <v>19</v>
      </c>
      <c r="P66" t="s">
        <v>11</v>
      </c>
      <c r="Q66" t="s">
        <v>32</v>
      </c>
      <c r="R66" s="3" t="s">
        <v>605</v>
      </c>
      <c r="S66" t="s">
        <v>22</v>
      </c>
      <c r="T66" t="s">
        <v>612</v>
      </c>
      <c r="U66">
        <f t="shared" si="1"/>
        <v>0.65108754637769062</v>
      </c>
    </row>
    <row r="67" spans="2:22" x14ac:dyDescent="0.25">
      <c r="B67" t="s">
        <v>24</v>
      </c>
      <c r="C67" t="s">
        <v>66</v>
      </c>
      <c r="D67" t="s">
        <v>17</v>
      </c>
      <c r="E67" t="s">
        <v>7</v>
      </c>
      <c r="F67" t="s">
        <v>28</v>
      </c>
      <c r="G67" s="3" t="s">
        <v>21</v>
      </c>
      <c r="H67" t="s">
        <v>22</v>
      </c>
      <c r="I67" t="s">
        <v>599</v>
      </c>
      <c r="J67">
        <f t="shared" si="0"/>
        <v>0.59982758646402357</v>
      </c>
      <c r="M67" t="s">
        <v>37</v>
      </c>
      <c r="N67" t="s">
        <v>66</v>
      </c>
      <c r="O67" t="s">
        <v>19</v>
      </c>
      <c r="P67" t="s">
        <v>11</v>
      </c>
      <c r="Q67" t="s">
        <v>32</v>
      </c>
      <c r="R67" s="3" t="s">
        <v>22</v>
      </c>
      <c r="S67" t="s">
        <v>22</v>
      </c>
      <c r="T67" t="s">
        <v>613</v>
      </c>
      <c r="U67">
        <f t="shared" si="1"/>
        <v>0.65105634324426576</v>
      </c>
    </row>
    <row r="68" spans="2:22" x14ac:dyDescent="0.25">
      <c r="B68" t="s">
        <v>24</v>
      </c>
      <c r="C68" t="s">
        <v>66</v>
      </c>
      <c r="D68" t="s">
        <v>17</v>
      </c>
      <c r="E68" t="s">
        <v>7</v>
      </c>
      <c r="F68" t="s">
        <v>28</v>
      </c>
      <c r="G68" s="3" t="s">
        <v>20</v>
      </c>
      <c r="H68" t="s">
        <v>22</v>
      </c>
      <c r="I68" t="s">
        <v>600</v>
      </c>
      <c r="J68">
        <f t="shared" si="0"/>
        <v>0.5996333280302435</v>
      </c>
      <c r="M68" t="s">
        <v>37</v>
      </c>
      <c r="N68" t="s">
        <v>66</v>
      </c>
      <c r="O68" t="s">
        <v>19</v>
      </c>
      <c r="P68" t="s">
        <v>11</v>
      </c>
      <c r="Q68" t="s">
        <v>32</v>
      </c>
      <c r="R68" s="3" t="s">
        <v>27</v>
      </c>
      <c r="S68" t="s">
        <v>22</v>
      </c>
      <c r="T68" t="s">
        <v>614</v>
      </c>
      <c r="U68">
        <f t="shared" si="1"/>
        <v>0.65099364289153727</v>
      </c>
    </row>
    <row r="69" spans="2:22" x14ac:dyDescent="0.25">
      <c r="B69" t="s">
        <v>24</v>
      </c>
      <c r="C69" t="s">
        <v>66</v>
      </c>
      <c r="D69" t="s">
        <v>17</v>
      </c>
      <c r="E69" t="s">
        <v>7</v>
      </c>
      <c r="F69" t="s">
        <v>28</v>
      </c>
      <c r="G69" s="3" t="s">
        <v>601</v>
      </c>
      <c r="H69" t="s">
        <v>22</v>
      </c>
      <c r="I69" t="s">
        <v>602</v>
      </c>
      <c r="J69">
        <f t="shared" si="0"/>
        <v>0.59756100562751113</v>
      </c>
      <c r="M69" t="s">
        <v>37</v>
      </c>
      <c r="N69" t="s">
        <v>66</v>
      </c>
      <c r="O69" t="s">
        <v>19</v>
      </c>
      <c r="P69" t="s">
        <v>11</v>
      </c>
      <c r="Q69" t="s">
        <v>32</v>
      </c>
      <c r="R69" s="3" t="s">
        <v>25</v>
      </c>
      <c r="S69" t="s">
        <v>22</v>
      </c>
      <c r="T69" t="s">
        <v>615</v>
      </c>
      <c r="U69">
        <f t="shared" si="1"/>
        <v>0.65094560937532131</v>
      </c>
    </row>
    <row r="70" spans="2:22" x14ac:dyDescent="0.25">
      <c r="B70" t="s">
        <v>24</v>
      </c>
      <c r="C70" t="s">
        <v>66</v>
      </c>
      <c r="D70" t="s">
        <v>17</v>
      </c>
      <c r="E70" t="s">
        <v>7</v>
      </c>
      <c r="F70" t="s">
        <v>28</v>
      </c>
      <c r="G70" s="3" t="s">
        <v>24</v>
      </c>
      <c r="H70" t="s">
        <v>22</v>
      </c>
      <c r="I70" t="s">
        <v>603</v>
      </c>
      <c r="J70">
        <f t="shared" si="0"/>
        <v>0.59681591562996261</v>
      </c>
      <c r="M70" t="s">
        <v>37</v>
      </c>
      <c r="N70" t="s">
        <v>66</v>
      </c>
      <c r="O70" t="s">
        <v>19</v>
      </c>
      <c r="P70" t="s">
        <v>11</v>
      </c>
      <c r="Q70" t="s">
        <v>32</v>
      </c>
      <c r="R70" s="3" t="s">
        <v>32</v>
      </c>
      <c r="S70" t="s">
        <v>22</v>
      </c>
      <c r="T70" t="s">
        <v>616</v>
      </c>
      <c r="U70">
        <f t="shared" si="1"/>
        <v>0.65094055336934298</v>
      </c>
    </row>
    <row r="71" spans="2:22" x14ac:dyDescent="0.25">
      <c r="B71" t="s">
        <v>24</v>
      </c>
      <c r="C71" t="s">
        <v>66</v>
      </c>
      <c r="D71" t="s">
        <v>17</v>
      </c>
      <c r="E71" t="s">
        <v>7</v>
      </c>
      <c r="F71" t="s">
        <v>28</v>
      </c>
      <c r="G71" s="3" t="s">
        <v>32</v>
      </c>
      <c r="H71" t="s">
        <v>22</v>
      </c>
      <c r="I71" t="s">
        <v>604</v>
      </c>
      <c r="J71">
        <f t="shared" ref="J71:J83" si="2">0.5*LN((1+I71)/(1-I71))</f>
        <v>0.59303039637029464</v>
      </c>
      <c r="M71" t="s">
        <v>37</v>
      </c>
      <c r="N71" t="s">
        <v>66</v>
      </c>
      <c r="O71" t="s">
        <v>19</v>
      </c>
      <c r="P71" t="s">
        <v>11</v>
      </c>
      <c r="Q71" t="s">
        <v>32</v>
      </c>
      <c r="R71" s="3" t="s">
        <v>601</v>
      </c>
      <c r="S71" t="s">
        <v>22</v>
      </c>
      <c r="T71" t="s">
        <v>617</v>
      </c>
      <c r="U71">
        <f t="shared" ref="U71:U83" si="3">0.5*LN((1+T71)/(1-T71))</f>
        <v>0.65086873150322155</v>
      </c>
    </row>
    <row r="72" spans="2:22" x14ac:dyDescent="0.25">
      <c r="B72" t="s">
        <v>24</v>
      </c>
      <c r="C72" t="s">
        <v>66</v>
      </c>
      <c r="D72" t="s">
        <v>17</v>
      </c>
      <c r="E72" t="s">
        <v>7</v>
      </c>
      <c r="F72" t="s">
        <v>28</v>
      </c>
      <c r="G72" s="3" t="s">
        <v>605</v>
      </c>
      <c r="H72" t="s">
        <v>22</v>
      </c>
      <c r="I72" t="s">
        <v>606</v>
      </c>
      <c r="J72">
        <f t="shared" si="2"/>
        <v>0.59191277353841953</v>
      </c>
      <c r="M72" t="s">
        <v>37</v>
      </c>
      <c r="N72" t="s">
        <v>66</v>
      </c>
      <c r="O72" t="s">
        <v>19</v>
      </c>
      <c r="P72" t="s">
        <v>11</v>
      </c>
      <c r="Q72" t="s">
        <v>32</v>
      </c>
      <c r="R72" s="3" t="s">
        <v>24</v>
      </c>
      <c r="S72" t="s">
        <v>22</v>
      </c>
      <c r="T72" t="s">
        <v>618</v>
      </c>
      <c r="U72">
        <f t="shared" si="3"/>
        <v>0.65080330885470583</v>
      </c>
    </row>
    <row r="73" spans="2:22" x14ac:dyDescent="0.25">
      <c r="B73" t="s">
        <v>24</v>
      </c>
      <c r="C73" t="s">
        <v>66</v>
      </c>
      <c r="D73" t="s">
        <v>17</v>
      </c>
      <c r="E73" t="s">
        <v>7</v>
      </c>
      <c r="F73" t="s">
        <v>28</v>
      </c>
      <c r="G73" s="3" t="s">
        <v>25</v>
      </c>
      <c r="H73" t="s">
        <v>22</v>
      </c>
      <c r="I73" t="s">
        <v>607</v>
      </c>
      <c r="J73">
        <f t="shared" si="2"/>
        <v>0.58795468327321987</v>
      </c>
      <c r="M73" t="s">
        <v>37</v>
      </c>
      <c r="N73" t="s">
        <v>66</v>
      </c>
      <c r="O73" t="s">
        <v>19</v>
      </c>
      <c r="P73" t="s">
        <v>11</v>
      </c>
      <c r="Q73" t="s">
        <v>32</v>
      </c>
      <c r="R73" s="3" t="s">
        <v>21</v>
      </c>
      <c r="S73" t="s">
        <v>22</v>
      </c>
      <c r="T73" t="s">
        <v>619</v>
      </c>
      <c r="U73">
        <f t="shared" si="3"/>
        <v>0.6507224294422056</v>
      </c>
    </row>
    <row r="74" spans="2:22" x14ac:dyDescent="0.25">
      <c r="B74" t="s">
        <v>24</v>
      </c>
      <c r="C74" t="s">
        <v>66</v>
      </c>
      <c r="D74" t="s">
        <v>17</v>
      </c>
      <c r="E74" t="s">
        <v>7</v>
      </c>
      <c r="F74" t="s">
        <v>28</v>
      </c>
      <c r="G74" s="3" t="s">
        <v>27</v>
      </c>
      <c r="H74" t="s">
        <v>22</v>
      </c>
      <c r="I74" t="s">
        <v>608</v>
      </c>
      <c r="J74">
        <f t="shared" si="2"/>
        <v>0.58311645044649696</v>
      </c>
      <c r="M74" t="s">
        <v>37</v>
      </c>
      <c r="N74" t="s">
        <v>66</v>
      </c>
      <c r="O74" t="s">
        <v>19</v>
      </c>
      <c r="P74" t="s">
        <v>11</v>
      </c>
      <c r="Q74" t="s">
        <v>32</v>
      </c>
      <c r="R74" s="3" t="s">
        <v>20</v>
      </c>
      <c r="S74" t="s">
        <v>22</v>
      </c>
      <c r="T74" t="s">
        <v>620</v>
      </c>
      <c r="U74">
        <f t="shared" si="3"/>
        <v>0.65049113184922192</v>
      </c>
    </row>
    <row r="75" spans="2:22" x14ac:dyDescent="0.25">
      <c r="B75" t="s">
        <v>24</v>
      </c>
      <c r="C75" t="s">
        <v>66</v>
      </c>
      <c r="D75" t="s">
        <v>17</v>
      </c>
      <c r="E75" t="s">
        <v>7</v>
      </c>
      <c r="F75" t="s">
        <v>28</v>
      </c>
      <c r="G75" s="3" t="s">
        <v>39</v>
      </c>
      <c r="H75" t="s">
        <v>22</v>
      </c>
      <c r="I75" t="s">
        <v>609</v>
      </c>
      <c r="J75">
        <f t="shared" si="2"/>
        <v>0.58142282584710947</v>
      </c>
      <c r="M75" t="s">
        <v>37</v>
      </c>
      <c r="N75" t="s">
        <v>66</v>
      </c>
      <c r="O75" t="s">
        <v>19</v>
      </c>
      <c r="P75" t="s">
        <v>11</v>
      </c>
      <c r="Q75" t="s">
        <v>32</v>
      </c>
      <c r="R75" s="3" t="s">
        <v>39</v>
      </c>
      <c r="S75" t="s">
        <v>22</v>
      </c>
      <c r="T75" t="s">
        <v>621</v>
      </c>
      <c r="U75">
        <f t="shared" si="3"/>
        <v>0.65024919703764383</v>
      </c>
    </row>
    <row r="76" spans="2:22" x14ac:dyDescent="0.25">
      <c r="B76" t="s">
        <v>24</v>
      </c>
      <c r="C76" t="s">
        <v>66</v>
      </c>
      <c r="D76" t="s">
        <v>17</v>
      </c>
      <c r="E76" t="s">
        <v>7</v>
      </c>
      <c r="F76" t="s">
        <v>28</v>
      </c>
      <c r="G76" s="3" t="s">
        <v>31</v>
      </c>
      <c r="H76" t="s">
        <v>22</v>
      </c>
      <c r="I76" t="s">
        <v>610</v>
      </c>
      <c r="J76">
        <f t="shared" si="2"/>
        <v>0.5790641476326901</v>
      </c>
      <c r="M76" t="s">
        <v>37</v>
      </c>
      <c r="N76" t="s">
        <v>66</v>
      </c>
      <c r="O76" t="s">
        <v>19</v>
      </c>
      <c r="P76" t="s">
        <v>11</v>
      </c>
      <c r="Q76" t="s">
        <v>32</v>
      </c>
      <c r="R76" s="3" t="s">
        <v>31</v>
      </c>
      <c r="S76" t="s">
        <v>22</v>
      </c>
      <c r="T76" t="s">
        <v>622</v>
      </c>
      <c r="U76">
        <f t="shared" si="3"/>
        <v>0.65009744237559586</v>
      </c>
    </row>
    <row r="78" spans="2:22" ht="15.75" thickBot="1" x14ac:dyDescent="0.3"/>
    <row r="79" spans="2:22" ht="15.75" thickBot="1" x14ac:dyDescent="0.3">
      <c r="B79" s="1" t="s">
        <v>1</v>
      </c>
      <c r="C79" s="1" t="s">
        <v>60</v>
      </c>
      <c r="D79" s="1" t="s">
        <v>3</v>
      </c>
      <c r="E79" s="1" t="s">
        <v>2</v>
      </c>
      <c r="F79" s="1" t="s">
        <v>5</v>
      </c>
      <c r="G79" s="1" t="s">
        <v>0</v>
      </c>
      <c r="H79" s="2" t="s">
        <v>4</v>
      </c>
      <c r="I79" s="1" t="s">
        <v>59</v>
      </c>
      <c r="J79" s="1" t="s">
        <v>732</v>
      </c>
      <c r="K79" s="12" t="s">
        <v>739</v>
      </c>
      <c r="M79" s="1" t="s">
        <v>1</v>
      </c>
      <c r="N79" s="1" t="s">
        <v>60</v>
      </c>
      <c r="O79" s="1" t="s">
        <v>3</v>
      </c>
      <c r="P79" s="1" t="s">
        <v>2</v>
      </c>
      <c r="Q79" s="1" t="s">
        <v>5</v>
      </c>
      <c r="R79" s="1" t="s">
        <v>0</v>
      </c>
      <c r="S79" s="2" t="s">
        <v>4</v>
      </c>
      <c r="T79" s="1" t="s">
        <v>59</v>
      </c>
      <c r="U79" s="1" t="s">
        <v>732</v>
      </c>
      <c r="V79" s="12" t="s">
        <v>739</v>
      </c>
    </row>
    <row r="80" spans="2:22" x14ac:dyDescent="0.25">
      <c r="B80" t="s">
        <v>24</v>
      </c>
      <c r="C80" t="s">
        <v>66</v>
      </c>
      <c r="D80" t="s">
        <v>17</v>
      </c>
      <c r="E80" t="s">
        <v>7</v>
      </c>
      <c r="F80" t="s">
        <v>28</v>
      </c>
      <c r="G80" t="s">
        <v>6</v>
      </c>
      <c r="H80" s="3" t="s">
        <v>23</v>
      </c>
      <c r="I80" t="s">
        <v>623</v>
      </c>
      <c r="J80">
        <f t="shared" si="2"/>
        <v>0.60265983187256444</v>
      </c>
      <c r="K80">
        <f>(STDEVA(J80:J83))</f>
        <v>3.1900327400333559E-4</v>
      </c>
      <c r="M80" t="s">
        <v>37</v>
      </c>
      <c r="N80" t="s">
        <v>66</v>
      </c>
      <c r="O80" t="s">
        <v>19</v>
      </c>
      <c r="P80" t="s">
        <v>11</v>
      </c>
      <c r="Q80" t="s">
        <v>32</v>
      </c>
      <c r="R80" t="s">
        <v>6</v>
      </c>
      <c r="S80" s="3" t="s">
        <v>22</v>
      </c>
      <c r="T80" t="s">
        <v>627</v>
      </c>
      <c r="U80">
        <f t="shared" si="3"/>
        <v>0.65187724666018432</v>
      </c>
      <c r="V80">
        <f>(STDEVA(U80:U83))</f>
        <v>3.2760276182776271E-2</v>
      </c>
    </row>
    <row r="81" spans="2:21" x14ac:dyDescent="0.25">
      <c r="B81" t="s">
        <v>24</v>
      </c>
      <c r="C81" t="s">
        <v>66</v>
      </c>
      <c r="D81" t="s">
        <v>17</v>
      </c>
      <c r="E81" t="s">
        <v>7</v>
      </c>
      <c r="F81" t="s">
        <v>28</v>
      </c>
      <c r="G81" t="s">
        <v>6</v>
      </c>
      <c r="H81" s="3" t="s">
        <v>20</v>
      </c>
      <c r="I81" t="s">
        <v>624</v>
      </c>
      <c r="J81">
        <f t="shared" si="2"/>
        <v>0.60254167902884859</v>
      </c>
      <c r="M81" t="s">
        <v>37</v>
      </c>
      <c r="N81" t="s">
        <v>66</v>
      </c>
      <c r="O81" t="s">
        <v>19</v>
      </c>
      <c r="P81" t="s">
        <v>11</v>
      </c>
      <c r="Q81" t="s">
        <v>32</v>
      </c>
      <c r="R81" t="s">
        <v>6</v>
      </c>
      <c r="S81" s="3" t="s">
        <v>23</v>
      </c>
      <c r="T81" t="s">
        <v>628</v>
      </c>
      <c r="U81">
        <f t="shared" si="3"/>
        <v>0.60147146326993484</v>
      </c>
    </row>
    <row r="82" spans="2:21" x14ac:dyDescent="0.25">
      <c r="B82" t="s">
        <v>24</v>
      </c>
      <c r="C82" t="s">
        <v>66</v>
      </c>
      <c r="D82" t="s">
        <v>17</v>
      </c>
      <c r="E82" t="s">
        <v>7</v>
      </c>
      <c r="F82" t="s">
        <v>28</v>
      </c>
      <c r="G82" t="s">
        <v>6</v>
      </c>
      <c r="H82" s="3" t="s">
        <v>22</v>
      </c>
      <c r="I82" t="s">
        <v>625</v>
      </c>
      <c r="J82">
        <f t="shared" si="2"/>
        <v>0.60223376877888291</v>
      </c>
      <c r="M82" t="s">
        <v>37</v>
      </c>
      <c r="N82" t="s">
        <v>66</v>
      </c>
      <c r="O82" t="s">
        <v>19</v>
      </c>
      <c r="P82" t="s">
        <v>11</v>
      </c>
      <c r="Q82" t="s">
        <v>32</v>
      </c>
      <c r="R82" t="s">
        <v>6</v>
      </c>
      <c r="S82" s="3" t="s">
        <v>21</v>
      </c>
      <c r="T82" t="s">
        <v>629</v>
      </c>
      <c r="U82">
        <f t="shared" si="3"/>
        <v>0.58843742975635305</v>
      </c>
    </row>
    <row r="83" spans="2:21" x14ac:dyDescent="0.25">
      <c r="B83" t="s">
        <v>24</v>
      </c>
      <c r="C83" t="s">
        <v>66</v>
      </c>
      <c r="D83" t="s">
        <v>17</v>
      </c>
      <c r="E83" t="s">
        <v>7</v>
      </c>
      <c r="F83" t="s">
        <v>28</v>
      </c>
      <c r="G83" t="s">
        <v>6</v>
      </c>
      <c r="H83" s="3" t="s">
        <v>21</v>
      </c>
      <c r="I83" t="s">
        <v>626</v>
      </c>
      <c r="J83">
        <f t="shared" si="2"/>
        <v>0.60195114033248742</v>
      </c>
      <c r="M83" t="s">
        <v>37</v>
      </c>
      <c r="N83" t="s">
        <v>66</v>
      </c>
      <c r="O83" t="s">
        <v>19</v>
      </c>
      <c r="P83" t="s">
        <v>11</v>
      </c>
      <c r="Q83" t="s">
        <v>32</v>
      </c>
      <c r="R83" t="s">
        <v>6</v>
      </c>
      <c r="S83" s="3" t="s">
        <v>20</v>
      </c>
      <c r="T83" t="s">
        <v>630</v>
      </c>
      <c r="U83">
        <f t="shared" si="3"/>
        <v>0.57788009258924622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8F959-5E75-4E54-9A00-F421BEB1FD9E}">
  <dimension ref="B4:V73"/>
  <sheetViews>
    <sheetView workbookViewId="0">
      <selection activeCell="V71" sqref="V71"/>
    </sheetView>
  </sheetViews>
  <sheetFormatPr baseColWidth="10" defaultRowHeight="15" x14ac:dyDescent="0.25"/>
  <cols>
    <col min="2" max="2" width="7.28515625" bestFit="1" customWidth="1"/>
    <col min="3" max="3" width="8.140625" bestFit="1" customWidth="1"/>
    <col min="4" max="4" width="13" bestFit="1" customWidth="1"/>
    <col min="5" max="5" width="12.28515625" bestFit="1" customWidth="1"/>
    <col min="6" max="6" width="8.28515625" bestFit="1" customWidth="1"/>
    <col min="7" max="7" width="10.28515625" bestFit="1" customWidth="1"/>
    <col min="8" max="8" width="13.5703125" bestFit="1" customWidth="1"/>
    <col min="9" max="9" width="10.5703125" bestFit="1" customWidth="1"/>
    <col min="10" max="10" width="10.5703125" customWidth="1"/>
    <col min="11" max="11" width="12" bestFit="1" customWidth="1"/>
    <col min="13" max="13" width="7.28515625" bestFit="1" customWidth="1"/>
    <col min="14" max="14" width="8.140625" bestFit="1" customWidth="1"/>
    <col min="15" max="15" width="13" bestFit="1" customWidth="1"/>
    <col min="16" max="16" width="12.28515625" bestFit="1" customWidth="1"/>
    <col min="17" max="17" width="8.28515625" bestFit="1" customWidth="1"/>
    <col min="18" max="18" width="10.28515625" bestFit="1" customWidth="1"/>
    <col min="19" max="19" width="13.5703125" bestFit="1" customWidth="1"/>
    <col min="20" max="20" width="10.5703125" bestFit="1" customWidth="1"/>
    <col min="22" max="22" width="12" bestFit="1" customWidth="1"/>
  </cols>
  <sheetData>
    <row r="4" spans="2:22" ht="15.75" thickBot="1" x14ac:dyDescent="0.3"/>
    <row r="5" spans="2:22" ht="15.75" thickBot="1" x14ac:dyDescent="0.3">
      <c r="B5" s="2" t="s">
        <v>1</v>
      </c>
      <c r="C5" s="1" t="s">
        <v>60</v>
      </c>
      <c r="D5" s="1" t="s">
        <v>3</v>
      </c>
      <c r="E5" s="1" t="s">
        <v>2</v>
      </c>
      <c r="F5" s="1" t="s">
        <v>5</v>
      </c>
      <c r="G5" s="1" t="s">
        <v>0</v>
      </c>
      <c r="H5" s="1" t="s">
        <v>4</v>
      </c>
      <c r="I5" s="1" t="s">
        <v>59</v>
      </c>
      <c r="J5" s="1" t="s">
        <v>732</v>
      </c>
      <c r="K5" s="12" t="s">
        <v>739</v>
      </c>
      <c r="M5" s="2" t="s">
        <v>1</v>
      </c>
      <c r="N5" s="1" t="s">
        <v>60</v>
      </c>
      <c r="O5" s="1" t="s">
        <v>3</v>
      </c>
      <c r="P5" s="1" t="s">
        <v>2</v>
      </c>
      <c r="Q5" s="1" t="s">
        <v>5</v>
      </c>
      <c r="R5" s="1" t="s">
        <v>0</v>
      </c>
      <c r="S5" s="1" t="s">
        <v>4</v>
      </c>
      <c r="T5" s="1" t="s">
        <v>59</v>
      </c>
      <c r="U5" s="1" t="s">
        <v>732</v>
      </c>
      <c r="V5" s="12" t="s">
        <v>739</v>
      </c>
    </row>
    <row r="6" spans="2:22" x14ac:dyDescent="0.25">
      <c r="B6" s="3" t="s">
        <v>27</v>
      </c>
      <c r="C6" t="s">
        <v>71</v>
      </c>
      <c r="D6" t="s">
        <v>8</v>
      </c>
      <c r="E6" t="s">
        <v>58</v>
      </c>
      <c r="F6" t="s">
        <v>24</v>
      </c>
      <c r="G6" t="s">
        <v>6</v>
      </c>
      <c r="H6" t="s">
        <v>22</v>
      </c>
      <c r="I6" t="s">
        <v>631</v>
      </c>
      <c r="J6">
        <f>0.5*LN((1+I6)/(1-I6))</f>
        <v>0.82647183850041206</v>
      </c>
      <c r="K6">
        <f>(STDEVA(J6:J16))</f>
        <v>7.0203756915943369E-2</v>
      </c>
      <c r="M6" s="3" t="s">
        <v>39</v>
      </c>
      <c r="N6" t="s">
        <v>71</v>
      </c>
      <c r="O6" t="s">
        <v>8</v>
      </c>
      <c r="P6" t="s">
        <v>58</v>
      </c>
      <c r="Q6" t="s">
        <v>24</v>
      </c>
      <c r="R6" t="s">
        <v>6</v>
      </c>
      <c r="S6" t="s">
        <v>22</v>
      </c>
      <c r="T6" t="s">
        <v>642</v>
      </c>
      <c r="U6">
        <f t="shared" ref="U6:U66" si="0">0.5*LN((1+T6)/(1-T6))</f>
        <v>0.34767820355270573</v>
      </c>
      <c r="V6">
        <f>(STDEVA(U6:U16))</f>
        <v>9.4133711197501614E-3</v>
      </c>
    </row>
    <row r="7" spans="2:22" x14ac:dyDescent="0.25">
      <c r="B7" s="3" t="s">
        <v>24</v>
      </c>
      <c r="C7" t="s">
        <v>71</v>
      </c>
      <c r="D7" t="s">
        <v>8</v>
      </c>
      <c r="E7" t="s">
        <v>58</v>
      </c>
      <c r="F7" t="s">
        <v>24</v>
      </c>
      <c r="G7" t="s">
        <v>6</v>
      </c>
      <c r="H7" t="s">
        <v>22</v>
      </c>
      <c r="I7" t="s">
        <v>632</v>
      </c>
      <c r="J7">
        <f t="shared" ref="J7:J70" si="1">0.5*LN((1+I7)/(1-I7))</f>
        <v>0.81376429847952914</v>
      </c>
      <c r="M7" s="3" t="s">
        <v>42</v>
      </c>
      <c r="N7" t="s">
        <v>71</v>
      </c>
      <c r="O7" t="s">
        <v>8</v>
      </c>
      <c r="P7" t="s">
        <v>58</v>
      </c>
      <c r="Q7" t="s">
        <v>24</v>
      </c>
      <c r="R7" t="s">
        <v>6</v>
      </c>
      <c r="S7" t="s">
        <v>22</v>
      </c>
      <c r="T7" t="s">
        <v>643</v>
      </c>
      <c r="U7">
        <f t="shared" si="0"/>
        <v>0.34737735574159301</v>
      </c>
    </row>
    <row r="8" spans="2:22" x14ac:dyDescent="0.25">
      <c r="B8" s="3" t="s">
        <v>31</v>
      </c>
      <c r="C8" t="s">
        <v>71</v>
      </c>
      <c r="D8" t="s">
        <v>8</v>
      </c>
      <c r="E8" t="s">
        <v>58</v>
      </c>
      <c r="F8" t="s">
        <v>24</v>
      </c>
      <c r="G8" t="s">
        <v>6</v>
      </c>
      <c r="H8" t="s">
        <v>22</v>
      </c>
      <c r="I8" t="s">
        <v>633</v>
      </c>
      <c r="J8">
        <f t="shared" si="1"/>
        <v>0.81129451769013805</v>
      </c>
      <c r="M8" s="3" t="s">
        <v>31</v>
      </c>
      <c r="N8" t="s">
        <v>71</v>
      </c>
      <c r="O8" t="s">
        <v>8</v>
      </c>
      <c r="P8" t="s">
        <v>58</v>
      </c>
      <c r="Q8" t="s">
        <v>24</v>
      </c>
      <c r="R8" t="s">
        <v>6</v>
      </c>
      <c r="S8" t="s">
        <v>22</v>
      </c>
      <c r="T8" t="s">
        <v>644</v>
      </c>
      <c r="U8">
        <f t="shared" si="0"/>
        <v>0.34571152160830038</v>
      </c>
    </row>
    <row r="9" spans="2:22" x14ac:dyDescent="0.25">
      <c r="B9" s="3" t="s">
        <v>42</v>
      </c>
      <c r="C9" t="s">
        <v>71</v>
      </c>
      <c r="D9" t="s">
        <v>8</v>
      </c>
      <c r="E9" t="s">
        <v>58</v>
      </c>
      <c r="F9" t="s">
        <v>24</v>
      </c>
      <c r="G9" t="s">
        <v>6</v>
      </c>
      <c r="H9" t="s">
        <v>22</v>
      </c>
      <c r="I9" t="s">
        <v>634</v>
      </c>
      <c r="J9">
        <f t="shared" si="1"/>
        <v>0.77633212755351433</v>
      </c>
      <c r="M9" s="3" t="s">
        <v>41</v>
      </c>
      <c r="N9" t="s">
        <v>71</v>
      </c>
      <c r="O9" t="s">
        <v>8</v>
      </c>
      <c r="P9" t="s">
        <v>58</v>
      </c>
      <c r="Q9" t="s">
        <v>24</v>
      </c>
      <c r="R9" t="s">
        <v>6</v>
      </c>
      <c r="S9" t="s">
        <v>22</v>
      </c>
      <c r="T9" t="s">
        <v>645</v>
      </c>
      <c r="U9">
        <f t="shared" si="0"/>
        <v>0.3412258240103247</v>
      </c>
    </row>
    <row r="10" spans="2:22" x14ac:dyDescent="0.25">
      <c r="B10" s="3" t="s">
        <v>39</v>
      </c>
      <c r="C10" t="s">
        <v>71</v>
      </c>
      <c r="D10" t="s">
        <v>8</v>
      </c>
      <c r="E10" t="s">
        <v>58</v>
      </c>
      <c r="F10" t="s">
        <v>24</v>
      </c>
      <c r="G10" t="s">
        <v>6</v>
      </c>
      <c r="H10" t="s">
        <v>22</v>
      </c>
      <c r="I10" t="s">
        <v>635</v>
      </c>
      <c r="J10">
        <f t="shared" si="1"/>
        <v>0.68427768009557</v>
      </c>
      <c r="M10" s="3" t="s">
        <v>35</v>
      </c>
      <c r="N10" t="s">
        <v>71</v>
      </c>
      <c r="O10" t="s">
        <v>8</v>
      </c>
      <c r="P10" t="s">
        <v>58</v>
      </c>
      <c r="Q10" t="s">
        <v>24</v>
      </c>
      <c r="R10" t="s">
        <v>6</v>
      </c>
      <c r="S10" t="s">
        <v>22</v>
      </c>
      <c r="T10" t="s">
        <v>646</v>
      </c>
      <c r="U10">
        <f t="shared" si="0"/>
        <v>0.34120932261403825</v>
      </c>
    </row>
    <row r="11" spans="2:22" x14ac:dyDescent="0.25">
      <c r="B11" s="3" t="s">
        <v>38</v>
      </c>
      <c r="C11" t="s">
        <v>71</v>
      </c>
      <c r="D11" t="s">
        <v>8</v>
      </c>
      <c r="E11" t="s">
        <v>58</v>
      </c>
      <c r="F11" t="s">
        <v>24</v>
      </c>
      <c r="G11" t="s">
        <v>6</v>
      </c>
      <c r="H11" t="s">
        <v>22</v>
      </c>
      <c r="I11" t="s">
        <v>636</v>
      </c>
      <c r="J11">
        <f t="shared" si="1"/>
        <v>0.68400083060046002</v>
      </c>
      <c r="M11" s="3" t="s">
        <v>36</v>
      </c>
      <c r="N11" t="s">
        <v>71</v>
      </c>
      <c r="O11" t="s">
        <v>8</v>
      </c>
      <c r="P11" t="s">
        <v>58</v>
      </c>
      <c r="Q11" t="s">
        <v>24</v>
      </c>
      <c r="R11" t="s">
        <v>6</v>
      </c>
      <c r="S11" t="s">
        <v>22</v>
      </c>
      <c r="T11" t="s">
        <v>647</v>
      </c>
      <c r="U11">
        <f t="shared" si="0"/>
        <v>0.34029115372562146</v>
      </c>
    </row>
    <row r="12" spans="2:22" x14ac:dyDescent="0.25">
      <c r="B12" s="3" t="s">
        <v>40</v>
      </c>
      <c r="C12" t="s">
        <v>71</v>
      </c>
      <c r="D12" t="s">
        <v>8</v>
      </c>
      <c r="E12" t="s">
        <v>58</v>
      </c>
      <c r="F12" t="s">
        <v>24</v>
      </c>
      <c r="G12" t="s">
        <v>6</v>
      </c>
      <c r="H12" t="s">
        <v>22</v>
      </c>
      <c r="I12" t="s">
        <v>637</v>
      </c>
      <c r="J12">
        <f t="shared" si="1"/>
        <v>0.68379205574306845</v>
      </c>
      <c r="M12" s="3" t="s">
        <v>38</v>
      </c>
      <c r="N12" t="s">
        <v>71</v>
      </c>
      <c r="O12" t="s">
        <v>8</v>
      </c>
      <c r="P12" t="s">
        <v>58</v>
      </c>
      <c r="Q12" t="s">
        <v>24</v>
      </c>
      <c r="R12" t="s">
        <v>6</v>
      </c>
      <c r="S12" t="s">
        <v>22</v>
      </c>
      <c r="T12" t="s">
        <v>648</v>
      </c>
      <c r="U12">
        <f t="shared" si="0"/>
        <v>0.33987612516045995</v>
      </c>
    </row>
    <row r="13" spans="2:22" x14ac:dyDescent="0.25">
      <c r="B13" s="3" t="s">
        <v>36</v>
      </c>
      <c r="C13" t="s">
        <v>71</v>
      </c>
      <c r="D13" t="s">
        <v>8</v>
      </c>
      <c r="E13" t="s">
        <v>58</v>
      </c>
      <c r="F13" t="s">
        <v>24</v>
      </c>
      <c r="G13" t="s">
        <v>6</v>
      </c>
      <c r="H13" t="s">
        <v>22</v>
      </c>
      <c r="I13" t="s">
        <v>638</v>
      </c>
      <c r="J13">
        <f t="shared" si="1"/>
        <v>0.68370146881871874</v>
      </c>
      <c r="M13" s="3" t="s">
        <v>37</v>
      </c>
      <c r="N13" t="s">
        <v>71</v>
      </c>
      <c r="O13" t="s">
        <v>8</v>
      </c>
      <c r="P13" t="s">
        <v>58</v>
      </c>
      <c r="Q13" t="s">
        <v>24</v>
      </c>
      <c r="R13" t="s">
        <v>6</v>
      </c>
      <c r="S13" t="s">
        <v>22</v>
      </c>
      <c r="T13" t="s">
        <v>649</v>
      </c>
      <c r="U13">
        <f t="shared" si="0"/>
        <v>0.33951260575595466</v>
      </c>
    </row>
    <row r="14" spans="2:22" x14ac:dyDescent="0.25">
      <c r="B14" s="3" t="s">
        <v>37</v>
      </c>
      <c r="C14" t="s">
        <v>71</v>
      </c>
      <c r="D14" t="s">
        <v>8</v>
      </c>
      <c r="E14" t="s">
        <v>58</v>
      </c>
      <c r="F14" t="s">
        <v>24</v>
      </c>
      <c r="G14" t="s">
        <v>6</v>
      </c>
      <c r="H14" t="s">
        <v>22</v>
      </c>
      <c r="I14" t="s">
        <v>639</v>
      </c>
      <c r="J14">
        <f t="shared" si="1"/>
        <v>0.68130434166096621</v>
      </c>
      <c r="M14" s="3" t="s">
        <v>40</v>
      </c>
      <c r="N14" t="s">
        <v>71</v>
      </c>
      <c r="O14" t="s">
        <v>8</v>
      </c>
      <c r="P14" t="s">
        <v>58</v>
      </c>
      <c r="Q14" t="s">
        <v>24</v>
      </c>
      <c r="R14" t="s">
        <v>6</v>
      </c>
      <c r="S14" t="s">
        <v>22</v>
      </c>
      <c r="T14" t="s">
        <v>650</v>
      </c>
      <c r="U14">
        <f t="shared" si="0"/>
        <v>0.33918822143743221</v>
      </c>
    </row>
    <row r="15" spans="2:22" x14ac:dyDescent="0.25">
      <c r="B15" s="3" t="s">
        <v>35</v>
      </c>
      <c r="C15" t="s">
        <v>71</v>
      </c>
      <c r="D15" t="s">
        <v>8</v>
      </c>
      <c r="E15" t="s">
        <v>58</v>
      </c>
      <c r="F15" t="s">
        <v>24</v>
      </c>
      <c r="G15" t="s">
        <v>6</v>
      </c>
      <c r="H15" t="s">
        <v>22</v>
      </c>
      <c r="I15" t="s">
        <v>640</v>
      </c>
      <c r="J15">
        <f t="shared" si="1"/>
        <v>0.65245211535397774</v>
      </c>
      <c r="M15" s="3" t="s">
        <v>27</v>
      </c>
      <c r="N15" t="s">
        <v>71</v>
      </c>
      <c r="O15" t="s">
        <v>8</v>
      </c>
      <c r="P15" t="s">
        <v>58</v>
      </c>
      <c r="Q15" t="s">
        <v>24</v>
      </c>
      <c r="R15" t="s">
        <v>6</v>
      </c>
      <c r="S15" t="s">
        <v>22</v>
      </c>
      <c r="T15" t="s">
        <v>651</v>
      </c>
      <c r="U15">
        <f t="shared" si="0"/>
        <v>0.33910030735404872</v>
      </c>
    </row>
    <row r="16" spans="2:22" x14ac:dyDescent="0.25">
      <c r="B16" s="3" t="s">
        <v>41</v>
      </c>
      <c r="C16" t="s">
        <v>71</v>
      </c>
      <c r="D16" t="s">
        <v>8</v>
      </c>
      <c r="E16" t="s">
        <v>58</v>
      </c>
      <c r="F16" t="s">
        <v>24</v>
      </c>
      <c r="G16" t="s">
        <v>6</v>
      </c>
      <c r="H16" t="s">
        <v>22</v>
      </c>
      <c r="I16" t="s">
        <v>641</v>
      </c>
      <c r="J16">
        <f t="shared" si="1"/>
        <v>0.6398990305674902</v>
      </c>
      <c r="M16" s="3" t="s">
        <v>24</v>
      </c>
      <c r="N16" t="s">
        <v>71</v>
      </c>
      <c r="O16" t="s">
        <v>8</v>
      </c>
      <c r="P16" t="s">
        <v>58</v>
      </c>
      <c r="Q16" t="s">
        <v>24</v>
      </c>
      <c r="R16" t="s">
        <v>6</v>
      </c>
      <c r="S16" t="s">
        <v>22</v>
      </c>
      <c r="T16" t="s">
        <v>652</v>
      </c>
      <c r="U16">
        <f t="shared" si="0"/>
        <v>0.3128223799530519</v>
      </c>
    </row>
    <row r="18" spans="2:22" ht="15.75" thickBot="1" x14ac:dyDescent="0.3"/>
    <row r="19" spans="2:22" ht="15.75" thickBot="1" x14ac:dyDescent="0.3">
      <c r="B19" s="1" t="s">
        <v>1</v>
      </c>
      <c r="C19" s="2" t="s">
        <v>60</v>
      </c>
      <c r="D19" s="1" t="s">
        <v>3</v>
      </c>
      <c r="E19" s="1" t="s">
        <v>2</v>
      </c>
      <c r="F19" s="1" t="s">
        <v>5</v>
      </c>
      <c r="G19" s="1" t="s">
        <v>0</v>
      </c>
      <c r="H19" s="1" t="s">
        <v>4</v>
      </c>
      <c r="I19" s="1" t="s">
        <v>59</v>
      </c>
      <c r="J19" s="1" t="s">
        <v>732</v>
      </c>
      <c r="K19" s="12" t="s">
        <v>739</v>
      </c>
      <c r="M19" s="1" t="s">
        <v>1</v>
      </c>
      <c r="N19" s="2" t="s">
        <v>60</v>
      </c>
      <c r="O19" s="1" t="s">
        <v>3</v>
      </c>
      <c r="P19" s="1" t="s">
        <v>2</v>
      </c>
      <c r="Q19" s="1" t="s">
        <v>5</v>
      </c>
      <c r="R19" s="1" t="s">
        <v>0</v>
      </c>
      <c r="S19" s="1" t="s">
        <v>4</v>
      </c>
      <c r="T19" s="1" t="s">
        <v>59</v>
      </c>
      <c r="U19" s="1" t="s">
        <v>732</v>
      </c>
      <c r="V19" s="12" t="s">
        <v>739</v>
      </c>
    </row>
    <row r="20" spans="2:22" x14ac:dyDescent="0.25">
      <c r="B20" t="s">
        <v>27</v>
      </c>
      <c r="C20" s="3" t="s">
        <v>66</v>
      </c>
      <c r="D20" t="s">
        <v>8</v>
      </c>
      <c r="E20" t="s">
        <v>58</v>
      </c>
      <c r="F20" t="s">
        <v>24</v>
      </c>
      <c r="G20" t="s">
        <v>6</v>
      </c>
      <c r="H20" t="s">
        <v>22</v>
      </c>
      <c r="I20" t="s">
        <v>653</v>
      </c>
      <c r="J20">
        <f t="shared" si="1"/>
        <v>0.84518989718133897</v>
      </c>
      <c r="K20">
        <f>(STDEVA(J20:J29))</f>
        <v>6.3829255899105373E-3</v>
      </c>
      <c r="M20" t="s">
        <v>39</v>
      </c>
      <c r="N20" s="3" t="s">
        <v>95</v>
      </c>
      <c r="O20" t="s">
        <v>8</v>
      </c>
      <c r="P20" t="s">
        <v>58</v>
      </c>
      <c r="Q20" t="s">
        <v>24</v>
      </c>
      <c r="R20" t="s">
        <v>6</v>
      </c>
      <c r="S20" t="s">
        <v>22</v>
      </c>
      <c r="T20" t="s">
        <v>663</v>
      </c>
      <c r="U20">
        <f t="shared" si="0"/>
        <v>0.35410991938619091</v>
      </c>
      <c r="V20">
        <f>(STDEVA(U20:U29))</f>
        <v>2.4487269094067739E-3</v>
      </c>
    </row>
    <row r="21" spans="2:22" x14ac:dyDescent="0.25">
      <c r="B21" t="s">
        <v>27</v>
      </c>
      <c r="C21" s="3" t="s">
        <v>110</v>
      </c>
      <c r="D21" t="s">
        <v>8</v>
      </c>
      <c r="E21" t="s">
        <v>58</v>
      </c>
      <c r="F21" t="s">
        <v>24</v>
      </c>
      <c r="G21" t="s">
        <v>6</v>
      </c>
      <c r="H21" t="s">
        <v>22</v>
      </c>
      <c r="I21" t="s">
        <v>654</v>
      </c>
      <c r="J21">
        <f t="shared" si="1"/>
        <v>0.8397380663969225</v>
      </c>
      <c r="M21" t="s">
        <v>39</v>
      </c>
      <c r="N21" s="3" t="s">
        <v>66</v>
      </c>
      <c r="O21" t="s">
        <v>8</v>
      </c>
      <c r="P21" t="s">
        <v>58</v>
      </c>
      <c r="Q21" t="s">
        <v>24</v>
      </c>
      <c r="R21" t="s">
        <v>6</v>
      </c>
      <c r="S21" t="s">
        <v>22</v>
      </c>
      <c r="T21" t="s">
        <v>664</v>
      </c>
      <c r="U21">
        <f t="shared" si="0"/>
        <v>0.35095719425843092</v>
      </c>
    </row>
    <row r="22" spans="2:22" x14ac:dyDescent="0.25">
      <c r="B22" t="s">
        <v>27</v>
      </c>
      <c r="C22" s="3" t="s">
        <v>99</v>
      </c>
      <c r="D22" t="s">
        <v>8</v>
      </c>
      <c r="E22" t="s">
        <v>58</v>
      </c>
      <c r="F22" t="s">
        <v>24</v>
      </c>
      <c r="G22" t="s">
        <v>6</v>
      </c>
      <c r="H22" t="s">
        <v>22</v>
      </c>
      <c r="I22" t="s">
        <v>655</v>
      </c>
      <c r="J22">
        <f t="shared" si="1"/>
        <v>0.83528968151195826</v>
      </c>
      <c r="M22" t="s">
        <v>39</v>
      </c>
      <c r="N22" s="3" t="s">
        <v>101</v>
      </c>
      <c r="O22" t="s">
        <v>8</v>
      </c>
      <c r="P22" t="s">
        <v>58</v>
      </c>
      <c r="Q22" t="s">
        <v>24</v>
      </c>
      <c r="R22" t="s">
        <v>6</v>
      </c>
      <c r="S22" t="s">
        <v>22</v>
      </c>
      <c r="T22" t="s">
        <v>665</v>
      </c>
      <c r="U22">
        <f t="shared" si="0"/>
        <v>0.35068921057844527</v>
      </c>
    </row>
    <row r="23" spans="2:22" x14ac:dyDescent="0.25">
      <c r="B23" t="s">
        <v>27</v>
      </c>
      <c r="C23" s="3" t="s">
        <v>61</v>
      </c>
      <c r="D23" t="s">
        <v>8</v>
      </c>
      <c r="E23" t="s">
        <v>58</v>
      </c>
      <c r="F23" t="s">
        <v>24</v>
      </c>
      <c r="G23" t="s">
        <v>6</v>
      </c>
      <c r="H23" t="s">
        <v>22</v>
      </c>
      <c r="I23" t="s">
        <v>656</v>
      </c>
      <c r="J23">
        <f t="shared" si="1"/>
        <v>0.83303669618613341</v>
      </c>
      <c r="M23" t="s">
        <v>39</v>
      </c>
      <c r="N23" s="3" t="s">
        <v>108</v>
      </c>
      <c r="O23" t="s">
        <v>8</v>
      </c>
      <c r="P23" t="s">
        <v>58</v>
      </c>
      <c r="Q23" t="s">
        <v>24</v>
      </c>
      <c r="R23" t="s">
        <v>6</v>
      </c>
      <c r="S23" t="s">
        <v>22</v>
      </c>
      <c r="T23" t="s">
        <v>666</v>
      </c>
      <c r="U23">
        <f t="shared" si="0"/>
        <v>0.34978983948974179</v>
      </c>
    </row>
    <row r="24" spans="2:22" x14ac:dyDescent="0.25">
      <c r="B24" t="s">
        <v>27</v>
      </c>
      <c r="C24" s="3" t="s">
        <v>95</v>
      </c>
      <c r="D24" t="s">
        <v>8</v>
      </c>
      <c r="E24" t="s">
        <v>58</v>
      </c>
      <c r="F24" t="s">
        <v>24</v>
      </c>
      <c r="G24" t="s">
        <v>6</v>
      </c>
      <c r="H24" t="s">
        <v>22</v>
      </c>
      <c r="I24" t="s">
        <v>657</v>
      </c>
      <c r="J24">
        <f t="shared" si="1"/>
        <v>0.83151359920227075</v>
      </c>
      <c r="M24" t="s">
        <v>39</v>
      </c>
      <c r="N24" s="3" t="s">
        <v>97</v>
      </c>
      <c r="O24" t="s">
        <v>8</v>
      </c>
      <c r="P24" t="s">
        <v>58</v>
      </c>
      <c r="Q24" t="s">
        <v>24</v>
      </c>
      <c r="R24" t="s">
        <v>6</v>
      </c>
      <c r="S24" t="s">
        <v>22</v>
      </c>
      <c r="T24" t="s">
        <v>667</v>
      </c>
      <c r="U24">
        <f t="shared" si="0"/>
        <v>0.34951091811288043</v>
      </c>
    </row>
    <row r="25" spans="2:22" x14ac:dyDescent="0.25">
      <c r="B25" t="s">
        <v>27</v>
      </c>
      <c r="C25" s="3" t="s">
        <v>101</v>
      </c>
      <c r="D25" t="s">
        <v>8</v>
      </c>
      <c r="E25" t="s">
        <v>58</v>
      </c>
      <c r="F25" t="s">
        <v>24</v>
      </c>
      <c r="G25" t="s">
        <v>6</v>
      </c>
      <c r="H25" t="s">
        <v>22</v>
      </c>
      <c r="I25" t="s">
        <v>658</v>
      </c>
      <c r="J25">
        <f t="shared" si="1"/>
        <v>0.82950941989349458</v>
      </c>
      <c r="M25" t="s">
        <v>39</v>
      </c>
      <c r="N25" s="3" t="s">
        <v>105</v>
      </c>
      <c r="O25" t="s">
        <v>8</v>
      </c>
      <c r="P25" t="s">
        <v>58</v>
      </c>
      <c r="Q25" t="s">
        <v>24</v>
      </c>
      <c r="R25" t="s">
        <v>6</v>
      </c>
      <c r="S25" t="s">
        <v>22</v>
      </c>
      <c r="T25" t="s">
        <v>668</v>
      </c>
      <c r="U25">
        <f t="shared" si="0"/>
        <v>0.34889423443159734</v>
      </c>
    </row>
    <row r="26" spans="2:22" x14ac:dyDescent="0.25">
      <c r="B26" t="s">
        <v>27</v>
      </c>
      <c r="C26" s="3" t="s">
        <v>97</v>
      </c>
      <c r="D26" t="s">
        <v>8</v>
      </c>
      <c r="E26" t="s">
        <v>58</v>
      </c>
      <c r="F26" t="s">
        <v>24</v>
      </c>
      <c r="G26" t="s">
        <v>6</v>
      </c>
      <c r="H26" t="s">
        <v>22</v>
      </c>
      <c r="I26" t="s">
        <v>659</v>
      </c>
      <c r="J26">
        <f t="shared" si="1"/>
        <v>0.82857275689764043</v>
      </c>
      <c r="M26" t="s">
        <v>39</v>
      </c>
      <c r="N26" s="3" t="s">
        <v>99</v>
      </c>
      <c r="O26" t="s">
        <v>8</v>
      </c>
      <c r="P26" t="s">
        <v>58</v>
      </c>
      <c r="Q26" t="s">
        <v>24</v>
      </c>
      <c r="R26" t="s">
        <v>6</v>
      </c>
      <c r="S26" t="s">
        <v>22</v>
      </c>
      <c r="T26" t="s">
        <v>669</v>
      </c>
      <c r="U26">
        <f t="shared" si="0"/>
        <v>0.34817254715823792</v>
      </c>
    </row>
    <row r="27" spans="2:22" x14ac:dyDescent="0.25">
      <c r="B27" t="s">
        <v>27</v>
      </c>
      <c r="C27" s="3" t="s">
        <v>103</v>
      </c>
      <c r="D27" t="s">
        <v>8</v>
      </c>
      <c r="E27" t="s">
        <v>58</v>
      </c>
      <c r="F27" t="s">
        <v>24</v>
      </c>
      <c r="G27" t="s">
        <v>6</v>
      </c>
      <c r="H27" t="s">
        <v>22</v>
      </c>
      <c r="I27" t="s">
        <v>660</v>
      </c>
      <c r="J27">
        <f t="shared" si="1"/>
        <v>0.82697457400687779</v>
      </c>
      <c r="M27" t="s">
        <v>39</v>
      </c>
      <c r="N27" s="3" t="s">
        <v>110</v>
      </c>
      <c r="O27" t="s">
        <v>8</v>
      </c>
      <c r="P27" t="s">
        <v>58</v>
      </c>
      <c r="Q27" t="s">
        <v>24</v>
      </c>
      <c r="R27" t="s">
        <v>6</v>
      </c>
      <c r="S27" t="s">
        <v>22</v>
      </c>
      <c r="T27" t="s">
        <v>670</v>
      </c>
      <c r="U27">
        <f t="shared" si="0"/>
        <v>0.34764992297083852</v>
      </c>
    </row>
    <row r="28" spans="2:22" x14ac:dyDescent="0.25">
      <c r="B28" t="s">
        <v>27</v>
      </c>
      <c r="C28" s="3" t="s">
        <v>108</v>
      </c>
      <c r="D28" t="s">
        <v>8</v>
      </c>
      <c r="E28" t="s">
        <v>58</v>
      </c>
      <c r="F28" t="s">
        <v>24</v>
      </c>
      <c r="G28" t="s">
        <v>6</v>
      </c>
      <c r="H28" t="s">
        <v>22</v>
      </c>
      <c r="I28" t="s">
        <v>661</v>
      </c>
      <c r="J28">
        <f t="shared" si="1"/>
        <v>0.82657106056659124</v>
      </c>
      <c r="M28" t="s">
        <v>39</v>
      </c>
      <c r="N28" s="3" t="s">
        <v>103</v>
      </c>
      <c r="O28" t="s">
        <v>8</v>
      </c>
      <c r="P28" t="s">
        <v>58</v>
      </c>
      <c r="Q28" t="s">
        <v>24</v>
      </c>
      <c r="R28" t="s">
        <v>6</v>
      </c>
      <c r="S28" t="s">
        <v>22</v>
      </c>
      <c r="T28" t="s">
        <v>671</v>
      </c>
      <c r="U28">
        <f t="shared" si="0"/>
        <v>0.34700660529867738</v>
      </c>
    </row>
    <row r="29" spans="2:22" x14ac:dyDescent="0.25">
      <c r="B29" t="s">
        <v>27</v>
      </c>
      <c r="C29" s="3" t="s">
        <v>105</v>
      </c>
      <c r="D29" t="s">
        <v>8</v>
      </c>
      <c r="E29" t="s">
        <v>58</v>
      </c>
      <c r="F29" t="s">
        <v>24</v>
      </c>
      <c r="G29" t="s">
        <v>6</v>
      </c>
      <c r="H29" t="s">
        <v>22</v>
      </c>
      <c r="I29" t="s">
        <v>662</v>
      </c>
      <c r="J29">
        <f t="shared" si="1"/>
        <v>0.82505560423760149</v>
      </c>
      <c r="M29" t="s">
        <v>39</v>
      </c>
      <c r="N29" s="3" t="s">
        <v>61</v>
      </c>
      <c r="O29" t="s">
        <v>8</v>
      </c>
      <c r="P29" t="s">
        <v>58</v>
      </c>
      <c r="Q29" t="s">
        <v>24</v>
      </c>
      <c r="R29" t="s">
        <v>6</v>
      </c>
      <c r="S29" t="s">
        <v>22</v>
      </c>
      <c r="T29" t="s">
        <v>672</v>
      </c>
      <c r="U29">
        <f t="shared" si="0"/>
        <v>0.34523185857393096</v>
      </c>
    </row>
    <row r="31" spans="2:22" ht="15.75" thickBot="1" x14ac:dyDescent="0.3"/>
    <row r="32" spans="2:22" ht="15.75" thickBot="1" x14ac:dyDescent="0.3">
      <c r="B32" s="1" t="s">
        <v>1</v>
      </c>
      <c r="C32" s="1" t="s">
        <v>60</v>
      </c>
      <c r="D32" s="2" t="s">
        <v>3</v>
      </c>
      <c r="E32" s="1" t="s">
        <v>2</v>
      </c>
      <c r="F32" s="1" t="s">
        <v>5</v>
      </c>
      <c r="G32" s="1" t="s">
        <v>0</v>
      </c>
      <c r="H32" s="1" t="s">
        <v>4</v>
      </c>
      <c r="I32" s="1" t="s">
        <v>59</v>
      </c>
      <c r="J32" s="1" t="s">
        <v>732</v>
      </c>
      <c r="K32" s="12" t="s">
        <v>739</v>
      </c>
      <c r="M32" s="1" t="s">
        <v>1</v>
      </c>
      <c r="N32" s="1" t="s">
        <v>60</v>
      </c>
      <c r="O32" s="2" t="s">
        <v>3</v>
      </c>
      <c r="P32" s="1" t="s">
        <v>2</v>
      </c>
      <c r="Q32" s="1" t="s">
        <v>5</v>
      </c>
      <c r="R32" s="1" t="s">
        <v>0</v>
      </c>
      <c r="S32" s="1" t="s">
        <v>4</v>
      </c>
      <c r="T32" s="1" t="s">
        <v>59</v>
      </c>
      <c r="U32" s="1" t="s">
        <v>732</v>
      </c>
      <c r="V32" s="12" t="s">
        <v>739</v>
      </c>
    </row>
    <row r="33" spans="2:22" x14ac:dyDescent="0.25">
      <c r="B33" t="s">
        <v>27</v>
      </c>
      <c r="C33" t="s">
        <v>66</v>
      </c>
      <c r="D33" s="3" t="s">
        <v>16</v>
      </c>
      <c r="E33" t="s">
        <v>58</v>
      </c>
      <c r="F33" t="s">
        <v>24</v>
      </c>
      <c r="G33" t="s">
        <v>6</v>
      </c>
      <c r="H33" t="s">
        <v>22</v>
      </c>
      <c r="I33" t="s">
        <v>673</v>
      </c>
      <c r="J33">
        <f t="shared" si="1"/>
        <v>0.85939020986335135</v>
      </c>
      <c r="K33">
        <f>(STDEVA(J33:J38))</f>
        <v>8.0931374890563304E-3</v>
      </c>
      <c r="M33" t="s">
        <v>39</v>
      </c>
      <c r="N33" t="s">
        <v>95</v>
      </c>
      <c r="O33" s="3" t="s">
        <v>17</v>
      </c>
      <c r="P33" t="s">
        <v>58</v>
      </c>
      <c r="Q33" t="s">
        <v>24</v>
      </c>
      <c r="R33" t="s">
        <v>6</v>
      </c>
      <c r="S33" t="s">
        <v>22</v>
      </c>
      <c r="T33" t="s">
        <v>679</v>
      </c>
      <c r="U33">
        <f t="shared" si="0"/>
        <v>0.35673500205603531</v>
      </c>
      <c r="V33">
        <f>(STDEVA(U33:U38))</f>
        <v>3.0374882031662556E-3</v>
      </c>
    </row>
    <row r="34" spans="2:22" x14ac:dyDescent="0.25">
      <c r="B34" t="s">
        <v>27</v>
      </c>
      <c r="C34" t="s">
        <v>66</v>
      </c>
      <c r="D34" s="3" t="s">
        <v>17</v>
      </c>
      <c r="E34" t="s">
        <v>58</v>
      </c>
      <c r="F34" t="s">
        <v>24</v>
      </c>
      <c r="G34" t="s">
        <v>6</v>
      </c>
      <c r="H34" t="s">
        <v>22</v>
      </c>
      <c r="I34" t="s">
        <v>674</v>
      </c>
      <c r="J34">
        <f t="shared" si="1"/>
        <v>0.85813519486059719</v>
      </c>
      <c r="M34" t="s">
        <v>39</v>
      </c>
      <c r="N34" t="s">
        <v>95</v>
      </c>
      <c r="O34" s="3" t="s">
        <v>19</v>
      </c>
      <c r="P34" t="s">
        <v>58</v>
      </c>
      <c r="Q34" t="s">
        <v>24</v>
      </c>
      <c r="R34" t="s">
        <v>6</v>
      </c>
      <c r="S34" t="s">
        <v>22</v>
      </c>
      <c r="T34" t="s">
        <v>680</v>
      </c>
      <c r="U34">
        <f t="shared" si="0"/>
        <v>0.35313049608654751</v>
      </c>
    </row>
    <row r="35" spans="2:22" x14ac:dyDescent="0.25">
      <c r="B35" t="s">
        <v>27</v>
      </c>
      <c r="C35" t="s">
        <v>66</v>
      </c>
      <c r="D35" s="3" t="s">
        <v>15</v>
      </c>
      <c r="E35" t="s">
        <v>58</v>
      </c>
      <c r="F35" t="s">
        <v>24</v>
      </c>
      <c r="G35" t="s">
        <v>6</v>
      </c>
      <c r="H35" t="s">
        <v>22</v>
      </c>
      <c r="I35" t="s">
        <v>675</v>
      </c>
      <c r="J35">
        <f t="shared" si="1"/>
        <v>0.8539374661651622</v>
      </c>
      <c r="M35" t="s">
        <v>39</v>
      </c>
      <c r="N35" t="s">
        <v>95</v>
      </c>
      <c r="O35" s="3" t="s">
        <v>15</v>
      </c>
      <c r="P35" t="s">
        <v>58</v>
      </c>
      <c r="Q35" t="s">
        <v>24</v>
      </c>
      <c r="R35" t="s">
        <v>6</v>
      </c>
      <c r="S35" t="s">
        <v>22</v>
      </c>
      <c r="T35" t="s">
        <v>681</v>
      </c>
      <c r="U35">
        <f t="shared" si="0"/>
        <v>0.35223035288578142</v>
      </c>
    </row>
    <row r="36" spans="2:22" x14ac:dyDescent="0.25">
      <c r="B36" t="s">
        <v>27</v>
      </c>
      <c r="C36" t="s">
        <v>66</v>
      </c>
      <c r="D36" s="3" t="s">
        <v>19</v>
      </c>
      <c r="E36" t="s">
        <v>58</v>
      </c>
      <c r="F36" t="s">
        <v>24</v>
      </c>
      <c r="G36" t="s">
        <v>6</v>
      </c>
      <c r="H36" t="s">
        <v>22</v>
      </c>
      <c r="I36" t="s">
        <v>676</v>
      </c>
      <c r="J36">
        <f t="shared" si="1"/>
        <v>0.84489427454285526</v>
      </c>
      <c r="M36" t="s">
        <v>39</v>
      </c>
      <c r="N36" t="s">
        <v>95</v>
      </c>
      <c r="O36" s="3" t="s">
        <v>16</v>
      </c>
      <c r="P36" t="s">
        <v>58</v>
      </c>
      <c r="Q36" t="s">
        <v>24</v>
      </c>
      <c r="R36" t="s">
        <v>6</v>
      </c>
      <c r="S36" t="s">
        <v>22</v>
      </c>
      <c r="T36" t="s">
        <v>682</v>
      </c>
      <c r="U36">
        <f t="shared" si="0"/>
        <v>0.35034653095466972</v>
      </c>
    </row>
    <row r="37" spans="2:22" x14ac:dyDescent="0.25">
      <c r="B37" t="s">
        <v>27</v>
      </c>
      <c r="C37" t="s">
        <v>66</v>
      </c>
      <c r="D37" s="3" t="s">
        <v>8</v>
      </c>
      <c r="E37" t="s">
        <v>58</v>
      </c>
      <c r="F37" t="s">
        <v>24</v>
      </c>
      <c r="G37" t="s">
        <v>6</v>
      </c>
      <c r="H37" t="s">
        <v>22</v>
      </c>
      <c r="I37" t="s">
        <v>677</v>
      </c>
      <c r="J37">
        <f t="shared" si="1"/>
        <v>0.84291876533282284</v>
      </c>
      <c r="M37" t="s">
        <v>39</v>
      </c>
      <c r="N37" t="s">
        <v>95</v>
      </c>
      <c r="O37" s="3" t="s">
        <v>8</v>
      </c>
      <c r="P37" t="s">
        <v>58</v>
      </c>
      <c r="Q37" t="s">
        <v>24</v>
      </c>
      <c r="R37" t="s">
        <v>6</v>
      </c>
      <c r="S37" t="s">
        <v>22</v>
      </c>
      <c r="T37" t="s">
        <v>683</v>
      </c>
      <c r="U37">
        <f t="shared" si="0"/>
        <v>0.34910241551847565</v>
      </c>
    </row>
    <row r="38" spans="2:22" x14ac:dyDescent="0.25">
      <c r="B38" t="s">
        <v>27</v>
      </c>
      <c r="C38" t="s">
        <v>66</v>
      </c>
      <c r="D38" s="3" t="s">
        <v>18</v>
      </c>
      <c r="E38" t="s">
        <v>58</v>
      </c>
      <c r="F38" t="s">
        <v>24</v>
      </c>
      <c r="G38" t="s">
        <v>6</v>
      </c>
      <c r="H38" t="s">
        <v>22</v>
      </c>
      <c r="I38" t="s">
        <v>678</v>
      </c>
      <c r="J38">
        <f t="shared" si="1"/>
        <v>0.840976056296588</v>
      </c>
      <c r="M38" t="s">
        <v>39</v>
      </c>
      <c r="N38" t="s">
        <v>95</v>
      </c>
      <c r="O38" s="3" t="s">
        <v>18</v>
      </c>
      <c r="P38" t="s">
        <v>58</v>
      </c>
      <c r="Q38" t="s">
        <v>24</v>
      </c>
      <c r="R38" t="s">
        <v>6</v>
      </c>
      <c r="S38" t="s">
        <v>22</v>
      </c>
      <c r="T38" t="s">
        <v>684</v>
      </c>
      <c r="U38">
        <f t="shared" si="0"/>
        <v>0.34855753277167351</v>
      </c>
    </row>
    <row r="40" spans="2:22" ht="15.75" thickBot="1" x14ac:dyDescent="0.3"/>
    <row r="41" spans="2:22" ht="15.75" thickBot="1" x14ac:dyDescent="0.3">
      <c r="B41" s="1" t="s">
        <v>1</v>
      </c>
      <c r="C41" s="1" t="s">
        <v>60</v>
      </c>
      <c r="D41" s="1" t="s">
        <v>3</v>
      </c>
      <c r="E41" s="2" t="s">
        <v>2</v>
      </c>
      <c r="F41" s="1" t="s">
        <v>5</v>
      </c>
      <c r="G41" s="1" t="s">
        <v>0</v>
      </c>
      <c r="H41" s="1" t="s">
        <v>4</v>
      </c>
      <c r="I41" s="1" t="s">
        <v>59</v>
      </c>
      <c r="J41" s="1" t="s">
        <v>732</v>
      </c>
      <c r="K41" s="12" t="s">
        <v>739</v>
      </c>
      <c r="M41" s="1" t="s">
        <v>1</v>
      </c>
      <c r="N41" s="1" t="s">
        <v>60</v>
      </c>
      <c r="O41" s="1" t="s">
        <v>3</v>
      </c>
      <c r="P41" s="2" t="s">
        <v>2</v>
      </c>
      <c r="Q41" s="1" t="s">
        <v>5</v>
      </c>
      <c r="R41" s="1" t="s">
        <v>0</v>
      </c>
      <c r="S41" s="1" t="s">
        <v>4</v>
      </c>
      <c r="T41" s="1" t="s">
        <v>59</v>
      </c>
      <c r="U41" s="1" t="s">
        <v>732</v>
      </c>
      <c r="V41" s="12" t="s">
        <v>739</v>
      </c>
    </row>
    <row r="42" spans="2:22" x14ac:dyDescent="0.25">
      <c r="B42" t="s">
        <v>27</v>
      </c>
      <c r="C42" t="s">
        <v>66</v>
      </c>
      <c r="D42" t="s">
        <v>16</v>
      </c>
      <c r="E42" s="3" t="s">
        <v>9</v>
      </c>
      <c r="F42" t="s">
        <v>24</v>
      </c>
      <c r="G42" t="s">
        <v>6</v>
      </c>
      <c r="H42" t="s">
        <v>22</v>
      </c>
      <c r="I42" t="s">
        <v>685</v>
      </c>
      <c r="J42">
        <f t="shared" si="1"/>
        <v>0.85745219635776648</v>
      </c>
      <c r="K42">
        <f>(STDEVA(J42:J48))</f>
        <v>4.8990086745763642E-3</v>
      </c>
      <c r="M42" t="s">
        <v>39</v>
      </c>
      <c r="N42" t="s">
        <v>95</v>
      </c>
      <c r="O42" t="s">
        <v>17</v>
      </c>
      <c r="P42" s="3" t="s">
        <v>9</v>
      </c>
      <c r="Q42" t="s">
        <v>24</v>
      </c>
      <c r="R42" t="s">
        <v>6</v>
      </c>
      <c r="S42" t="s">
        <v>22</v>
      </c>
      <c r="T42" t="s">
        <v>692</v>
      </c>
      <c r="U42">
        <f t="shared" si="0"/>
        <v>0.35723423398036153</v>
      </c>
      <c r="V42">
        <f>(STDEVA(U42:U48))</f>
        <v>8.9017987404147614E-3</v>
      </c>
    </row>
    <row r="43" spans="2:22" x14ac:dyDescent="0.25">
      <c r="B43" t="s">
        <v>27</v>
      </c>
      <c r="C43" t="s">
        <v>66</v>
      </c>
      <c r="D43" t="s">
        <v>16</v>
      </c>
      <c r="E43" s="3" t="s">
        <v>7</v>
      </c>
      <c r="F43" t="s">
        <v>24</v>
      </c>
      <c r="G43" t="s">
        <v>6</v>
      </c>
      <c r="H43" t="s">
        <v>22</v>
      </c>
      <c r="I43" t="s">
        <v>686</v>
      </c>
      <c r="J43">
        <f t="shared" si="1"/>
        <v>0.85727355272506089</v>
      </c>
      <c r="M43" t="s">
        <v>39</v>
      </c>
      <c r="N43" t="s">
        <v>95</v>
      </c>
      <c r="O43" t="s">
        <v>17</v>
      </c>
      <c r="P43" s="3" t="s">
        <v>14</v>
      </c>
      <c r="Q43" t="s">
        <v>24</v>
      </c>
      <c r="R43" t="s">
        <v>6</v>
      </c>
      <c r="S43" t="s">
        <v>22</v>
      </c>
      <c r="T43" t="s">
        <v>693</v>
      </c>
      <c r="U43">
        <f t="shared" si="0"/>
        <v>0.35154594015725399</v>
      </c>
    </row>
    <row r="44" spans="2:22" x14ac:dyDescent="0.25">
      <c r="B44" t="s">
        <v>27</v>
      </c>
      <c r="C44" t="s">
        <v>66</v>
      </c>
      <c r="D44" t="s">
        <v>16</v>
      </c>
      <c r="E44" s="3" t="s">
        <v>14</v>
      </c>
      <c r="F44" t="s">
        <v>24</v>
      </c>
      <c r="G44" t="s">
        <v>6</v>
      </c>
      <c r="H44" t="s">
        <v>22</v>
      </c>
      <c r="I44" t="s">
        <v>687</v>
      </c>
      <c r="J44">
        <f t="shared" si="1"/>
        <v>0.85613893086623816</v>
      </c>
      <c r="M44" t="s">
        <v>39</v>
      </c>
      <c r="N44" t="s">
        <v>95</v>
      </c>
      <c r="O44" t="s">
        <v>17</v>
      </c>
      <c r="P44" s="3" t="s">
        <v>12</v>
      </c>
      <c r="Q44" t="s">
        <v>24</v>
      </c>
      <c r="R44" t="s">
        <v>6</v>
      </c>
      <c r="S44" t="s">
        <v>22</v>
      </c>
      <c r="T44" t="s">
        <v>694</v>
      </c>
      <c r="U44">
        <f t="shared" si="0"/>
        <v>0.35152552102552115</v>
      </c>
    </row>
    <row r="45" spans="2:22" x14ac:dyDescent="0.25">
      <c r="B45" t="s">
        <v>27</v>
      </c>
      <c r="C45" t="s">
        <v>66</v>
      </c>
      <c r="D45" t="s">
        <v>16</v>
      </c>
      <c r="E45" s="3" t="s">
        <v>13</v>
      </c>
      <c r="F45" t="s">
        <v>24</v>
      </c>
      <c r="G45" t="s">
        <v>6</v>
      </c>
      <c r="H45" t="s">
        <v>22</v>
      </c>
      <c r="I45" t="s">
        <v>688</v>
      </c>
      <c r="J45">
        <f t="shared" si="1"/>
        <v>0.85528468671392932</v>
      </c>
      <c r="M45" t="s">
        <v>39</v>
      </c>
      <c r="N45" t="s">
        <v>95</v>
      </c>
      <c r="O45" t="s">
        <v>17</v>
      </c>
      <c r="P45" s="3" t="s">
        <v>7</v>
      </c>
      <c r="Q45" t="s">
        <v>24</v>
      </c>
      <c r="R45" t="s">
        <v>6</v>
      </c>
      <c r="S45" t="s">
        <v>22</v>
      </c>
      <c r="T45" t="s">
        <v>695</v>
      </c>
      <c r="U45">
        <f t="shared" si="0"/>
        <v>0.34940923562975351</v>
      </c>
    </row>
    <row r="46" spans="2:22" x14ac:dyDescent="0.25">
      <c r="B46" t="s">
        <v>27</v>
      </c>
      <c r="C46" t="s">
        <v>66</v>
      </c>
      <c r="D46" t="s">
        <v>16</v>
      </c>
      <c r="E46" s="3" t="s">
        <v>10</v>
      </c>
      <c r="F46" t="s">
        <v>24</v>
      </c>
      <c r="G46" t="s">
        <v>6</v>
      </c>
      <c r="H46" t="s">
        <v>22</v>
      </c>
      <c r="I46" t="s">
        <v>689</v>
      </c>
      <c r="J46">
        <f t="shared" si="1"/>
        <v>0.85066265973773958</v>
      </c>
      <c r="M46" t="s">
        <v>39</v>
      </c>
      <c r="N46" t="s">
        <v>95</v>
      </c>
      <c r="O46" t="s">
        <v>17</v>
      </c>
      <c r="P46" s="3" t="s">
        <v>11</v>
      </c>
      <c r="Q46" t="s">
        <v>24</v>
      </c>
      <c r="R46" t="s">
        <v>6</v>
      </c>
      <c r="S46" t="s">
        <v>22</v>
      </c>
      <c r="T46" t="s">
        <v>696</v>
      </c>
      <c r="U46">
        <f t="shared" si="0"/>
        <v>0.34897228625496129</v>
      </c>
    </row>
    <row r="47" spans="2:22" x14ac:dyDescent="0.25">
      <c r="B47" t="s">
        <v>27</v>
      </c>
      <c r="C47" t="s">
        <v>66</v>
      </c>
      <c r="D47" t="s">
        <v>16</v>
      </c>
      <c r="E47" s="3" t="s">
        <v>12</v>
      </c>
      <c r="F47" t="s">
        <v>24</v>
      </c>
      <c r="G47" t="s">
        <v>6</v>
      </c>
      <c r="H47" t="s">
        <v>22</v>
      </c>
      <c r="I47" t="s">
        <v>690</v>
      </c>
      <c r="J47">
        <f t="shared" si="1"/>
        <v>0.84870533162197936</v>
      </c>
      <c r="M47" t="s">
        <v>39</v>
      </c>
      <c r="N47" t="s">
        <v>95</v>
      </c>
      <c r="O47" t="s">
        <v>17</v>
      </c>
      <c r="P47" s="3" t="s">
        <v>10</v>
      </c>
      <c r="Q47" t="s">
        <v>24</v>
      </c>
      <c r="R47" t="s">
        <v>6</v>
      </c>
      <c r="S47" t="s">
        <v>22</v>
      </c>
      <c r="T47" t="s">
        <v>697</v>
      </c>
      <c r="U47">
        <f t="shared" si="0"/>
        <v>0.33862190051845475</v>
      </c>
    </row>
    <row r="48" spans="2:22" x14ac:dyDescent="0.25">
      <c r="B48" t="s">
        <v>27</v>
      </c>
      <c r="C48" t="s">
        <v>66</v>
      </c>
      <c r="D48" t="s">
        <v>16</v>
      </c>
      <c r="E48" s="3" t="s">
        <v>11</v>
      </c>
      <c r="F48" t="s">
        <v>24</v>
      </c>
      <c r="G48" t="s">
        <v>6</v>
      </c>
      <c r="H48" t="s">
        <v>22</v>
      </c>
      <c r="I48" t="s">
        <v>691</v>
      </c>
      <c r="J48">
        <f t="shared" si="1"/>
        <v>0.84481463860008865</v>
      </c>
      <c r="M48" t="s">
        <v>39</v>
      </c>
      <c r="N48" t="s">
        <v>95</v>
      </c>
      <c r="O48" t="s">
        <v>17</v>
      </c>
      <c r="P48" s="3" t="s">
        <v>13</v>
      </c>
      <c r="Q48" t="s">
        <v>24</v>
      </c>
      <c r="R48" t="s">
        <v>6</v>
      </c>
      <c r="S48" t="s">
        <v>22</v>
      </c>
      <c r="T48" t="s">
        <v>698</v>
      </c>
      <c r="U48">
        <f t="shared" si="0"/>
        <v>0.33119764124531331</v>
      </c>
    </row>
    <row r="50" spans="2:22" ht="15.75" thickBot="1" x14ac:dyDescent="0.3"/>
    <row r="51" spans="2:22" ht="15.75" thickBot="1" x14ac:dyDescent="0.3">
      <c r="B51" s="1" t="s">
        <v>1</v>
      </c>
      <c r="C51" s="1" t="s">
        <v>60</v>
      </c>
      <c r="D51" s="1" t="s">
        <v>3</v>
      </c>
      <c r="E51" s="1" t="s">
        <v>2</v>
      </c>
      <c r="F51" s="2" t="s">
        <v>5</v>
      </c>
      <c r="G51" s="1" t="s">
        <v>0</v>
      </c>
      <c r="H51" s="1" t="s">
        <v>4</v>
      </c>
      <c r="I51" s="1" t="s">
        <v>59</v>
      </c>
      <c r="J51" s="1" t="s">
        <v>732</v>
      </c>
      <c r="K51" s="12" t="s">
        <v>739</v>
      </c>
      <c r="M51" s="1" t="s">
        <v>1</v>
      </c>
      <c r="N51" s="1" t="s">
        <v>60</v>
      </c>
      <c r="O51" s="1" t="s">
        <v>3</v>
      </c>
      <c r="P51" s="1" t="s">
        <v>2</v>
      </c>
      <c r="Q51" s="2" t="s">
        <v>5</v>
      </c>
      <c r="R51" s="1" t="s">
        <v>0</v>
      </c>
      <c r="S51" s="1" t="s">
        <v>4</v>
      </c>
      <c r="T51" s="1" t="s">
        <v>59</v>
      </c>
      <c r="U51" s="1" t="s">
        <v>732</v>
      </c>
      <c r="V51" s="12" t="s">
        <v>739</v>
      </c>
    </row>
    <row r="52" spans="2:22" x14ac:dyDescent="0.25">
      <c r="B52" t="s">
        <v>27</v>
      </c>
      <c r="C52" t="s">
        <v>66</v>
      </c>
      <c r="D52" t="s">
        <v>16</v>
      </c>
      <c r="E52" t="s">
        <v>9</v>
      </c>
      <c r="F52" s="3" t="s">
        <v>32</v>
      </c>
      <c r="G52" t="s">
        <v>6</v>
      </c>
      <c r="H52" t="s">
        <v>22</v>
      </c>
      <c r="I52" t="s">
        <v>699</v>
      </c>
      <c r="J52">
        <f t="shared" si="1"/>
        <v>0.86091946294158794</v>
      </c>
      <c r="K52">
        <f>(STDEVA(J52:J61))</f>
        <v>8.2693801045091286E-3</v>
      </c>
      <c r="M52" t="s">
        <v>39</v>
      </c>
      <c r="N52" t="s">
        <v>95</v>
      </c>
      <c r="O52" t="s">
        <v>17</v>
      </c>
      <c r="P52" t="s">
        <v>9</v>
      </c>
      <c r="Q52" s="3" t="s">
        <v>24</v>
      </c>
      <c r="R52" t="s">
        <v>6</v>
      </c>
      <c r="S52" t="s">
        <v>22</v>
      </c>
      <c r="T52" t="s">
        <v>709</v>
      </c>
      <c r="U52">
        <f t="shared" si="0"/>
        <v>0.35738194601860823</v>
      </c>
      <c r="V52">
        <f>(STDEVA(U52:U61))</f>
        <v>4.5133625366770109E-3</v>
      </c>
    </row>
    <row r="53" spans="2:22" x14ac:dyDescent="0.25">
      <c r="B53" t="s">
        <v>27</v>
      </c>
      <c r="C53" t="s">
        <v>66</v>
      </c>
      <c r="D53" t="s">
        <v>16</v>
      </c>
      <c r="E53" t="s">
        <v>9</v>
      </c>
      <c r="F53" s="3" t="s">
        <v>24</v>
      </c>
      <c r="G53" t="s">
        <v>6</v>
      </c>
      <c r="H53" t="s">
        <v>22</v>
      </c>
      <c r="I53" t="s">
        <v>700</v>
      </c>
      <c r="J53">
        <f t="shared" si="1"/>
        <v>0.85702422582572146</v>
      </c>
      <c r="M53" t="s">
        <v>39</v>
      </c>
      <c r="N53" t="s">
        <v>95</v>
      </c>
      <c r="O53" t="s">
        <v>17</v>
      </c>
      <c r="P53" t="s">
        <v>9</v>
      </c>
      <c r="Q53" s="3" t="s">
        <v>32</v>
      </c>
      <c r="R53" t="s">
        <v>6</v>
      </c>
      <c r="S53" t="s">
        <v>22</v>
      </c>
      <c r="T53" t="s">
        <v>710</v>
      </c>
      <c r="U53">
        <f t="shared" si="0"/>
        <v>0.34942653728011774</v>
      </c>
    </row>
    <row r="54" spans="2:22" x14ac:dyDescent="0.25">
      <c r="B54" t="s">
        <v>27</v>
      </c>
      <c r="C54" t="s">
        <v>66</v>
      </c>
      <c r="D54" t="s">
        <v>16</v>
      </c>
      <c r="E54" t="s">
        <v>9</v>
      </c>
      <c r="F54" s="3" t="s">
        <v>25</v>
      </c>
      <c r="G54" t="s">
        <v>6</v>
      </c>
      <c r="H54" t="s">
        <v>22</v>
      </c>
      <c r="I54" t="s">
        <v>701</v>
      </c>
      <c r="J54">
        <f t="shared" si="1"/>
        <v>0.84853701523005276</v>
      </c>
      <c r="M54" t="s">
        <v>39</v>
      </c>
      <c r="N54" t="s">
        <v>95</v>
      </c>
      <c r="O54" t="s">
        <v>17</v>
      </c>
      <c r="P54" t="s">
        <v>9</v>
      </c>
      <c r="Q54" s="3" t="s">
        <v>30</v>
      </c>
      <c r="R54" t="s">
        <v>6</v>
      </c>
      <c r="S54" t="s">
        <v>22</v>
      </c>
      <c r="T54" t="s">
        <v>711</v>
      </c>
      <c r="U54">
        <f t="shared" si="0"/>
        <v>0.34811508941610902</v>
      </c>
    </row>
    <row r="55" spans="2:22" x14ac:dyDescent="0.25">
      <c r="B55" t="s">
        <v>27</v>
      </c>
      <c r="C55" t="s">
        <v>66</v>
      </c>
      <c r="D55" t="s">
        <v>16</v>
      </c>
      <c r="E55" t="s">
        <v>9</v>
      </c>
      <c r="F55" s="3" t="s">
        <v>30</v>
      </c>
      <c r="G55" t="s">
        <v>6</v>
      </c>
      <c r="H55" t="s">
        <v>22</v>
      </c>
      <c r="I55" t="s">
        <v>702</v>
      </c>
      <c r="J55">
        <f t="shared" si="1"/>
        <v>0.84781673438800742</v>
      </c>
      <c r="M55" t="s">
        <v>39</v>
      </c>
      <c r="N55" t="s">
        <v>95</v>
      </c>
      <c r="O55" t="s">
        <v>17</v>
      </c>
      <c r="P55" t="s">
        <v>9</v>
      </c>
      <c r="Q55" s="3" t="s">
        <v>33</v>
      </c>
      <c r="R55" t="s">
        <v>6</v>
      </c>
      <c r="S55" t="s">
        <v>22</v>
      </c>
      <c r="T55" t="s">
        <v>712</v>
      </c>
      <c r="U55">
        <f t="shared" si="0"/>
        <v>0.34705119133842938</v>
      </c>
    </row>
    <row r="56" spans="2:22" x14ac:dyDescent="0.25">
      <c r="B56" t="s">
        <v>27</v>
      </c>
      <c r="C56" t="s">
        <v>66</v>
      </c>
      <c r="D56" t="s">
        <v>16</v>
      </c>
      <c r="E56" t="s">
        <v>9</v>
      </c>
      <c r="F56" s="3" t="s">
        <v>27</v>
      </c>
      <c r="G56" t="s">
        <v>6</v>
      </c>
      <c r="H56" t="s">
        <v>22</v>
      </c>
      <c r="I56" t="s">
        <v>703</v>
      </c>
      <c r="J56">
        <f t="shared" si="1"/>
        <v>0.84715623453808964</v>
      </c>
      <c r="M56" t="s">
        <v>39</v>
      </c>
      <c r="N56" t="s">
        <v>95</v>
      </c>
      <c r="O56" t="s">
        <v>17</v>
      </c>
      <c r="P56" t="s">
        <v>9</v>
      </c>
      <c r="Q56" s="3" t="s">
        <v>25</v>
      </c>
      <c r="R56" t="s">
        <v>6</v>
      </c>
      <c r="S56" t="s">
        <v>22</v>
      </c>
      <c r="T56" t="s">
        <v>713</v>
      </c>
      <c r="U56">
        <f t="shared" si="0"/>
        <v>0.34523142021557407</v>
      </c>
    </row>
    <row r="57" spans="2:22" x14ac:dyDescent="0.25">
      <c r="B57" t="s">
        <v>27</v>
      </c>
      <c r="C57" t="s">
        <v>66</v>
      </c>
      <c r="D57" t="s">
        <v>16</v>
      </c>
      <c r="E57" t="s">
        <v>9</v>
      </c>
      <c r="F57" s="3" t="s">
        <v>29</v>
      </c>
      <c r="G57" t="s">
        <v>6</v>
      </c>
      <c r="H57" t="s">
        <v>22</v>
      </c>
      <c r="I57" t="s">
        <v>704</v>
      </c>
      <c r="J57">
        <f t="shared" si="1"/>
        <v>0.84547784094429057</v>
      </c>
      <c r="M57" t="s">
        <v>39</v>
      </c>
      <c r="N57" t="s">
        <v>95</v>
      </c>
      <c r="O57" t="s">
        <v>17</v>
      </c>
      <c r="P57" t="s">
        <v>9</v>
      </c>
      <c r="Q57" s="3" t="s">
        <v>27</v>
      </c>
      <c r="R57" t="s">
        <v>6</v>
      </c>
      <c r="S57" t="s">
        <v>22</v>
      </c>
      <c r="T57" t="s">
        <v>714</v>
      </c>
      <c r="U57">
        <f t="shared" si="0"/>
        <v>0.34505399672073794</v>
      </c>
    </row>
    <row r="58" spans="2:22" x14ac:dyDescent="0.25">
      <c r="B58" t="s">
        <v>27</v>
      </c>
      <c r="C58" t="s">
        <v>66</v>
      </c>
      <c r="D58" t="s">
        <v>16</v>
      </c>
      <c r="E58" t="s">
        <v>9</v>
      </c>
      <c r="F58" s="3" t="s">
        <v>33</v>
      </c>
      <c r="G58" t="s">
        <v>6</v>
      </c>
      <c r="H58" t="s">
        <v>22</v>
      </c>
      <c r="I58" t="s">
        <v>705</v>
      </c>
      <c r="J58">
        <f t="shared" si="1"/>
        <v>0.8440445780812138</v>
      </c>
      <c r="M58" t="s">
        <v>39</v>
      </c>
      <c r="N58" t="s">
        <v>95</v>
      </c>
      <c r="O58" t="s">
        <v>17</v>
      </c>
      <c r="P58" t="s">
        <v>9</v>
      </c>
      <c r="Q58" s="3" t="s">
        <v>28</v>
      </c>
      <c r="R58" t="s">
        <v>6</v>
      </c>
      <c r="S58" t="s">
        <v>22</v>
      </c>
      <c r="T58" t="s">
        <v>715</v>
      </c>
      <c r="U58">
        <f t="shared" si="0"/>
        <v>0.34503412695061425</v>
      </c>
    </row>
    <row r="59" spans="2:22" x14ac:dyDescent="0.25">
      <c r="B59" t="s">
        <v>27</v>
      </c>
      <c r="C59" t="s">
        <v>66</v>
      </c>
      <c r="D59" t="s">
        <v>16</v>
      </c>
      <c r="E59" t="s">
        <v>9</v>
      </c>
      <c r="F59" s="3" t="s">
        <v>26</v>
      </c>
      <c r="G59" t="s">
        <v>6</v>
      </c>
      <c r="H59" t="s">
        <v>22</v>
      </c>
      <c r="I59" t="s">
        <v>706</v>
      </c>
      <c r="J59">
        <f t="shared" si="1"/>
        <v>0.84243775426723522</v>
      </c>
      <c r="M59" t="s">
        <v>39</v>
      </c>
      <c r="N59" t="s">
        <v>95</v>
      </c>
      <c r="O59" t="s">
        <v>17</v>
      </c>
      <c r="P59" t="s">
        <v>9</v>
      </c>
      <c r="Q59" s="3" t="s">
        <v>29</v>
      </c>
      <c r="R59" t="s">
        <v>6</v>
      </c>
      <c r="S59" t="s">
        <v>22</v>
      </c>
      <c r="T59" t="s">
        <v>716</v>
      </c>
      <c r="U59">
        <f t="shared" si="0"/>
        <v>0.34364968694843906</v>
      </c>
    </row>
    <row r="60" spans="2:22" x14ac:dyDescent="0.25">
      <c r="B60" t="s">
        <v>27</v>
      </c>
      <c r="C60" t="s">
        <v>66</v>
      </c>
      <c r="D60" t="s">
        <v>16</v>
      </c>
      <c r="E60" t="s">
        <v>9</v>
      </c>
      <c r="F60" s="3" t="s">
        <v>31</v>
      </c>
      <c r="G60" t="s">
        <v>6</v>
      </c>
      <c r="H60" t="s">
        <v>22</v>
      </c>
      <c r="I60" t="s">
        <v>707</v>
      </c>
      <c r="J60">
        <f t="shared" si="1"/>
        <v>0.84156859487328006</v>
      </c>
      <c r="M60" t="s">
        <v>39</v>
      </c>
      <c r="N60" t="s">
        <v>95</v>
      </c>
      <c r="O60" t="s">
        <v>17</v>
      </c>
      <c r="P60" t="s">
        <v>9</v>
      </c>
      <c r="Q60" s="3" t="s">
        <v>26</v>
      </c>
      <c r="R60" t="s">
        <v>6</v>
      </c>
      <c r="S60" t="s">
        <v>22</v>
      </c>
      <c r="T60" t="s">
        <v>717</v>
      </c>
      <c r="U60">
        <f t="shared" si="0"/>
        <v>0.3434639506167726</v>
      </c>
    </row>
    <row r="61" spans="2:22" x14ac:dyDescent="0.25">
      <c r="B61" t="s">
        <v>27</v>
      </c>
      <c r="C61" t="s">
        <v>66</v>
      </c>
      <c r="D61" t="s">
        <v>16</v>
      </c>
      <c r="E61" t="s">
        <v>9</v>
      </c>
      <c r="F61" s="3" t="s">
        <v>28</v>
      </c>
      <c r="G61" t="s">
        <v>6</v>
      </c>
      <c r="H61" t="s">
        <v>22</v>
      </c>
      <c r="I61" t="s">
        <v>708</v>
      </c>
      <c r="J61">
        <f t="shared" si="1"/>
        <v>0.83092318282153788</v>
      </c>
      <c r="M61" t="s">
        <v>39</v>
      </c>
      <c r="N61" t="s">
        <v>95</v>
      </c>
      <c r="O61" t="s">
        <v>17</v>
      </c>
      <c r="P61" t="s">
        <v>9</v>
      </c>
      <c r="Q61" s="3" t="s">
        <v>31</v>
      </c>
      <c r="R61" t="s">
        <v>6</v>
      </c>
      <c r="S61" t="s">
        <v>22</v>
      </c>
      <c r="T61" t="s">
        <v>718</v>
      </c>
      <c r="U61">
        <f t="shared" si="0"/>
        <v>0.34099855319123751</v>
      </c>
    </row>
    <row r="63" spans="2:22" ht="15.75" thickBot="1" x14ac:dyDescent="0.3"/>
    <row r="64" spans="2:22" ht="15.75" thickBot="1" x14ac:dyDescent="0.3">
      <c r="B64" s="1" t="s">
        <v>1</v>
      </c>
      <c r="C64" s="1" t="s">
        <v>60</v>
      </c>
      <c r="D64" s="1" t="s">
        <v>3</v>
      </c>
      <c r="E64" s="1" t="s">
        <v>2</v>
      </c>
      <c r="F64" s="1" t="s">
        <v>5</v>
      </c>
      <c r="G64" s="2" t="s">
        <v>0</v>
      </c>
      <c r="H64" s="1" t="s">
        <v>4</v>
      </c>
      <c r="I64" s="1" t="s">
        <v>59</v>
      </c>
      <c r="J64" s="1" t="s">
        <v>732</v>
      </c>
      <c r="K64" s="12" t="s">
        <v>739</v>
      </c>
      <c r="M64" s="1" t="s">
        <v>1</v>
      </c>
      <c r="N64" s="1" t="s">
        <v>60</v>
      </c>
      <c r="O64" s="1" t="s">
        <v>3</v>
      </c>
      <c r="P64" s="1" t="s">
        <v>2</v>
      </c>
      <c r="Q64" s="1" t="s">
        <v>5</v>
      </c>
      <c r="R64" s="2" t="s">
        <v>0</v>
      </c>
      <c r="S64" s="1" t="s">
        <v>4</v>
      </c>
      <c r="T64" s="1" t="s">
        <v>59</v>
      </c>
      <c r="U64" s="1" t="s">
        <v>732</v>
      </c>
      <c r="V64" s="12" t="s">
        <v>739</v>
      </c>
    </row>
    <row r="65" spans="2:22" x14ac:dyDescent="0.25">
      <c r="B65" t="s">
        <v>27</v>
      </c>
      <c r="C65" t="s">
        <v>66</v>
      </c>
      <c r="D65" t="s">
        <v>16</v>
      </c>
      <c r="E65" t="s">
        <v>9</v>
      </c>
      <c r="F65" t="s">
        <v>32</v>
      </c>
      <c r="G65" s="3" t="s">
        <v>6</v>
      </c>
      <c r="H65" t="s">
        <v>22</v>
      </c>
      <c r="I65" t="s">
        <v>719</v>
      </c>
      <c r="J65">
        <f t="shared" si="1"/>
        <v>0.86151022338401917</v>
      </c>
      <c r="K65">
        <f>(STDEVA(J65:J66))</f>
        <v>6.8605498502441594E-3</v>
      </c>
      <c r="M65" t="s">
        <v>39</v>
      </c>
      <c r="N65" t="s">
        <v>95</v>
      </c>
      <c r="O65" t="s">
        <v>17</v>
      </c>
      <c r="P65" t="s">
        <v>9</v>
      </c>
      <c r="Q65" t="s">
        <v>24</v>
      </c>
      <c r="R65" s="3" t="s">
        <v>6</v>
      </c>
      <c r="S65" t="s">
        <v>22</v>
      </c>
      <c r="T65" t="s">
        <v>721</v>
      </c>
      <c r="U65">
        <f t="shared" si="0"/>
        <v>0.35700820175980169</v>
      </c>
      <c r="V65">
        <f>(STDEVA(U65:U66))</f>
        <v>2.1732603849281166E-2</v>
      </c>
    </row>
    <row r="66" spans="2:22" x14ac:dyDescent="0.25">
      <c r="B66" t="s">
        <v>27</v>
      </c>
      <c r="C66" t="s">
        <v>66</v>
      </c>
      <c r="D66" t="s">
        <v>16</v>
      </c>
      <c r="E66" t="s">
        <v>9</v>
      </c>
      <c r="F66" t="s">
        <v>32</v>
      </c>
      <c r="G66" s="3" t="s">
        <v>34</v>
      </c>
      <c r="H66" t="s">
        <v>22</v>
      </c>
      <c r="I66" t="s">
        <v>720</v>
      </c>
      <c r="J66">
        <f t="shared" si="1"/>
        <v>0.85180794074046717</v>
      </c>
      <c r="M66" t="s">
        <v>39</v>
      </c>
      <c r="N66" t="s">
        <v>95</v>
      </c>
      <c r="O66" t="s">
        <v>17</v>
      </c>
      <c r="P66" t="s">
        <v>9</v>
      </c>
      <c r="Q66" t="s">
        <v>24</v>
      </c>
      <c r="R66" s="3" t="s">
        <v>34</v>
      </c>
      <c r="S66" t="s">
        <v>22</v>
      </c>
      <c r="T66" t="s">
        <v>722</v>
      </c>
      <c r="U66">
        <f t="shared" si="0"/>
        <v>0.32627365865046654</v>
      </c>
    </row>
    <row r="68" spans="2:22" ht="15.75" thickBot="1" x14ac:dyDescent="0.3"/>
    <row r="69" spans="2:22" ht="15.75" thickBot="1" x14ac:dyDescent="0.3">
      <c r="B69" s="1" t="s">
        <v>1</v>
      </c>
      <c r="C69" s="1" t="s">
        <v>60</v>
      </c>
      <c r="D69" s="1" t="s">
        <v>3</v>
      </c>
      <c r="E69" s="1" t="s">
        <v>2</v>
      </c>
      <c r="F69" s="1" t="s">
        <v>5</v>
      </c>
      <c r="G69" s="1" t="s">
        <v>0</v>
      </c>
      <c r="H69" s="2" t="s">
        <v>4</v>
      </c>
      <c r="I69" s="1" t="s">
        <v>59</v>
      </c>
      <c r="J69" s="1" t="s">
        <v>732</v>
      </c>
      <c r="K69" s="12" t="s">
        <v>739</v>
      </c>
      <c r="M69" s="1" t="s">
        <v>1</v>
      </c>
      <c r="N69" s="1" t="s">
        <v>60</v>
      </c>
      <c r="O69" s="1" t="s">
        <v>3</v>
      </c>
      <c r="P69" s="1" t="s">
        <v>2</v>
      </c>
      <c r="Q69" s="1" t="s">
        <v>5</v>
      </c>
      <c r="R69" s="1" t="s">
        <v>0</v>
      </c>
      <c r="S69" s="2" t="s">
        <v>4</v>
      </c>
      <c r="T69" s="1" t="s">
        <v>59</v>
      </c>
      <c r="U69" s="1" t="s">
        <v>732</v>
      </c>
      <c r="V69" s="12" t="s">
        <v>739</v>
      </c>
    </row>
    <row r="70" spans="2:22" x14ac:dyDescent="0.25">
      <c r="B70" t="s">
        <v>27</v>
      </c>
      <c r="C70" t="s">
        <v>66</v>
      </c>
      <c r="D70" t="s">
        <v>16</v>
      </c>
      <c r="E70" t="s">
        <v>9</v>
      </c>
      <c r="F70" t="s">
        <v>32</v>
      </c>
      <c r="G70" t="s">
        <v>6</v>
      </c>
      <c r="H70" s="3" t="s">
        <v>22</v>
      </c>
      <c r="I70" t="s">
        <v>723</v>
      </c>
      <c r="J70">
        <f t="shared" si="1"/>
        <v>0.86194805685695508</v>
      </c>
      <c r="K70">
        <f>(STDEVA(J70:J73))</f>
        <v>3.7730276006409991E-2</v>
      </c>
      <c r="M70" t="s">
        <v>39</v>
      </c>
      <c r="N70" t="s">
        <v>95</v>
      </c>
      <c r="O70" t="s">
        <v>17</v>
      </c>
      <c r="P70" t="s">
        <v>9</v>
      </c>
      <c r="Q70" t="s">
        <v>24</v>
      </c>
      <c r="R70" t="s">
        <v>6</v>
      </c>
      <c r="S70" s="3" t="s">
        <v>21</v>
      </c>
      <c r="T70" t="s">
        <v>727</v>
      </c>
      <c r="U70">
        <f t="shared" ref="U70:U72" si="2">0.5*LN((1+T70)/(1-T70))</f>
        <v>0.36219649749688265</v>
      </c>
      <c r="V70">
        <f>(STDEVA(U70:U73))</f>
        <v>2.0979667763005561E-3</v>
      </c>
    </row>
    <row r="71" spans="2:22" x14ac:dyDescent="0.25">
      <c r="B71" t="s">
        <v>27</v>
      </c>
      <c r="C71" t="s">
        <v>66</v>
      </c>
      <c r="D71" t="s">
        <v>16</v>
      </c>
      <c r="E71" t="s">
        <v>9</v>
      </c>
      <c r="F71" t="s">
        <v>32</v>
      </c>
      <c r="G71" t="s">
        <v>6</v>
      </c>
      <c r="H71" s="3" t="s">
        <v>23</v>
      </c>
      <c r="I71" t="s">
        <v>724</v>
      </c>
      <c r="J71">
        <f t="shared" ref="J71:J72" si="3">0.5*LN((1+I71)/(1-I71))</f>
        <v>0.8400723846333209</v>
      </c>
      <c r="M71" t="s">
        <v>39</v>
      </c>
      <c r="N71" t="s">
        <v>95</v>
      </c>
      <c r="O71" t="s">
        <v>17</v>
      </c>
      <c r="P71" t="s">
        <v>9</v>
      </c>
      <c r="Q71" t="s">
        <v>24</v>
      </c>
      <c r="R71" t="s">
        <v>6</v>
      </c>
      <c r="S71" s="3" t="s">
        <v>23</v>
      </c>
      <c r="T71" t="s">
        <v>728</v>
      </c>
      <c r="U71">
        <f t="shared" si="2"/>
        <v>0.36174789758657</v>
      </c>
    </row>
    <row r="72" spans="2:22" x14ac:dyDescent="0.25">
      <c r="B72" t="s">
        <v>27</v>
      </c>
      <c r="C72" t="s">
        <v>66</v>
      </c>
      <c r="D72" t="s">
        <v>16</v>
      </c>
      <c r="E72" t="s">
        <v>9</v>
      </c>
      <c r="F72" t="s">
        <v>32</v>
      </c>
      <c r="G72" t="s">
        <v>6</v>
      </c>
      <c r="H72" s="3" t="s">
        <v>21</v>
      </c>
      <c r="I72" t="s">
        <v>725</v>
      </c>
      <c r="J72">
        <f t="shared" si="3"/>
        <v>0.80659065098087179</v>
      </c>
      <c r="M72" t="s">
        <v>39</v>
      </c>
      <c r="N72" t="s">
        <v>95</v>
      </c>
      <c r="O72" t="s">
        <v>17</v>
      </c>
      <c r="P72" t="s">
        <v>9</v>
      </c>
      <c r="Q72" t="s">
        <v>24</v>
      </c>
      <c r="R72" t="s">
        <v>6</v>
      </c>
      <c r="S72" s="3" t="s">
        <v>22</v>
      </c>
      <c r="T72" t="s">
        <v>729</v>
      </c>
      <c r="U72">
        <f t="shared" si="2"/>
        <v>0.35842336963634736</v>
      </c>
    </row>
    <row r="73" spans="2:22" x14ac:dyDescent="0.25">
      <c r="B73" t="s">
        <v>27</v>
      </c>
      <c r="C73" t="s">
        <v>66</v>
      </c>
      <c r="D73" t="s">
        <v>16</v>
      </c>
      <c r="E73" t="s">
        <v>9</v>
      </c>
      <c r="F73" t="s">
        <v>32</v>
      </c>
      <c r="G73" t="s">
        <v>6</v>
      </c>
      <c r="H73" s="3" t="s">
        <v>20</v>
      </c>
      <c r="I73" t="s">
        <v>726</v>
      </c>
      <c r="J73">
        <f>0.5*LN((1+I73)/(1-I73))</f>
        <v>0.77602562972944478</v>
      </c>
      <c r="M73" t="s">
        <v>39</v>
      </c>
      <c r="N73" t="s">
        <v>95</v>
      </c>
      <c r="O73" t="s">
        <v>17</v>
      </c>
      <c r="P73" t="s">
        <v>9</v>
      </c>
      <c r="Q73" t="s">
        <v>24</v>
      </c>
      <c r="R73" t="s">
        <v>6</v>
      </c>
      <c r="S73" s="3" t="s">
        <v>20</v>
      </c>
      <c r="T73" t="s">
        <v>730</v>
      </c>
      <c r="U73">
        <f>0.5*LN((1+T73)/(1-T73))</f>
        <v>0.35828388649041343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40923-B78A-47DB-A92D-14820FEEC601}">
  <dimension ref="A3:E67"/>
  <sheetViews>
    <sheetView tabSelected="1" zoomScale="85" zoomScaleNormal="85" workbookViewId="0">
      <selection activeCell="S148" sqref="S148"/>
    </sheetView>
  </sheetViews>
  <sheetFormatPr baseColWidth="10" defaultRowHeight="15" x14ac:dyDescent="0.25"/>
  <cols>
    <col min="1" max="1" width="15.7109375" customWidth="1"/>
    <col min="2" max="2" width="11.85546875" bestFit="1" customWidth="1"/>
    <col min="3" max="3" width="18.7109375" bestFit="1" customWidth="1"/>
    <col min="6" max="6" width="11.85546875" bestFit="1" customWidth="1"/>
  </cols>
  <sheetData>
    <row r="3" spans="1:5" ht="15.75" thickBot="1" x14ac:dyDescent="0.3">
      <c r="A3" s="14" t="s">
        <v>731</v>
      </c>
      <c r="B3" s="16" t="s">
        <v>734</v>
      </c>
      <c r="C3" s="10" t="s">
        <v>733</v>
      </c>
      <c r="D3" s="16" t="s">
        <v>735</v>
      </c>
      <c r="E3" s="17" t="s">
        <v>736</v>
      </c>
    </row>
    <row r="4" spans="1:5" x14ac:dyDescent="0.25">
      <c r="A4" s="13">
        <v>10</v>
      </c>
      <c r="B4" s="8">
        <f>AVERAGE(AC_ACOSTADO!J7,AC_ACOSTADO!U6,DM_PIE!J7,DM_PIE!U16,PC_SENTADO!J15,PC_SENTADO!U6,AV_ACOSTADO!J7,AV_ACOSTADO!U11,CC_PIE!J6,CC_PIE!U9,CS_SENTADO!J7,CS_SENTADO!U16)</f>
        <v>0.53608503884916259</v>
      </c>
      <c r="C4" s="9">
        <f>STDEVA(AC_ACOSTADO!J7,AC_ACOSTADO!U6,DM_PIE!J7,DM_PIE!U16,PC_SENTADO!J15,PC_SENTADO!U6,AV_ACOSTADO!J7,AV_ACOSTADO!U11,CC_PIE!J6,CC_PIE!U9,CS_SENTADO!J7,CS_SENTADO!U16)</f>
        <v>0.18952060176919938</v>
      </c>
      <c r="D4" s="8">
        <f t="shared" ref="D4:D14" si="0">TANH(B4)</f>
        <v>0.49001877100389929</v>
      </c>
      <c r="E4" s="15">
        <f t="shared" ref="E4:E14" si="1">TANH(C4)</f>
        <v>0.18728366417637002</v>
      </c>
    </row>
    <row r="5" spans="1:5" x14ac:dyDescent="0.25">
      <c r="A5" s="13">
        <v>50</v>
      </c>
      <c r="B5" s="8">
        <f>AVERAGE(AC_ACOSTADO!J6,AC_ACOSTADO!U7,DM_PIE!J16,DM_PIE!U17,PC_SENTADO!J16,PC_SENTADO!U7,AV_ACOSTADO!J6,AV_ACOSTADO!U16,CC_PIE!J7,CC_PIE!U16,CS_SENTADO!J6,CS_SENTADO!U15)</f>
        <v>0.49914647666255035</v>
      </c>
      <c r="C5" s="9">
        <f>STDEVA(AC_ACOSTADO!J6,AC_ACOSTADO!U7,DM_PIE!J16,DM_PIE!U17,PC_SENTADO!J16,PC_SENTADO!U7,AV_ACOSTADO!J6,AV_ACOSTADO!U16,CC_PIE!J7,CC_PIE!U16,CS_SENTADO!J6,CS_SENTADO!U15)</f>
        <v>0.19876406152813955</v>
      </c>
      <c r="D5" s="8">
        <f t="shared" si="0"/>
        <v>0.46144564106466485</v>
      </c>
      <c r="E5" s="15">
        <f t="shared" si="1"/>
        <v>0.19618724100959126</v>
      </c>
    </row>
    <row r="6" spans="1:5" x14ac:dyDescent="0.25">
      <c r="A6" s="13">
        <v>100</v>
      </c>
      <c r="B6" s="8">
        <f>AVERAGE(AC_ACOSTADO!J8,AC_ACOSTADO!U16,DM_PIE!J17,DM_PIE!U15,PC_SENTADO!J14,PC_SENTADO!U8,AV_ACOSTADO!J8,AV_ACOSTADO!U15,CC_PIE!J8,CC_PIE!U15,CS_SENTADO!J8,CS_SENTADO!U8)</f>
        <v>0.48437176025411199</v>
      </c>
      <c r="C6" s="9">
        <f>STDEVA(AC_ACOSTADO!J8,AC_ACOSTADO!U16,DM_PIE!J17,DM_PIE!U15,PC_SENTADO!J14,PC_SENTADO!U8,AV_ACOSTADO!J8,AV_ACOSTADO!U15,CC_PIE!J8,CC_PIE!U15,CS_SENTADO!J8,CS_SENTADO!U8)</f>
        <v>0.20032248617259074</v>
      </c>
      <c r="D6" s="8">
        <f t="shared" si="0"/>
        <v>0.44973796789626624</v>
      </c>
      <c r="E6" s="15">
        <f t="shared" si="1"/>
        <v>0.19768522356183399</v>
      </c>
    </row>
    <row r="7" spans="1:5" x14ac:dyDescent="0.25">
      <c r="A7" s="13">
        <v>150</v>
      </c>
      <c r="B7" s="8">
        <f>AVERAGE(AC_ACOSTADO!J9,AC_ACOSTADO!U15,DM_PIE!J9,DM_PIE!U14,PC_SENTADO!J13,PC_SENTADO!U15,AV_ACOSTADO!J9,AV_ACOSTADO!U14,CC_PIE!J9,CC_PIE!U14,CS_SENTADO!J9,CS_SENTADO!U7)</f>
        <v>0.48219287650380344</v>
      </c>
      <c r="C7" s="9">
        <f>STDEVA(AC_ACOSTADO!J9,AC_ACOSTADO!U15,DM_PIE!J9,DM_PIE!U14,PC_SENTADO!J13,PC_SENTADO!U15,AV_ACOSTADO!J9,AV_ACOSTADO!U14,CC_PIE!J9,CC_PIE!U14,CS_SENTADO!J9,CS_SENTADO!U7)</f>
        <v>0.21067601452346987</v>
      </c>
      <c r="D7" s="8">
        <f t="shared" si="0"/>
        <v>0.4479980922139048</v>
      </c>
      <c r="E7" s="15">
        <f t="shared" si="1"/>
        <v>0.20761346646437256</v>
      </c>
    </row>
    <row r="8" spans="1:5" x14ac:dyDescent="0.25">
      <c r="A8" s="13">
        <v>450</v>
      </c>
      <c r="B8" s="8">
        <f>AVERAGE(AC_ACOSTADO!J15,AC_ACOSTADO!U8,DM_PIE!J14,DM_PIE!U8,PC_SENTADO!J7,PC_SENTADO!U13,AV_ACOSTADO!J14,AV_ACOSTADO!U6,CC_PIE!J15,CC_PIE!U7,CS_SENTADO!J12,CS_SENTADO!U14)</f>
        <v>0.48069065946744099</v>
      </c>
      <c r="C8" s="9">
        <f>STDEVA(AC_ACOSTADO!J15,AC_ACOSTADO!U8,DM_PIE!J14,DM_PIE!U8,PC_SENTADO!J7,PC_SENTADO!U13,AV_ACOSTADO!J14,AV_ACOSTADO!U6,CC_PIE!J15,CC_PIE!U7,CS_SENTADO!J12,CS_SENTADO!U14)</f>
        <v>0.2091602036653766</v>
      </c>
      <c r="D8" s="8">
        <f t="shared" si="0"/>
        <v>0.44679656586591299</v>
      </c>
      <c r="E8" s="15">
        <f t="shared" si="1"/>
        <v>0.2061625366340942</v>
      </c>
    </row>
    <row r="9" spans="1:5" x14ac:dyDescent="0.25">
      <c r="A9" s="13">
        <v>400</v>
      </c>
      <c r="B9" s="8">
        <f>AVERAGE(AC_ACOSTADO!J12,AC_ACOSTADO!U9,DM_PIE!J11,DM_PIE!U9,PC_SENTADO!J6,PC_SENTADO!U10,AV_ACOSTADO!J15,AV_ACOSTADO!U8,CC_PIE!J14,CC_PIE!U8,CS_SENTADO!J11,CS_SENTADO!U12)</f>
        <v>0.47984676822671557</v>
      </c>
      <c r="C9" s="9">
        <f>STDEVA(AC_ACOSTADO!J12,AC_ACOSTADO!U9,DM_PIE!J11,DM_PIE!U9,PC_SENTADO!J6,PC_SENTADO!U10,AV_ACOSTADO!J15,AV_ACOSTADO!U8,CC_PIE!J14,CC_PIE!U8,CS_SENTADO!J11,CS_SENTADO!U12)</f>
        <v>0.20597314394708216</v>
      </c>
      <c r="D9" s="8">
        <f t="shared" si="0"/>
        <v>0.44612088364239505</v>
      </c>
      <c r="E9" s="15">
        <f t="shared" si="1"/>
        <v>0.20310894045431863</v>
      </c>
    </row>
    <row r="10" spans="1:5" x14ac:dyDescent="0.25">
      <c r="A10" s="13">
        <v>500</v>
      </c>
      <c r="B10" s="8">
        <f>AVERAGE(AC_ACOSTADO!J14,AC_ACOSTADO!U10,DM_PIE!J10,DM_PIE!U7,PC_SENTADO!J10,PC_SENTADO!U11,AV_ACOSTADO!J13,AV_ACOSTADO!U9,CC_PIE!J16,CC_PIE!U6,CS_SENTADO!J14,CS_SENTADO!U13)</f>
        <v>0.47917389313063047</v>
      </c>
      <c r="C10" s="9">
        <f>STDEVA(AC_ACOSTADO!J14,AC_ACOSTADO!U10,DM_PIE!J10,DM_PIE!U7,PC_SENTADO!J10,PC_SENTADO!U11,AV_ACOSTADO!J13,AV_ACOSTADO!U9,CC_PIE!J16,CC_PIE!U6,CS_SENTADO!J14,CS_SENTADO!U13)</f>
        <v>0.205622885965769</v>
      </c>
      <c r="D10" s="8">
        <f t="shared" si="0"/>
        <v>0.44558176498043761</v>
      </c>
      <c r="E10" s="15">
        <f t="shared" si="1"/>
        <v>0.2027731078725897</v>
      </c>
    </row>
    <row r="11" spans="1:5" x14ac:dyDescent="0.25">
      <c r="A11" s="13">
        <v>350</v>
      </c>
      <c r="B11" s="8">
        <f>AVERAGE(AC_ACOSTADO!J16,AC_ACOSTADO!U11,DM_PIE!J12,DM_PIE!U10,PC_SENTADO!J8,PC_SENTADO!U12,AV_ACOSTADO!J16,AV_ACOSTADO!U7,CC_PIE!J13,CC_PIE!U11,CS_SENTADO!J13,CS_SENTADO!U11)</f>
        <v>0.47423155384907029</v>
      </c>
      <c r="C11" s="9">
        <f>STDEVA(AC_ACOSTADO!J16,AC_ACOSTADO!U11,DM_PIE!J12,DM_PIE!U10,PC_SENTADO!J8,PC_SENTADO!U12,AV_ACOSTADO!J16,AV_ACOSTADO!U7,CC_PIE!J13,CC_PIE!U11,CS_SENTADO!J13,CS_SENTADO!U11)</f>
        <v>0.20758607792069819</v>
      </c>
      <c r="D11" s="8">
        <f t="shared" si="0"/>
        <v>0.44161198311165034</v>
      </c>
      <c r="E11" s="15">
        <f t="shared" si="1"/>
        <v>0.20465482789756423</v>
      </c>
    </row>
    <row r="12" spans="1:5" x14ac:dyDescent="0.25">
      <c r="A12" s="13">
        <v>200</v>
      </c>
      <c r="B12" s="8">
        <f>AVERAGE(AC_ACOSTADO!J10,AC_ACOSTADO!U13,DM_PIE!J8,DM_PIE!U11,PC_SENTADO!J12,PC_SENTADO!U14,AV_ACOSTADO!J10,AV_ACOSTADO!U13,CC_PIE!J10,CC_PIE!U13,CS_SENTADO!J10,CS_SENTADO!U6)</f>
        <v>0.4733910251406574</v>
      </c>
      <c r="C12" s="9">
        <f>STDEVA(AC_ACOSTADO!J10,AC_ACOSTADO!U13,DM_PIE!J8,DM_PIE!U11,PC_SENTADO!J12,PC_SENTADO!U14,AV_ACOSTADO!J10,AV_ACOSTADO!U13,CC_PIE!J10,CC_PIE!U13,CS_SENTADO!J10,CS_SENTADO!U6)</f>
        <v>0.20195922985347889</v>
      </c>
      <c r="D12" s="8">
        <f t="shared" si="0"/>
        <v>0.44093512419099745</v>
      </c>
      <c r="E12" s="15">
        <f t="shared" si="1"/>
        <v>0.19925749407587443</v>
      </c>
    </row>
    <row r="13" spans="1:5" x14ac:dyDescent="0.25">
      <c r="A13" s="13">
        <v>250</v>
      </c>
      <c r="B13" s="8">
        <f>AVERAGE(AC_ACOSTADO!J13,AC_ACOSTADO!U14,DM_PIE!J15,DM_PIE!U13,PC_SENTADO!J11,PC_SENTADO!U9,AV_ACOSTADO!J11,AV_ACOSTADO!U12,CC_PIE!J11,CC_PIE!U10,CS_SENTADO!J15,CS_SENTADO!U10)</f>
        <v>0.47139496362514288</v>
      </c>
      <c r="C13" s="9">
        <f>STDEVA(AC_ACOSTADO!J13,AC_ACOSTADO!U14,DM_PIE!J15,DM_PIE!U13,PC_SENTADO!J11,PC_SENTADO!U9,AV_ACOSTADO!J11,AV_ACOSTADO!U12,CC_PIE!J11,CC_PIE!U10,CS_SENTADO!J15,CS_SENTADO!U10)</f>
        <v>0.19713184235025402</v>
      </c>
      <c r="D13" s="8">
        <f t="shared" si="0"/>
        <v>0.43932573016352167</v>
      </c>
      <c r="E13" s="15">
        <f t="shared" si="1"/>
        <v>0.19461734370398756</v>
      </c>
    </row>
    <row r="14" spans="1:5" x14ac:dyDescent="0.25">
      <c r="A14" s="13">
        <v>300</v>
      </c>
      <c r="B14" s="8">
        <f>AVERAGE(AC_ACOSTADO!J11,AC_ACOSTADO!U12,DM_PIE!J13,DM_PIE!U12,PC_SENTADO!J9,PC_SENTADO!U16,AV_ACOSTADO!J12,AV_ACOSTADO!U10,CC_PIE!J12,CC_PIE!U12,CS_SENTADO!J16,CS_SENTADO!U9)</f>
        <v>0.46837230795399826</v>
      </c>
      <c r="C14" s="9">
        <f>STDEVA(AC_ACOSTADO!J11,AC_ACOSTADO!U12,DM_PIE!J13,DM_PIE!U12,PC_SENTADO!J9,PC_SENTADO!U16,AV_ACOSTADO!J12,AV_ACOSTADO!U10,CC_PIE!J12,CC_PIE!U12,CS_SENTADO!J16,CS_SENTADO!U9)</f>
        <v>0.20165259816789669</v>
      </c>
      <c r="D14" s="8">
        <f t="shared" si="0"/>
        <v>0.43688323246085464</v>
      </c>
      <c r="E14" s="15">
        <f t="shared" si="1"/>
        <v>0.19896301877361139</v>
      </c>
    </row>
    <row r="17" spans="1:5" ht="15.75" thickBot="1" x14ac:dyDescent="0.3">
      <c r="A17" s="14" t="s">
        <v>737</v>
      </c>
      <c r="B17" s="14" t="s">
        <v>734</v>
      </c>
      <c r="C17" s="10" t="s">
        <v>733</v>
      </c>
      <c r="D17" s="16" t="s">
        <v>735</v>
      </c>
      <c r="E17" s="10" t="s">
        <v>736</v>
      </c>
    </row>
    <row r="18" spans="1:5" x14ac:dyDescent="0.25">
      <c r="A18" s="18" t="s">
        <v>15</v>
      </c>
      <c r="B18" s="6">
        <f>AVERAGE(AC_ACOSTADO!J37,AC_ACOSTADO!U34,DM_PIE!J35,DM_PIE!U35,PC_SENTADO!J35,PC_SENTADO!U34,AV_ACOSTADO!J33,AV_ACOSTADO!U36,CC_PIE!J35,CC_PIE!U34,CS_SENTADO!J35,CS_SENTADO!U35)</f>
        <v>0.62824960881587144</v>
      </c>
      <c r="C18">
        <f>STDEVA(AC_ACOSTADO!J37,AC_ACOSTADO!U34,DM_PIE!J35,DM_PIE!U35,PC_SENTADO!J35,PC_SENTADO!U34,AV_ACOSTADO!J33,AV_ACOSTADO!U36,CC_PIE!J35,CC_PIE!U34,CS_SENTADO!J35,CS_SENTADO!U35)</f>
        <v>0.2220100601414893</v>
      </c>
      <c r="D18">
        <f t="shared" ref="D18:E23" si="2">TANH(B18)</f>
        <v>0.55684575793336322</v>
      </c>
      <c r="E18">
        <f t="shared" si="2"/>
        <v>0.21843305386128051</v>
      </c>
    </row>
    <row r="19" spans="1:5" x14ac:dyDescent="0.25">
      <c r="A19" s="18" t="s">
        <v>19</v>
      </c>
      <c r="B19" s="6">
        <f>AVERAGE(AC_ACOSTADO!J38,AC_ACOSTADO!U36,DM_PIE!J36,DM_PIE!U36,PC_SENTADO!J36,PC_SENTADO!U35,AV_ACOSTADO!J34,AV_ACOSTADO!U35,CC_PIE!J34,CC_PIE!U33,CS_SENTADO!J36,CS_SENTADO!U34)</f>
        <v>0.62267304846525817</v>
      </c>
      <c r="C19">
        <f>STDEVA(AC_ACOSTADO!J38,AC_ACOSTADO!U36,DM_PIE!J36,DM_PIE!U36,PC_SENTADO!J36,PC_SENTADO!U35,AV_ACOSTADO!J34,AV_ACOSTADO!U35,CC_PIE!J34,CC_PIE!U33,CS_SENTADO!J36,CS_SENTADO!U34)</f>
        <v>0.22196654736325289</v>
      </c>
      <c r="D19">
        <f t="shared" si="2"/>
        <v>0.55298641744917498</v>
      </c>
      <c r="E19">
        <f t="shared" si="2"/>
        <v>0.21839161681437183</v>
      </c>
    </row>
    <row r="20" spans="1:5" x14ac:dyDescent="0.25">
      <c r="A20" s="18" t="s">
        <v>17</v>
      </c>
      <c r="B20" s="6">
        <f>AVERAGE(AC_ACOSTADO!J39,AC_ACOSTADO!U35,DM_PIE!J37,DM_PIE!U37,PC_SENTADO!J34,PC_SENTADO!U36,AV_ACOSTADO!J35,AV_ACOSTADO!U34,CC_PIE!J33,CC_PIE!U35,CS_SENTADO!J34,CS_SENTADO!U33)</f>
        <v>0.62187590647024094</v>
      </c>
      <c r="C20">
        <f>STDEVA(AC_ACOSTADO!J39,AC_ACOSTADO!U35,DM_PIE!J37,DM_PIE!U37,PC_SENTADO!J34,PC_SENTADO!U36,AV_ACOSTADO!J35,AV_ACOSTADO!U34,CC_PIE!J33,CC_PIE!U35,CS_SENTADO!J34,CS_SENTADO!U33)</f>
        <v>0.22206911402537577</v>
      </c>
      <c r="D20">
        <f t="shared" si="2"/>
        <v>0.55243279275043455</v>
      </c>
      <c r="E20">
        <f t="shared" si="2"/>
        <v>0.21848928938179771</v>
      </c>
    </row>
    <row r="21" spans="1:5" x14ac:dyDescent="0.25">
      <c r="A21" s="18" t="s">
        <v>18</v>
      </c>
      <c r="B21" s="6">
        <f>AVERAGE(AC_ACOSTADO!J36,AC_ACOSTADO!U37,DM_PIE!J38,DM_PIE!U38,PC_SENTADO!J38,PC_SENTADO!U37,AV_ACOSTADO!J37,AV_ACOSTADO!U33,CC_PIE!J36,CC_PIE!U36,CS_SENTADO!J38,CS_SENTADO!U38)</f>
        <v>0.61037865968928673</v>
      </c>
      <c r="C21">
        <f>STDEVA(AC_ACOSTADO!J36,AC_ACOSTADO!U37,DM_PIE!J38,DM_PIE!U38,PC_SENTADO!J38,PC_SENTADO!U37,AV_ACOSTADO!J37,AV_ACOSTADO!U33,CC_PIE!J36,CC_PIE!U36,CS_SENTADO!J38,CS_SENTADO!U38)</f>
        <v>0.19832304845389451</v>
      </c>
      <c r="D21">
        <f t="shared" si="2"/>
        <v>0.54439359221975836</v>
      </c>
      <c r="E21">
        <f t="shared" si="2"/>
        <v>0.1957631656147627</v>
      </c>
    </row>
    <row r="22" spans="1:5" x14ac:dyDescent="0.25">
      <c r="A22" s="18" t="s">
        <v>8</v>
      </c>
      <c r="B22" s="6">
        <f>AVERAGE(AC_ACOSTADO!J35,AC_ACOSTADO!U38,DM_PIE!J40,DM_PIE!U40,PC_SENTADO!J37,PC_SENTADO!U38,AV_ACOSTADO!J38,AV_ACOSTADO!U37,CC_PIE!J38,CC_PIE!U38,CS_SENTADO!J37,CS_SENTADO!U37)</f>
        <v>0.59999316863938135</v>
      </c>
      <c r="C22">
        <f>STDEVA(AC_ACOSTADO!J35,AC_ACOSTADO!U38,DM_PIE!J40,DM_PIE!U40,PC_SENTADO!J37,PC_SENTADO!U38,AV_ACOSTADO!J38,AV_ACOSTADO!U37,CC_PIE!J38,CC_PIE!U38,CS_SENTADO!J37,CS_SENTADO!U37)</f>
        <v>0.19127772015017336</v>
      </c>
      <c r="D22">
        <f t="shared" si="2"/>
        <v>0.53704470593589682</v>
      </c>
      <c r="E22">
        <f t="shared" si="2"/>
        <v>0.18897859181949642</v>
      </c>
    </row>
    <row r="23" spans="1:5" ht="15.75" thickBot="1" x14ac:dyDescent="0.3">
      <c r="A23" s="19" t="s">
        <v>16</v>
      </c>
      <c r="B23" s="7">
        <f>AVERAGE(AC_ACOSTADO!J34,AC_ACOSTADO!U39,DM_PIE!J39,DM_PIE!U39,PC_SENTADO!J39,PC_SENTADO!U39,AV_ACOSTADO!J36,AV_ACOSTADO!U38,CC_PIE!J37,CC_PIE!U37,CS_SENTADO!J33,CS_SENTADO!U36)</f>
        <v>0.57318907594343227</v>
      </c>
      <c r="C23">
        <f>STDEVA(AC_ACOSTADO!J34,AC_ACOSTADO!U39,DM_PIE!J39,DM_PIE!U39,PC_SENTADO!J39,PC_SENTADO!U39,AV_ACOSTADO!J36,AV_ACOSTADO!U38,CC_PIE!J37,CC_PIE!U37,CS_SENTADO!J33,CS_SENTADO!U36)</f>
        <v>0.19818800703684566</v>
      </c>
      <c r="D23">
        <f t="shared" si="2"/>
        <v>0.51769749989343072</v>
      </c>
      <c r="E23">
        <f t="shared" si="2"/>
        <v>0.19563329598678333</v>
      </c>
    </row>
    <row r="26" spans="1:5" ht="15.75" thickBot="1" x14ac:dyDescent="0.3">
      <c r="A26" s="14" t="s">
        <v>2</v>
      </c>
      <c r="B26" s="14" t="s">
        <v>734</v>
      </c>
      <c r="C26" s="10" t="s">
        <v>733</v>
      </c>
      <c r="D26" s="16" t="s">
        <v>735</v>
      </c>
      <c r="E26" s="10" t="s">
        <v>736</v>
      </c>
    </row>
    <row r="27" spans="1:5" x14ac:dyDescent="0.25">
      <c r="A27" s="18" t="s">
        <v>9</v>
      </c>
      <c r="B27" s="6">
        <f>AVERAGE(AC_ACOSTADO!J47,AC_ACOSTADO!U47,DM_PIE!J47,DM_PIE!U44,PC_SENTADO!J43,PC_SENTADO!U45,AV_ACOSTADO!J47,AV_ACOSTADO!U42,CC_PIE!J43,CC_PIE!U47,CS_SENTADO!J42,CS_SENTADO!U42)</f>
        <v>0.65331027376462936</v>
      </c>
      <c r="C27">
        <f>STDEVA(AC_ACOSTADO!J47,AC_ACOSTADO!U47,DM_PIE!J47,DM_PIE!U44,PC_SENTADO!J43,PC_SENTADO!U45,AV_ACOSTADO!J47,AV_ACOSTADO!U42,CC_PIE!J43,CC_PIE!U47,CS_SENTADO!J42,CS_SENTADO!U42)</f>
        <v>0.19437954965905482</v>
      </c>
      <c r="D27">
        <f t="shared" ref="D27:E33" si="3">TANH(B27)</f>
        <v>0.57389420346500419</v>
      </c>
      <c r="E27">
        <f t="shared" si="3"/>
        <v>0.19196788412749125</v>
      </c>
    </row>
    <row r="28" spans="1:5" x14ac:dyDescent="0.25">
      <c r="A28" s="18" t="s">
        <v>14</v>
      </c>
      <c r="B28" s="6">
        <f>AVERAGE(AC_ACOSTADO!J43,AC_ACOSTADO!U46,DM_PIE!J48,DM_PIE!U47,PC_SENTADO!J45,PC_SENTADO!U43,AV_ACOSTADO!J46,AV_ACOSTADO!U44,CC_PIE!J47,CC_PIE!U44,CS_SENTADO!J44,CS_SENTADO!U43)</f>
        <v>0.64527332803358661</v>
      </c>
      <c r="C28">
        <f>STDEVA(AC_ACOSTADO!J43,AC_ACOSTADO!U46,DM_PIE!J48,DM_PIE!U47,PC_SENTADO!J45,PC_SENTADO!U43,AV_ACOSTADO!J46,AV_ACOSTADO!U44,CC_PIE!J47,CC_PIE!U44,CS_SENTADO!J44,CS_SENTADO!U43)</f>
        <v>0.18486877401637858</v>
      </c>
      <c r="D28">
        <f t="shared" si="3"/>
        <v>0.56847940403190256</v>
      </c>
      <c r="E28">
        <f t="shared" si="3"/>
        <v>0.1827911185255143</v>
      </c>
    </row>
    <row r="29" spans="1:5" x14ac:dyDescent="0.25">
      <c r="A29" s="18" t="s">
        <v>11</v>
      </c>
      <c r="B29" s="6">
        <f>AVERAGE(AC_ACOSTADO!J45,AC_ACOSTADO!U43,DM_PIE!J46,DM_PIE!U46,PC_SENTADO!J46,PC_SENTADO!U47,AV_ACOSTADO!J44,AV_ACOSTADO!U45,CC_PIE!J45,CC_PIE!U42,CS_SENTADO!J48,CS_SENTADO!U46)</f>
        <v>0.642749090641347</v>
      </c>
      <c r="C29">
        <f>STDEVA(AC_ACOSTADO!J45,AC_ACOSTADO!U43,DM_PIE!J46,DM_PIE!U46,PC_SENTADO!J46,PC_SENTADO!U47,AV_ACOSTADO!J44,AV_ACOSTADO!U45,CC_PIE!J45,CC_PIE!U42,CS_SENTADO!J48,CS_SENTADO!U46)</f>
        <v>0.18788591576696631</v>
      </c>
      <c r="D29">
        <f t="shared" si="3"/>
        <v>0.56676846997437136</v>
      </c>
      <c r="E29">
        <f t="shared" si="3"/>
        <v>0.18570583341754301</v>
      </c>
    </row>
    <row r="30" spans="1:5" x14ac:dyDescent="0.25">
      <c r="A30" s="18" t="s">
        <v>10</v>
      </c>
      <c r="B30" s="6">
        <f>AVERAGE(AC_ACOSTADO!J46,AC_ACOSTADO!U44,DM_PIE!J50,DM_PIE!U48,PC_SENTADO!J49,PC_SENTADO!U44,AV_ACOSTADO!J42,AV_ACOSTADO!U46,CC_PIE!J46,CC_PIE!U45,CS_SENTADO!J46,CS_SENTADO!U47)</f>
        <v>0.63734480305204999</v>
      </c>
      <c r="C30">
        <f>STDEVA(AC_ACOSTADO!J46,AC_ACOSTADO!U44,DM_PIE!J50,DM_PIE!U48,PC_SENTADO!J49,PC_SENTADO!U44,AV_ACOSTADO!J42,AV_ACOSTADO!U46,CC_PIE!J46,CC_PIE!U45,CS_SENTADO!J46,CS_SENTADO!U47)</f>
        <v>0.19530243373414058</v>
      </c>
      <c r="D30">
        <f t="shared" si="3"/>
        <v>0.56308894828564116</v>
      </c>
      <c r="E30">
        <f t="shared" si="3"/>
        <v>0.19285660068356172</v>
      </c>
    </row>
    <row r="31" spans="1:5" x14ac:dyDescent="0.25">
      <c r="A31" s="18" t="s">
        <v>13</v>
      </c>
      <c r="B31" s="6">
        <f>AVERAGE(AC_ACOSTADO!J48,AC_ACOSTADO!U48,DM_PIE!J45,DM_PIE!U50,PC_SENTADO!J48,PC_SENTADO!U46,AV_ACOSTADO!J43,AV_ACOSTADO!U47,CC_PIE!J48,CC_PIE!U43,CS_SENTADO!J45,CS_SENTADO!U48)</f>
        <v>0.63335016897600804</v>
      </c>
      <c r="C31">
        <f>STDEVA(AC_ACOSTADO!J48,AC_ACOSTADO!U48,DM_PIE!J45,DM_PIE!U50,PC_SENTADO!J48,PC_SENTADO!U46,AV_ACOSTADO!J43,AV_ACOSTADO!U47,CC_PIE!J48,CC_PIE!U43,CS_SENTADO!J45,CS_SENTADO!U48)</f>
        <v>0.19732956370015889</v>
      </c>
      <c r="D31">
        <f t="shared" si="3"/>
        <v>0.56035475392139189</v>
      </c>
      <c r="E31">
        <f t="shared" si="3"/>
        <v>0.19480756885540193</v>
      </c>
    </row>
    <row r="32" spans="1:5" x14ac:dyDescent="0.25">
      <c r="A32" s="18" t="s">
        <v>7</v>
      </c>
      <c r="B32" s="6">
        <f>AVERAGE(AC_ACOSTADO!J44,AC_ACOSTADO!U49,DM_PIE!J49,DM_PIE!U49,PC_SENTADO!J47,PC_SENTADO!U48,AV_ACOSTADO!J48,AV_ACOSTADO!U48,CC_PIE!J42,CC_PIE!U48,CS_SENTADO!J43,CS_SENTADO!U45)</f>
        <v>0.62670934370307851</v>
      </c>
      <c r="C32">
        <f>STDEVA(AC_ACOSTADO!J44,AC_ACOSTADO!U49,DM_PIE!J49,DM_PIE!U49,PC_SENTADO!J47,PC_SENTADO!U48,AV_ACOSTADO!J48,AV_ACOSTADO!U48,CC_PIE!J42,CC_PIE!U48,CS_SENTADO!J43,CS_SENTADO!U45)</f>
        <v>0.18300561508052682</v>
      </c>
      <c r="D32">
        <f t="shared" si="3"/>
        <v>0.55578218253411671</v>
      </c>
      <c r="E32">
        <f t="shared" si="3"/>
        <v>0.18098960110465762</v>
      </c>
    </row>
    <row r="33" spans="1:5" ht="15.75" thickBot="1" x14ac:dyDescent="0.3">
      <c r="A33" s="19" t="s">
        <v>12</v>
      </c>
      <c r="B33" s="7">
        <f>AVERAGE(AC_ACOSTADO!J49,AC_ACOSTADO!U45,DM_PIE!J44,DM_PIE!U45,PC_SENTADO!J44,PC_SENTADO!U49,AV_ACOSTADO!J45,AV_ACOSTADO!U43,CC_PIE!J44,CC_PIE!U46,CS_SENTADO!J47,CS_SENTADO!U44)</f>
        <v>0.53829722265654201</v>
      </c>
      <c r="C33">
        <f>STDEVA(AC_ACOSTADO!J49,AC_ACOSTADO!U45,DM_PIE!J44,DM_PIE!U45,PC_SENTADO!J44,PC_SENTADO!U49,AV_ACOSTADO!J45,AV_ACOSTADO!U43,CC_PIE!J44,CC_PIE!U46,CS_SENTADO!J47,CS_SENTADO!U44)</f>
        <v>0.41826110031893693</v>
      </c>
      <c r="D33">
        <f t="shared" si="3"/>
        <v>0.49169794579983639</v>
      </c>
      <c r="E33">
        <f t="shared" si="3"/>
        <v>0.39546449217402019</v>
      </c>
    </row>
    <row r="36" spans="1:5" ht="15.75" thickBot="1" x14ac:dyDescent="0.3">
      <c r="A36" s="14" t="s">
        <v>738</v>
      </c>
      <c r="B36" s="14" t="s">
        <v>734</v>
      </c>
      <c r="C36" s="10" t="s">
        <v>733</v>
      </c>
      <c r="D36" s="16" t="s">
        <v>735</v>
      </c>
      <c r="E36" s="10" t="s">
        <v>736</v>
      </c>
    </row>
    <row r="37" spans="1:5" x14ac:dyDescent="0.25">
      <c r="A37" s="18">
        <v>10</v>
      </c>
      <c r="B37" s="6">
        <f>AVERAGE(AC_ACOSTADO!J53,AC_ACOSTADO!U62,DM_PIE!J54,DM_PIE!U55,PC_SENTADO!J53,PC_SENTADO!U53,AV_ACOSTADO!J61,AV_ACOSTADO!U52,CC_PIE!J61,CC_PIE!U53,CS_SENTADO!J53,CS_SENTADO!U52)</f>
        <v>0.65570719355784435</v>
      </c>
      <c r="C37">
        <f>STDEVA(AC_ACOSTADO!J53,AC_ACOSTADO!U62,DM_PIE!J54,DM_PIE!U55,PC_SENTADO!J53,PC_SENTADO!U53,AV_ACOSTADO!J61,AV_ACOSTADO!U52,CC_PIE!J61,CC_PIE!U53,CS_SENTADO!J53,CS_SENTADO!U52)</f>
        <v>0.18839255887817427</v>
      </c>
      <c r="D37">
        <f t="shared" ref="D37:D46" si="4">TANH(B37)</f>
        <v>0.57549947555032754</v>
      </c>
      <c r="E37">
        <f t="shared" ref="E37:E46" si="5">TANH(C37)</f>
        <v>0.18619495803985939</v>
      </c>
    </row>
    <row r="38" spans="1:5" x14ac:dyDescent="0.25">
      <c r="A38" s="18">
        <v>20</v>
      </c>
      <c r="B38" s="6">
        <f>AVERAGE(AC_ACOSTADO!J54,AC_ACOSTADO!U55,DM_PIE!J62,DM_PIE!U54,PC_SENTADO!J54,PC_SENTADO!U55,AV_ACOSTADO!J60,AV_ACOSTADO!U53,CC_PIE!J60,CC_PIE!U52,CS_SENTADO!J52,CS_SENTADO!U53)</f>
        <v>0.65485123757107344</v>
      </c>
      <c r="C38">
        <f>STDEVA(AC_ACOSTADO!J54,AC_ACOSTADO!U55,DM_PIE!J62,DM_PIE!U54,PC_SENTADO!J54,PC_SENTADO!U55,AV_ACOSTADO!J60,AV_ACOSTADO!U53,CC_PIE!J60,CC_PIE!U52,CS_SENTADO!J52,CS_SENTADO!U53)</f>
        <v>0.1874760372603744</v>
      </c>
      <c r="D38">
        <f t="shared" si="4"/>
        <v>0.57492672988776405</v>
      </c>
      <c r="E38">
        <f t="shared" si="5"/>
        <v>0.1853100601473982</v>
      </c>
    </row>
    <row r="39" spans="1:5" x14ac:dyDescent="0.25">
      <c r="A39" s="18">
        <v>30</v>
      </c>
      <c r="B39" s="6">
        <f>AVERAGE(AC_ACOSTADO!J57,AC_ACOSTADO!U60,DM_PIE!J63,DM_PIE!U56,PC_SENTADO!J55,PC_SENTADO!U54,AV_ACOSTADO!J59,AV_ACOSTADO!U54,CC_PIE!J59,CC_PIE!U58,CS_SENTADO!J55,CS_SENTADO!U54)</f>
        <v>0.64987903732516006</v>
      </c>
      <c r="C39">
        <f>STDEVA(AC_ACOSTADO!J57,AC_ACOSTADO!U60,DM_PIE!J63,DM_PIE!U56,PC_SENTADO!J55,PC_SENTADO!U54,AV_ACOSTADO!J59,AV_ACOSTADO!U54,CC_PIE!J59,CC_PIE!U58,CS_SENTADO!J55,CS_SENTADO!U54)</f>
        <v>0.18544992423592133</v>
      </c>
      <c r="D39">
        <f t="shared" si="4"/>
        <v>0.57158852917371095</v>
      </c>
      <c r="E39">
        <f t="shared" si="5"/>
        <v>0.18335279128007001</v>
      </c>
    </row>
    <row r="40" spans="1:5" x14ac:dyDescent="0.25">
      <c r="A40" s="18">
        <v>40</v>
      </c>
      <c r="B40" s="6">
        <f>AVERAGE(AC_ACOSTADO!J55,AC_ACOSTADO!U58,DM_PIE!J57,DM_PIE!U57,PC_SENTADO!J56,PC_SENTADO!U62,AV_ACOSTADO!J58,AV_ACOSTADO!U55,CC_PIE!J56,CC_PIE!U55,CS_SENTADO!J54,CS_SENTADO!U56)</f>
        <v>0.64867360640234972</v>
      </c>
      <c r="C40">
        <f>STDEVA(AC_ACOSTADO!J55,AC_ACOSTADO!U58,DM_PIE!J57,DM_PIE!U57,PC_SENTADO!J56,PC_SENTADO!U62,AV_ACOSTADO!J58,AV_ACOSTADO!U55,CC_PIE!J56,CC_PIE!U55,CS_SENTADO!J54,CS_SENTADO!U56)</f>
        <v>0.18515754797083195</v>
      </c>
      <c r="D40">
        <f t="shared" si="4"/>
        <v>0.57077636954930411</v>
      </c>
      <c r="E40">
        <f t="shared" si="5"/>
        <v>0.18307022905265988</v>
      </c>
    </row>
    <row r="41" spans="1:5" x14ac:dyDescent="0.25">
      <c r="A41" s="18">
        <v>50</v>
      </c>
      <c r="B41" s="6">
        <f>AVERAGE(AC_ACOSTADO!J58,AC_ACOSTADO!U54,DM_PIE!J60,DM_PIE!U58,PC_SENTADO!J57,PC_SENTADO!U59,AV_ACOSTADO!J57,AV_ACOSTADO!U58,CC_PIE!J58,CC_PIE!U54,CS_SENTADO!J56,CS_SENTADO!U57)</f>
        <v>0.64518727754474525</v>
      </c>
      <c r="C41">
        <f>STDEVA(AC_ACOSTADO!J58,AC_ACOSTADO!U54,DM_PIE!J60,DM_PIE!U58,PC_SENTADO!J57,PC_SENTADO!U59,AV_ACOSTADO!J57,AV_ACOSTADO!U58,CC_PIE!J58,CC_PIE!U54,CS_SENTADO!J56,CS_SENTADO!U57)</f>
        <v>0.18401191218728896</v>
      </c>
      <c r="D41">
        <f t="shared" si="4"/>
        <v>0.56842115953004613</v>
      </c>
      <c r="E41">
        <f t="shared" si="5"/>
        <v>0.18196275713118018</v>
      </c>
    </row>
    <row r="42" spans="1:5" x14ac:dyDescent="0.25">
      <c r="A42" s="18">
        <v>80</v>
      </c>
      <c r="B42" s="6">
        <f>AVERAGE(AC_ACOSTADO!J61,AC_ACOSTADO!U59,DM_PIE!J56,DM_PIE!U61,PC_SENTADO!J60,PC_SENTADO!U56,AV_ACOSTADO!J52,AV_ACOSTADO!U56,CC_PIE!J57,CC_PIE!U56,CS_SENTADO!J57,CS_SENTADO!U59)</f>
        <v>0.64406743151870949</v>
      </c>
      <c r="C42">
        <f>STDEVA(AC_ACOSTADO!J61,AC_ACOSTADO!U59,DM_PIE!J56,DM_PIE!U61,PC_SENTADO!J60,PC_SENTADO!U56,AV_ACOSTADO!J52,AV_ACOSTADO!U56,CC_PIE!J57,CC_PIE!U56,CS_SENTADO!J57,CS_SENTADO!U59)</f>
        <v>0.18644857296567185</v>
      </c>
      <c r="D42">
        <f t="shared" si="4"/>
        <v>0.5676626561791509</v>
      </c>
      <c r="E42">
        <f t="shared" si="5"/>
        <v>0.18431769019247546</v>
      </c>
    </row>
    <row r="43" spans="1:5" x14ac:dyDescent="0.25">
      <c r="A43" s="18">
        <v>70</v>
      </c>
      <c r="B43" s="6">
        <f>AVERAGE(AC_ACOSTADO!J56,AC_ACOSTADO!U57,DM_PIE!J59,DM_PIE!U59,PC_SENTADO!J58,PC_SENTADO!U60,AV_ACOSTADO!J54,AV_ACOSTADO!U57,CC_PIE!J52,CC_PIE!U59,CS_SENTADO!J61,CS_SENTADO!U58)</f>
        <v>0.64374472329557342</v>
      </c>
      <c r="C43">
        <f>STDEVA(AC_ACOSTADO!J56,AC_ACOSTADO!U57,DM_PIE!J59,DM_PIE!U59,PC_SENTADO!J58,PC_SENTADO!U60,AV_ACOSTADO!J54,AV_ACOSTADO!U57,CC_PIE!J52,CC_PIE!U59,CS_SENTADO!J61,CS_SENTADO!U58)</f>
        <v>0.18312863299148985</v>
      </c>
      <c r="D43">
        <f t="shared" si="4"/>
        <v>0.56744389767479542</v>
      </c>
      <c r="E43">
        <f t="shared" si="5"/>
        <v>0.18110858663910626</v>
      </c>
    </row>
    <row r="44" spans="1:5" x14ac:dyDescent="0.25">
      <c r="A44" s="18">
        <v>60</v>
      </c>
      <c r="B44" s="6">
        <f>AVERAGE(AC_ACOSTADO!J59,AC_ACOSTADO!U53,DM_PIE!J58,DM_PIE!U60,PC_SENTADO!J59,PC_SENTADO!U61,AV_ACOSTADO!J56,AV_ACOSTADO!U59,CC_PIE!J55,CC_PIE!U57,CS_SENTADO!J58,CS_SENTADO!U55)</f>
        <v>0.64361971398356421</v>
      </c>
      <c r="C44">
        <f>STDEVA(AC_ACOSTADO!J59,AC_ACOSTADO!U53,DM_PIE!J58,DM_PIE!U60,PC_SENTADO!J59,PC_SENTADO!U61,AV_ACOSTADO!J56,AV_ACOSTADO!U59,CC_PIE!J55,CC_PIE!U57,CS_SENTADO!J58,CS_SENTADO!U55)</f>
        <v>0.18483365311726604</v>
      </c>
      <c r="D44">
        <f t="shared" si="4"/>
        <v>0.56735913442100483</v>
      </c>
      <c r="E44">
        <f t="shared" si="5"/>
        <v>0.18275717088878735</v>
      </c>
    </row>
    <row r="45" spans="1:5" x14ac:dyDescent="0.25">
      <c r="A45" s="18">
        <v>100</v>
      </c>
      <c r="B45" s="6">
        <f>AVERAGE(AC_ACOSTADO!J60,AC_ACOSTADO!U56,DM_PIE!J61,DM_PIE!U62,PC_SENTADO!J62,PC_SENTADO!U58,AV_ACOSTADO!J55,AV_ACOSTADO!U61,CC_PIE!J54,CC_PIE!U60,CS_SENTADO!J60,CS_SENTADO!U61)</f>
        <v>0.6394977689439022</v>
      </c>
      <c r="C45">
        <f>STDEVA(AC_ACOSTADO!J60,AC_ACOSTADO!U56,DM_PIE!J61,DM_PIE!U62,PC_SENTADO!J62,PC_SENTADO!U58,AV_ACOSTADO!J55,AV_ACOSTADO!U61,CC_PIE!J54,CC_PIE!U60,CS_SENTADO!J60,CS_SENTADO!U61)</f>
        <v>0.18414056219432656</v>
      </c>
      <c r="D45">
        <f t="shared" si="4"/>
        <v>0.56455749248097864</v>
      </c>
      <c r="E45">
        <f t="shared" si="5"/>
        <v>0.18208714456670255</v>
      </c>
    </row>
    <row r="46" spans="1:5" ht="15.75" thickBot="1" x14ac:dyDescent="0.3">
      <c r="A46" s="19">
        <v>90</v>
      </c>
      <c r="B46" s="7">
        <f>AVERAGE(AC_ACOSTADO!J62,AC_ACOSTADO!U61,DM_PIE!J55,DM_PIE!U63,PC_SENTADO!J61,PC_SENTADO!U57,AV_ACOSTADO!J53,AV_ACOSTADO!U60,CC_PIE!J53,CC_PIE!U61,CS_SENTADO!J59,CS_SENTADO!U60)</f>
        <v>0.63928009370064143</v>
      </c>
      <c r="C46">
        <f>STDEVA(AC_ACOSTADO!J62,AC_ACOSTADO!U61,DM_PIE!J55,DM_PIE!U63,PC_SENTADO!J61,PC_SENTADO!U57,AV_ACOSTADO!J53,AV_ACOSTADO!U60,CC_PIE!J53,CC_PIE!U61,CS_SENTADO!J59,CS_SENTADO!U60)</f>
        <v>0.18419505334870537</v>
      </c>
      <c r="D46">
        <f t="shared" si="4"/>
        <v>0.56440917759085607</v>
      </c>
      <c r="E46">
        <f t="shared" si="5"/>
        <v>0.18213982850438712</v>
      </c>
    </row>
    <row r="49" spans="1:5" ht="15.75" thickBot="1" x14ac:dyDescent="0.3">
      <c r="A49" s="7" t="s">
        <v>4</v>
      </c>
      <c r="B49" s="7" t="s">
        <v>734</v>
      </c>
      <c r="C49" s="10" t="s">
        <v>733</v>
      </c>
      <c r="D49" s="16" t="s">
        <v>735</v>
      </c>
      <c r="E49" s="10" t="s">
        <v>736</v>
      </c>
    </row>
    <row r="50" spans="1:5" x14ac:dyDescent="0.25">
      <c r="A50" s="6">
        <v>3</v>
      </c>
      <c r="B50" s="6">
        <f>AVERAGE(AC_ACOSTADO!J71,AC_ACOSTADO!U72,DM_PIE!J78,DM_PIE!U79,PC_SENTADO!J82,PC_SENTADO!U82,AV_ACOSTADO!J72,AV_ACOSTADO!U73,CC_PIE!J80,CC_PIE!U81,CS_SENTADO!J71,CS_SENTADO!U71)</f>
        <v>0.6460369275997303</v>
      </c>
      <c r="C50">
        <f>STDEVA(AC_ACOSTADO!J71,AC_ACOSTADO!U72,DM_PIE!J78,DM_PIE!U79,PC_SENTADO!J82,PC_SENTADO!U82,AV_ACOSTADO!J72,AV_ACOSTADO!U73,CC_PIE!J80,CC_PIE!U81,CS_SENTADO!J71,CS_SENTADO!U71)</f>
        <v>0.18727696630476565</v>
      </c>
      <c r="D50">
        <f t="shared" ref="D50:E53" si="6">TANH(B50)</f>
        <v>0.56899600766432046</v>
      </c>
      <c r="E50">
        <f t="shared" si="6"/>
        <v>0.18511781816301351</v>
      </c>
    </row>
    <row r="51" spans="1:5" x14ac:dyDescent="0.25">
      <c r="A51" s="6">
        <v>2</v>
      </c>
      <c r="B51" s="6">
        <f>AVERAGE(AC_ACOSTADO!J74,AC_ACOSTADO!U71,DM_PIE!J81,DM_PIE!U78,PC_SENTADO!J81,PC_SENTADO!U81,AV_ACOSTADO!J71,AV_ACOSTADO!U72,CC_PIE!J82,CC_PIE!U80,CS_SENTADO!J70,CS_SENTADO!U72)</f>
        <v>0.50688975100345657</v>
      </c>
      <c r="C51">
        <f>STDEVA(AC_ACOSTADO!J74,AC_ACOSTADO!U71,DM_PIE!J81,DM_PIE!U78,PC_SENTADO!J81,PC_SENTADO!U81,AV_ACOSTADO!J71,AV_ACOSTADO!U72,CC_PIE!J82,CC_PIE!U80,CS_SENTADO!J70,CS_SENTADO!U72)</f>
        <v>0.47470158282410585</v>
      </c>
      <c r="D51">
        <f t="shared" si="6"/>
        <v>0.46751830429428559</v>
      </c>
      <c r="E51">
        <f t="shared" si="6"/>
        <v>0.44199026794983265</v>
      </c>
    </row>
    <row r="52" spans="1:5" x14ac:dyDescent="0.25">
      <c r="A52" s="6">
        <v>4</v>
      </c>
      <c r="B52" s="6">
        <f>AVERAGE(AC_ACOSTADO!J72,AC_ACOSTADO!U73,DM_PIE!J80,DM_PIE!U80,PC_SENTADO!J83,PC_SENTADO!U84,AV_ACOSTADO!J70,AV_ACOSTADO!U71,CC_PIE!J83,CC_PIE!U82,CS_SENTADO!J72,CS_SENTADO!U70)</f>
        <v>0.48773340325294079</v>
      </c>
      <c r="C52">
        <f>STDEVA(AC_ACOSTADO!J72,AC_ACOSTADO!U73,DM_PIE!J80,DM_PIE!U80,PC_SENTADO!J83,PC_SENTADO!U84,AV_ACOSTADO!J70,AV_ACOSTADO!U71,CC_PIE!J83,CC_PIE!U82,CS_SENTADO!J72,CS_SENTADO!U70)</f>
        <v>0.48116398370576108</v>
      </c>
      <c r="D52">
        <f t="shared" si="6"/>
        <v>0.45241561242359135</v>
      </c>
      <c r="E52">
        <f t="shared" si="6"/>
        <v>0.44717532159803147</v>
      </c>
    </row>
    <row r="53" spans="1:5" ht="15.75" thickBot="1" x14ac:dyDescent="0.3">
      <c r="A53" s="7">
        <v>5</v>
      </c>
      <c r="B53" s="7">
        <f>AVERAGE(AC_ACOSTADO!J73,AC_ACOSTADO!U74,DM_PIE!J79,DM_PIE!U81,PC_SENTADO!J84,PC_SENTADO!U83,AV_ACOSTADO!J73,AV_ACOSTADO!U70,CC_PIE!J81,CC_PIE!U83,CS_SENTADO!J73,CS_SENTADO!U73)</f>
        <v>0.47848691345347483</v>
      </c>
      <c r="C53">
        <f>STDEVA(AC_ACOSTADO!J73,AC_ACOSTADO!U74,DM_PIE!J79,DM_PIE!U81,PC_SENTADO!J84,PC_SENTADO!U83,AV_ACOSTADO!J73,AV_ACOSTADO!U70,CC_PIE!J81,CC_PIE!U83,CS_SENTADO!J73,CS_SENTADO!U73)</f>
        <v>0.47872278259000589</v>
      </c>
      <c r="D53">
        <f t="shared" si="6"/>
        <v>0.44503101188242289</v>
      </c>
      <c r="E53">
        <f t="shared" si="6"/>
        <v>0.44522014666602983</v>
      </c>
    </row>
    <row r="56" spans="1:5" ht="15.75" thickBot="1" x14ac:dyDescent="0.3">
      <c r="A56" s="14" t="s">
        <v>740</v>
      </c>
      <c r="B56" s="14" t="s">
        <v>734</v>
      </c>
      <c r="C56" s="10" t="s">
        <v>733</v>
      </c>
      <c r="D56" s="16" t="s">
        <v>735</v>
      </c>
      <c r="E56" s="10" t="s">
        <v>736</v>
      </c>
    </row>
    <row r="57" spans="1:5" x14ac:dyDescent="0.25">
      <c r="A57" s="22">
        <v>0.9</v>
      </c>
      <c r="B57" s="20">
        <f>AVERAGE(AC_ACOSTADO!J30,AC_ACOSTADO!U20,DM_PIE!J21,DM_PIE!U21,PC_SENTADO!J20,PC_SENTADO!U20,AV_ACOSTADO!J20,AV_ACOSTADO!U20,CC_PIE!J20,CC_PIE!U20,CS_SENTADO!J20,CS_SENTADO!U21)</f>
        <v>0.59808973106892893</v>
      </c>
      <c r="C57" s="20">
        <f>STDEVA(AC_ACOSTADO!J30,AC_ACOSTADO!U20,DM_PIE!J21,DM_PIE!U21,PC_SENTADO!J20,PC_SENTADO!U20,AV_ACOSTADO!J20,AV_ACOSTADO!U20,CC_PIE!J20,CC_PIE!U20,CS_SENTADO!J20,CS_SENTADO!U21)</f>
        <v>0.19872253889317226</v>
      </c>
      <c r="D57">
        <f>TANH(B57)</f>
        <v>0.53568886780756009</v>
      </c>
      <c r="E57">
        <f>TANH(C57)</f>
        <v>0.19614731623210999</v>
      </c>
    </row>
    <row r="58" spans="1:5" x14ac:dyDescent="0.25">
      <c r="A58" s="23">
        <v>1</v>
      </c>
      <c r="B58" s="9">
        <f>AVERAGE(AC_ACOSTADO!J27,AC_ACOSTADO!U27,DM_PIE!J27,DM_PIE!U23,PC_SENTADO!J23,PC_SENTADO!U23,AV_ACOSTADO!J20,AV_ACOSTADO!U20,CC_PIE!J20,CC_PIE!U20,CS_SENTADO!J20,CS_SENTADO!U20)</f>
        <v>0.57078730792385313</v>
      </c>
      <c r="C58" s="9">
        <f>STDEVA(AC_ACOSTADO!J27,AC_ACOSTADO!U27,DM_PIE!J27,DM_PIE!U23,PC_SENTADO!J23,PC_SENTADO!U23,AV_ACOSTADO!J20,AV_ACOSTADO!U20,CC_PIE!J20,CC_PIE!U20,CS_SENTADO!J20,CS_SENTADO!U20)</f>
        <v>0.19486635619976767</v>
      </c>
      <c r="D58">
        <f>TANH(B58)</f>
        <v>0.51593724610931757</v>
      </c>
      <c r="E58">
        <f>TANH(C58)</f>
        <v>0.19243670718580286</v>
      </c>
    </row>
    <row r="59" spans="1:5" x14ac:dyDescent="0.25">
      <c r="A59" s="23">
        <v>0.8</v>
      </c>
      <c r="B59" s="9">
        <f>AVERAGE(AC_ACOSTADO!J29,AC_ACOSTADO!U21,DM_PIE!J22,DM_PIE!U22,PC_SENTADO!J21,PC_SENTADO!U21,AV_ACOSTADO!J22,AV_ACOSTADO!U21,CC_PIE!J22,CC_PIE!U23,CS_SENTADO!J21,CS_SENTADO!U27)</f>
        <v>0.56888715088685016</v>
      </c>
      <c r="C59" s="9">
        <f>STDEVA(AC_ACOSTADO!J29,AC_ACOSTADO!U21,DM_PIE!J22,DM_PIE!U22,PC_SENTADO!J21,PC_SENTADO!U21,AV_ACOSTADO!J22,AV_ACOSTADO!U21,CC_PIE!J22,CC_PIE!U23,CS_SENTADO!J21,CS_SENTADO!U27)</f>
        <v>0.1910849035419788</v>
      </c>
      <c r="D59">
        <f>TANH(B59)</f>
        <v>0.51454152760454475</v>
      </c>
      <c r="E59">
        <f>TANH(C59)</f>
        <v>0.18879265448020346</v>
      </c>
    </row>
    <row r="60" spans="1:5" x14ac:dyDescent="0.25">
      <c r="A60" s="23">
        <v>0.1</v>
      </c>
      <c r="B60" s="9">
        <f>AVERAGE(AC_ACOSTADO!J26,AC_ACOSTADO!U23,DM_PIE!J23,DM_PIE!U25,PC_SENTADO!J25,PC_SENTADO!U28,AV_ACOSTADO!J21,AV_ACOSTADO!U25,CC_PIE!J25,CC_PIE!U24,CS_SENTADO!J29,CS_SENTADO!U25)</f>
        <v>0.55147655576355481</v>
      </c>
      <c r="C60" s="9">
        <f>STDEVA(AC_ACOSTADO!J26,AC_ACOSTADO!U23,DM_PIE!J23,DM_PIE!U25,PC_SENTADO!J25,PC_SENTADO!U28,AV_ACOSTADO!J21,AV_ACOSTADO!U25,CC_PIE!J25,CC_PIE!U24,CS_SENTADO!J29,CS_SENTADO!U25)</f>
        <v>0.1896384401281716</v>
      </c>
      <c r="D60">
        <f>TANH(B60)</f>
        <v>0.50162604142941747</v>
      </c>
      <c r="E60">
        <f>TANH(C60)</f>
        <v>0.18739736682491384</v>
      </c>
    </row>
    <row r="61" spans="1:5" x14ac:dyDescent="0.25">
      <c r="A61" s="23">
        <v>0</v>
      </c>
      <c r="B61" s="9">
        <f>AVERAGE(AC_ACOSTADO!J28,AC_ACOSTADO!U30,DM_PIE!J26,DM_PIE!U24,PC_SENTADO!J22,PC_SENTADO!U24,AV_ACOSTADO!J27,AV_ACOSTADO!U23,CC_PIE!J29,CC_PIE!U21,CS_SENTADO!J28,CS_SENTADO!U23)</f>
        <v>0.55120587864835402</v>
      </c>
      <c r="C61" s="9">
        <f>STDEVA(AC_ACOSTADO!J28,AC_ACOSTADO!U30,DM_PIE!J26,DM_PIE!U24,PC_SENTADO!J22,PC_SENTADO!U24,AV_ACOSTADO!J27,AV_ACOSTADO!U23,CC_PIE!J29,CC_PIE!U21,CS_SENTADO!J28,CS_SENTADO!U23)</f>
        <v>0.18857588834152025</v>
      </c>
      <c r="D61">
        <f>TANH(B61)</f>
        <v>0.50142344693782659</v>
      </c>
      <c r="E61">
        <f>TANH(C61)</f>
        <v>0.18637192569148844</v>
      </c>
    </row>
    <row r="62" spans="1:5" x14ac:dyDescent="0.25">
      <c r="A62" s="23">
        <v>0.4</v>
      </c>
      <c r="B62" s="9">
        <f>AVERAGE(AC_ACOSTADO!J21,AC_ACOSTADO!U26,DM_PIE!J31,DM_PIE!U28,PC_SENTADO!J29,PC_SENTADO!U27,AV_ACOSTADO!J24,AV_ACOSTADO!U22,CC_PIE!J27,CC_PIE!U27,CS_SENTADO!J24,CS_SENTADO!U20)</f>
        <v>0.54553632713720857</v>
      </c>
      <c r="C62" s="9">
        <f>STDEVA(AC_ACOSTADO!J21,AC_ACOSTADO!U26,DM_PIE!J31,DM_PIE!U28,PC_SENTADO!J29,PC_SENTADO!U27,AV_ACOSTADO!J24,AV_ACOSTADO!U22,CC_PIE!J27,CC_PIE!U27,CS_SENTADO!J24,CS_SENTADO!U20)</f>
        <v>0.19382339958087277</v>
      </c>
      <c r="D62">
        <f>TANH(B62)</f>
        <v>0.49716731116174423</v>
      </c>
      <c r="E62">
        <f>TANH(C62)</f>
        <v>0.19143217196866683</v>
      </c>
    </row>
    <row r="63" spans="1:5" x14ac:dyDescent="0.25">
      <c r="A63" s="23">
        <v>0.6</v>
      </c>
      <c r="B63" s="9">
        <f>AVERAGE(AC_ACOSTADO!J20,AC_ACOSTADO!U24,DM_PIE!J30,DM_PIE!U30,PC_SENTADO!J30,PC_SENTADO!U29,AV_ACOSTADO!J29,AV_ACOSTADO!U28,CC_PIE!J23,CC_PIE!U28,CS_SENTADO!J23,CS_SENTADO!U29)</f>
        <v>0.54050342472458779</v>
      </c>
      <c r="C63" s="9">
        <f>STDEVA(AC_ACOSTADO!J20,AC_ACOSTADO!U24,DM_PIE!J30,DM_PIE!U30,PC_SENTADO!J30,PC_SENTADO!U29,AV_ACOSTADO!J29,AV_ACOSTADO!U28,CC_PIE!J23,CC_PIE!U28,CS_SENTADO!J23,CS_SENTADO!U29)</f>
        <v>0.19058634482611142</v>
      </c>
      <c r="D63">
        <f>TANH(B63)</f>
        <v>0.49336894591251595</v>
      </c>
      <c r="E63">
        <f>TANH(C63)</f>
        <v>0.18831182050803405</v>
      </c>
    </row>
    <row r="64" spans="1:5" x14ac:dyDescent="0.25">
      <c r="A64" s="23">
        <v>0.5</v>
      </c>
      <c r="B64" s="9">
        <f>AVERAGE(AC_ACOSTADO!J22,AC_ACOSTADO!U28,DM_PIE!J28,DM_PIE!U29,PC_SENTADO!J28,PC_SENTADO!U30,AV_ACOSTADO!J26,AV_ACOSTADO!U29,CC_PIE!J24,CC_PIE!U29,CS_SENTADO!J26,CS_SENTADO!U24)</f>
        <v>0.53586945114048623</v>
      </c>
      <c r="C64" s="9">
        <f>STDEVA(AC_ACOSTADO!J22,AC_ACOSTADO!U28,DM_PIE!J28,DM_PIE!U29,PC_SENTADO!J28,PC_SENTADO!U30,AV_ACOSTADO!J26,AV_ACOSTADO!U29,CC_PIE!J24,CC_PIE!U29,CS_SENTADO!J26,CS_SENTADO!U24)</f>
        <v>0.18972761190606766</v>
      </c>
      <c r="D64">
        <f>TANH(B64)</f>
        <v>0.48985493256432766</v>
      </c>
      <c r="E64">
        <f>TANH(C64)</f>
        <v>0.18748340565056273</v>
      </c>
    </row>
    <row r="65" spans="1:5" x14ac:dyDescent="0.25">
      <c r="A65" s="23">
        <v>0.7</v>
      </c>
      <c r="B65" s="9">
        <f>AVERAGE(AC_ACOSTADO!J23,AC_ACOSTADO!U25,DM_PIE!I25,DM_PIE!T31,PC_SENTADO!J26,PC_SENTADO!U22,AV_ACOSTADO!J28,AV_ACOSTADO!U27,CC_PIE!J21,CC_PIE!U22,CS_SENTADO!J22,CS_SENTADO!U26)</f>
        <v>0.52523929158044458</v>
      </c>
      <c r="C65" s="9">
        <f>STDEVA(AC_ACOSTADO!J23,AC_ACOSTADO!U25,DM_PIE!I25,DM_PIE!T31,PC_SENTADO!J26,PC_SENTADO!U22,AV_ACOSTADO!J28,AV_ACOSTADO!U27,CC_PIE!J21,CC_PIE!U22,CS_SENTADO!J22,CS_SENTADO!U26)</f>
        <v>0.25459970423269901</v>
      </c>
      <c r="D65">
        <f>TANH(B65)</f>
        <v>0.48173357938957306</v>
      </c>
      <c r="E65">
        <f>TANH(C65)</f>
        <v>0.24923755675876738</v>
      </c>
    </row>
    <row r="66" spans="1:5" x14ac:dyDescent="0.25">
      <c r="A66" s="23">
        <v>0.2</v>
      </c>
      <c r="B66" s="9">
        <f>AVERAGE(AC_ACOSTADO!J25,AC_ACOSTADO!U22,DM_PIE!J24,DM_PIE!U27,PC_SENTADO!J27,PC_SENTADO!U26,AV_ACOSTADO!J23,AV_ACOSTADO!U24,CC_PIE!J28,CC_PIE!U25,CS_SENTADO!J27,CS_SENTADO!U28,)</f>
        <v>0.50999324821567904</v>
      </c>
      <c r="C66" s="9">
        <f>STDEVA(AC_ACOSTADO!J25,AC_ACOSTADO!U22,DM_PIE!J24,DM_PIE!U27,PC_SENTADO!J27,PC_SENTADO!U26,AV_ACOSTADO!J23,AV_ACOSTADO!U24,CC_PIE!J28,CC_PIE!U25,CS_SENTADO!J27,CS_SENTADO!U28,)</f>
        <v>0.23880324913975146</v>
      </c>
      <c r="D66">
        <f>TANH(B66)</f>
        <v>0.46993993825339686</v>
      </c>
      <c r="E66">
        <f>TANH(C66)</f>
        <v>0.23436505025942772</v>
      </c>
    </row>
    <row r="67" spans="1:5" ht="15.75" thickBot="1" x14ac:dyDescent="0.3">
      <c r="A67" s="24">
        <v>0.3</v>
      </c>
      <c r="B67" s="21">
        <f>AVERAGE(AC_ACOSTADO!J24,AC_ACOSTADO!U29,DM_PIE!J29,DM_PIE!U26,PC_SENTADO!J24,PC_SENTADO!U25,AV_ACOSTADO!J25,AV_ACOSTADO!U26,CC_PIE!J26,CC_PIE!U26,CS_SENTADO!J25,CS_SENTADO!U22,)</f>
        <v>0.50173919625758345</v>
      </c>
      <c r="C67" s="21">
        <f>STDEVA(AC_ACOSTADO!J24,AC_ACOSTADO!U29,DM_PIE!J29,DM_PIE!U26,PC_SENTADO!J24,PC_SENTADO!U25,AV_ACOSTADO!J25,AV_ACOSTADO!U26,CC_PIE!J26,CC_PIE!U26,CS_SENTADO!J25,CS_SENTADO!U22,)</f>
        <v>0.23633332743668109</v>
      </c>
      <c r="D67">
        <f>TANH(B67)</f>
        <v>0.46348384441252954</v>
      </c>
      <c r="E67">
        <f>TANH(C67)</f>
        <v>0.23202944664258288</v>
      </c>
    </row>
  </sheetData>
  <pageMargins left="0.7" right="0.7" top="0.75" bottom="0.75" header="0.3" footer="0.3"/>
  <pageSetup orientation="portrait" r:id="rId1"/>
  <drawing r:id="rId2"/>
  <tableParts count="6"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AC_ACOSTADO</vt:lpstr>
      <vt:lpstr>DM_PIE</vt:lpstr>
      <vt:lpstr>PC_SENTADO</vt:lpstr>
      <vt:lpstr>AV_ACOSTADO</vt:lpstr>
      <vt:lpstr>CC_PIE</vt:lpstr>
      <vt:lpstr>CS_SENTADO</vt:lpstr>
      <vt:lpstr>Analisis Rango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2019-06-01T23:22:16Z</dcterms:modified>
</cp:coreProperties>
</file>