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lera/Desktop/"/>
    </mc:Choice>
  </mc:AlternateContent>
  <xr:revisionPtr revIDLastSave="0" documentId="13_ncr:1_{66741314-E42D-C142-A65E-C09147431D75}" xr6:coauthVersionLast="36" xr6:coauthVersionMax="36" xr10:uidLastSave="{00000000-0000-0000-0000-000000000000}"/>
  <bookViews>
    <workbookView xWindow="5180" yWindow="440" windowWidth="33620" windowHeight="20000" activeTab="2" xr2:uid="{68B0030D-3817-C14A-9D26-07787E55BED4}"/>
  </bookViews>
  <sheets>
    <sheet name="LARGE" sheetId="2" r:id="rId1"/>
    <sheet name="MEDIUM" sheetId="3" r:id="rId2"/>
    <sheet name="SMALL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4" l="1"/>
  <c r="J22" i="4"/>
  <c r="K22" i="4"/>
  <c r="L22" i="4"/>
  <c r="M22" i="4"/>
  <c r="I22" i="4"/>
  <c r="J19" i="4"/>
  <c r="K19" i="4"/>
  <c r="L19" i="4"/>
  <c r="M19" i="4"/>
  <c r="J20" i="4"/>
  <c r="K20" i="4"/>
  <c r="L20" i="4"/>
  <c r="M20" i="4"/>
  <c r="J21" i="4"/>
  <c r="K21" i="4"/>
  <c r="L21" i="4"/>
  <c r="M21" i="4"/>
  <c r="I20" i="4"/>
  <c r="I21" i="4"/>
  <c r="I19" i="4"/>
  <c r="M7" i="4"/>
  <c r="L7" i="4"/>
  <c r="K7" i="4"/>
  <c r="J7" i="4"/>
  <c r="J8" i="4" s="1"/>
  <c r="I7" i="4"/>
  <c r="M6" i="4"/>
  <c r="L6" i="4"/>
  <c r="K6" i="4"/>
  <c r="K8" i="4" s="1"/>
  <c r="J6" i="4"/>
  <c r="I6" i="4"/>
  <c r="M5" i="4"/>
  <c r="M8" i="4" s="1"/>
  <c r="L5" i="4"/>
  <c r="L8" i="4" s="1"/>
  <c r="K5" i="4"/>
  <c r="J5" i="4"/>
  <c r="I5" i="4"/>
  <c r="I8" i="4" s="1"/>
  <c r="K22" i="3"/>
  <c r="M21" i="3"/>
  <c r="L21" i="3"/>
  <c r="L22" i="3" s="1"/>
  <c r="K21" i="3"/>
  <c r="J21" i="3"/>
  <c r="I21" i="3"/>
  <c r="M20" i="3"/>
  <c r="L20" i="3"/>
  <c r="K20" i="3"/>
  <c r="J20" i="3"/>
  <c r="I20" i="3"/>
  <c r="M19" i="3"/>
  <c r="M22" i="3" s="1"/>
  <c r="L19" i="3"/>
  <c r="K19" i="3"/>
  <c r="J19" i="3"/>
  <c r="J22" i="3" s="1"/>
  <c r="I19" i="3"/>
  <c r="I22" i="3" s="1"/>
  <c r="N9" i="3"/>
  <c r="J8" i="3"/>
  <c r="K8" i="3"/>
  <c r="L8" i="3"/>
  <c r="M8" i="3"/>
  <c r="I8" i="3"/>
  <c r="J5" i="3"/>
  <c r="K5" i="3"/>
  <c r="L5" i="3"/>
  <c r="M5" i="3"/>
  <c r="J6" i="3"/>
  <c r="K6" i="3"/>
  <c r="L6" i="3"/>
  <c r="M6" i="3"/>
  <c r="J7" i="3"/>
  <c r="K7" i="3"/>
  <c r="L7" i="3"/>
  <c r="M7" i="3"/>
  <c r="I6" i="3"/>
  <c r="I7" i="3"/>
  <c r="I5" i="3"/>
  <c r="J43" i="2"/>
  <c r="L44" i="2"/>
  <c r="L45" i="2"/>
  <c r="L43" i="2"/>
  <c r="M23" i="2"/>
  <c r="L23" i="2"/>
  <c r="L22" i="2"/>
  <c r="K23" i="2"/>
  <c r="J23" i="2"/>
  <c r="I23" i="2"/>
  <c r="M22" i="2"/>
  <c r="K22" i="2"/>
  <c r="J22" i="2"/>
  <c r="I22" i="2"/>
  <c r="M21" i="2"/>
  <c r="L21" i="2"/>
  <c r="K21" i="2"/>
  <c r="J21" i="2"/>
  <c r="I21" i="2"/>
  <c r="M20" i="2"/>
  <c r="L20" i="2"/>
  <c r="K20" i="2"/>
  <c r="J20" i="2"/>
  <c r="J24" i="2" s="1"/>
  <c r="I20" i="2"/>
  <c r="I24" i="2" s="1"/>
  <c r="J9" i="2"/>
  <c r="K9" i="2"/>
  <c r="I9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I6" i="2"/>
  <c r="I7" i="2"/>
  <c r="I8" i="2"/>
  <c r="I5" i="2"/>
  <c r="I42" i="2"/>
  <c r="N9" i="4" l="1"/>
  <c r="N23" i="3"/>
  <c r="M24" i="2"/>
  <c r="K24" i="2"/>
  <c r="L24" i="2"/>
  <c r="M9" i="2"/>
  <c r="L9" i="2"/>
  <c r="N25" i="2" l="1"/>
  <c r="N10" i="2"/>
  <c r="M32" i="4" l="1"/>
  <c r="L32" i="4"/>
  <c r="L33" i="4" s="1"/>
  <c r="L34" i="4" s="1"/>
  <c r="K32" i="4"/>
  <c r="J32" i="4"/>
  <c r="I32" i="4"/>
  <c r="M31" i="4"/>
  <c r="L31" i="4"/>
  <c r="K31" i="4"/>
  <c r="J31" i="4"/>
  <c r="I31" i="4"/>
  <c r="M30" i="4"/>
  <c r="L30" i="4"/>
  <c r="K30" i="4"/>
  <c r="J30" i="4"/>
  <c r="I30" i="4"/>
  <c r="I33" i="3"/>
  <c r="J33" i="3"/>
  <c r="K33" i="3"/>
  <c r="L33" i="3"/>
  <c r="M33" i="3"/>
  <c r="I34" i="3"/>
  <c r="J34" i="3"/>
  <c r="K34" i="3"/>
  <c r="L34" i="3"/>
  <c r="M34" i="3"/>
  <c r="J32" i="3"/>
  <c r="K32" i="3"/>
  <c r="L32" i="3"/>
  <c r="M32" i="3"/>
  <c r="I32" i="3"/>
  <c r="Q43" i="2"/>
  <c r="M43" i="2"/>
  <c r="R43" i="2" s="1"/>
  <c r="Q44" i="2"/>
  <c r="M44" i="2"/>
  <c r="R44" i="2" s="1"/>
  <c r="Q45" i="2"/>
  <c r="M45" i="2"/>
  <c r="R45" i="2" s="1"/>
  <c r="M42" i="2"/>
  <c r="R42" i="2" s="1"/>
  <c r="O44" i="2"/>
  <c r="O42" i="2"/>
  <c r="N42" i="2"/>
  <c r="J42" i="2"/>
  <c r="K42" i="2"/>
  <c r="P42" i="2" s="1"/>
  <c r="L42" i="2"/>
  <c r="Q42" i="2" s="1"/>
  <c r="O43" i="2"/>
  <c r="K43" i="2"/>
  <c r="P43" i="2" s="1"/>
  <c r="J44" i="2"/>
  <c r="K44" i="2"/>
  <c r="P44" i="2" s="1"/>
  <c r="J45" i="2"/>
  <c r="O45" i="2" s="1"/>
  <c r="K45" i="2"/>
  <c r="P45" i="2" s="1"/>
  <c r="I43" i="2"/>
  <c r="N43" i="2" s="1"/>
  <c r="I44" i="2"/>
  <c r="N44" i="2" s="1"/>
  <c r="I45" i="2"/>
  <c r="N45" i="2" s="1"/>
  <c r="M33" i="4" l="1"/>
  <c r="M34" i="4" s="1"/>
  <c r="K33" i="4"/>
  <c r="K34" i="4" s="1"/>
  <c r="J33" i="4"/>
  <c r="J34" i="4" s="1"/>
  <c r="I33" i="4"/>
  <c r="I34" i="4" s="1"/>
  <c r="K35" i="3"/>
  <c r="K36" i="3" s="1"/>
  <c r="J35" i="3"/>
  <c r="J36" i="3" s="1"/>
  <c r="I35" i="3"/>
  <c r="I36" i="3" s="1"/>
  <c r="N47" i="2"/>
  <c r="N48" i="2" s="1"/>
  <c r="O47" i="2"/>
  <c r="O48" i="2" s="1"/>
  <c r="M35" i="3"/>
  <c r="M36" i="3" s="1"/>
  <c r="L35" i="3"/>
  <c r="L36" i="3" s="1"/>
  <c r="P47" i="2"/>
  <c r="P48" i="2" s="1"/>
  <c r="Q47" i="2"/>
  <c r="Q48" i="2" s="1"/>
  <c r="R47" i="2"/>
  <c r="R48" i="2" s="1"/>
</calcChain>
</file>

<file path=xl/sharedStrings.xml><?xml version="1.0" encoding="utf-8"?>
<sst xmlns="http://schemas.openxmlformats.org/spreadsheetml/2006/main" count="132" uniqueCount="17">
  <si>
    <t>App1</t>
  </si>
  <si>
    <t>App2</t>
  </si>
  <si>
    <t>App3</t>
  </si>
  <si>
    <t>App4</t>
  </si>
  <si>
    <t>Cloud</t>
  </si>
  <si>
    <t>Edge</t>
  </si>
  <si>
    <t>Fog</t>
  </si>
  <si>
    <t>Osm</t>
  </si>
  <si>
    <t>Prof</t>
  </si>
  <si>
    <t>AVERAGE</t>
  </si>
  <si>
    <t>RESPONSE</t>
  </si>
  <si>
    <t xml:space="preserve">AVERAGE </t>
  </si>
  <si>
    <t xml:space="preserve">SERVICE </t>
  </si>
  <si>
    <t>5 simulations</t>
  </si>
  <si>
    <t>DEVI</t>
  </si>
  <si>
    <t>MSD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</si>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</sst>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rgb="FF6897BB"/>
      <name val="JetBrains Mono"/>
    </font>
    <font>
      <sz val="12"/>
      <color theme="0"/>
      <name val="Calibri"/>
      <family val="2"/>
      <scheme val="minor"/>
    </font>
    <font>
      <sz val="10"/>
      <color rgb="FFA9B7C6"/>
      <name val="JetBrains Mono"/>
    </font>
    <font>
      <sz val="10"/>
      <color rgb="FFCC7832"/>
      <name val="JetBrains Mono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CC7832"/>
      <name val="JetBrains Mono"/>
    </font>
    <font>
      <sz val="16"/>
      <color rgb="FFCC7832"/>
      <name val="JetBrains Mono"/>
    </font>
    <font>
      <sz val="12"/>
      <color theme="1"/>
      <name val="JetBrains Mono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0" xfId="0" applyFont="1"/>
    <xf numFmtId="0" fontId="3" fillId="0" borderId="0" xfId="0" applyFont="1"/>
    <xf numFmtId="0" fontId="2" fillId="3" borderId="0" xfId="0" applyFont="1" applyFill="1"/>
    <xf numFmtId="0" fontId="0" fillId="4" borderId="0" xfId="0" applyFill="1"/>
    <xf numFmtId="0" fontId="6" fillId="3" borderId="0" xfId="0" applyFont="1" applyFill="1"/>
    <xf numFmtId="0" fontId="2" fillId="6" borderId="0" xfId="0" applyFont="1" applyFill="1"/>
    <xf numFmtId="0" fontId="2" fillId="7" borderId="0" xfId="0" applyFont="1" applyFill="1"/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0" fillId="5" borderId="0" xfId="0" applyFill="1"/>
    <xf numFmtId="0" fontId="0" fillId="2" borderId="0" xfId="0" applyFont="1" applyFill="1"/>
    <xf numFmtId="0" fontId="10" fillId="0" borderId="0" xfId="0" applyFont="1"/>
    <xf numFmtId="0" fontId="10" fillId="5" borderId="0" xfId="0" applyFont="1" applyFill="1"/>
    <xf numFmtId="0" fontId="11" fillId="0" borderId="0" xfId="0" applyFont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089F-49C6-D047-ACDF-CB5AD1C8BD58}">
  <dimension ref="A1:Y63"/>
  <sheetViews>
    <sheetView topLeftCell="B6" zoomScaleNormal="100" workbookViewId="0">
      <selection activeCell="I9" sqref="I9"/>
    </sheetView>
  </sheetViews>
  <sheetFormatPr baseColWidth="10" defaultRowHeight="16"/>
  <cols>
    <col min="1" max="1" width="12.6640625" customWidth="1"/>
    <col min="8" max="8" width="6" customWidth="1"/>
    <col min="9" max="9" width="8.6640625" customWidth="1"/>
    <col min="12" max="12" width="12.1640625" bestFit="1" customWidth="1"/>
    <col min="21" max="21" width="19.1640625" customWidth="1"/>
    <col min="23" max="23" width="10.83203125" customWidth="1"/>
    <col min="24" max="24" width="11.5" bestFit="1" customWidth="1"/>
  </cols>
  <sheetData>
    <row r="1" spans="1:25" ht="19">
      <c r="A1" s="7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>
      <c r="A3" s="2" t="s">
        <v>9</v>
      </c>
      <c r="B3" s="2" t="s">
        <v>10</v>
      </c>
      <c r="H3" s="13"/>
      <c r="I3" s="13" t="s">
        <v>16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>
      <c r="B4" t="s">
        <v>4</v>
      </c>
      <c r="C4" t="s">
        <v>5</v>
      </c>
      <c r="D4" s="8" t="s">
        <v>6</v>
      </c>
      <c r="E4" t="s">
        <v>7</v>
      </c>
      <c r="F4" t="s">
        <v>8</v>
      </c>
      <c r="H4" s="13"/>
      <c r="I4" t="s">
        <v>4</v>
      </c>
      <c r="J4" t="s">
        <v>5</v>
      </c>
      <c r="K4" s="8" t="s">
        <v>6</v>
      </c>
      <c r="L4" t="s">
        <v>7</v>
      </c>
      <c r="M4" t="s">
        <v>8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t="s">
        <v>0</v>
      </c>
      <c r="B5" s="21">
        <v>4383.8794559999997</v>
      </c>
      <c r="C5" s="11">
        <v>2.0266670000000002</v>
      </c>
      <c r="D5" s="21">
        <v>615.57226500000002</v>
      </c>
      <c r="E5" s="21">
        <v>25.258852000000001</v>
      </c>
      <c r="F5" s="21">
        <v>24.580037000000001</v>
      </c>
      <c r="H5" s="13"/>
      <c r="I5" s="13">
        <f>B11/B5</f>
        <v>5.2480751879506061E-3</v>
      </c>
      <c r="J5" s="13">
        <f t="shared" ref="J5:M8" si="0">C11/C5</f>
        <v>0</v>
      </c>
      <c r="K5" s="13">
        <f t="shared" si="0"/>
        <v>0.19590915617356477</v>
      </c>
      <c r="L5" s="13">
        <f t="shared" si="0"/>
        <v>7.7345162004987403E-3</v>
      </c>
      <c r="M5" s="13">
        <f t="shared" si="0"/>
        <v>7.3832679747390124E-3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t="s">
        <v>1</v>
      </c>
      <c r="B6" s="21">
        <v>4572.884368</v>
      </c>
      <c r="C6" s="11">
        <v>2.0612140000000001</v>
      </c>
      <c r="D6" s="21">
        <v>943.22495500000002</v>
      </c>
      <c r="E6" s="21">
        <v>12.370832999999999</v>
      </c>
      <c r="F6" s="21">
        <v>12.861402</v>
      </c>
      <c r="H6" s="14"/>
      <c r="I6" s="13">
        <f t="shared" ref="I6:I8" si="1">B12/B6</f>
        <v>7.8188552612883395E-3</v>
      </c>
      <c r="J6" s="13">
        <f t="shared" si="0"/>
        <v>1.0959560724893194E-3</v>
      </c>
      <c r="K6" s="13">
        <f t="shared" si="0"/>
        <v>0.1856828067064871</v>
      </c>
      <c r="L6" s="13">
        <f t="shared" si="0"/>
        <v>1.99205663838482E-2</v>
      </c>
      <c r="M6" s="13">
        <f t="shared" si="0"/>
        <v>2.1434132919568177E-2</v>
      </c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t="s">
        <v>2</v>
      </c>
      <c r="B7" s="21">
        <v>4740.8998519999996</v>
      </c>
      <c r="C7" s="11">
        <v>2</v>
      </c>
      <c r="D7" s="21">
        <v>31.03172</v>
      </c>
      <c r="E7" s="21">
        <v>30.638151000000001</v>
      </c>
      <c r="F7" s="21">
        <v>31.533847000000002</v>
      </c>
      <c r="H7" s="15"/>
      <c r="I7" s="13">
        <f t="shared" si="1"/>
        <v>2.6365055981359721E-3</v>
      </c>
      <c r="J7" s="13">
        <f t="shared" si="0"/>
        <v>0</v>
      </c>
      <c r="K7" s="13">
        <f t="shared" si="0"/>
        <v>7.0972540355481424E-3</v>
      </c>
      <c r="L7" s="13">
        <f t="shared" si="0"/>
        <v>5.508459045064436E-3</v>
      </c>
      <c r="M7" s="13">
        <f t="shared" si="0"/>
        <v>5.1829071156462448E-3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t="s">
        <v>3</v>
      </c>
      <c r="B8" s="21">
        <v>4328.1839810000001</v>
      </c>
      <c r="C8" s="11">
        <v>2</v>
      </c>
      <c r="D8" s="21">
        <v>28.225854000000002</v>
      </c>
      <c r="E8" s="21">
        <v>20.309215999999999</v>
      </c>
      <c r="F8" s="21">
        <v>19.183897000000002</v>
      </c>
      <c r="H8" s="15"/>
      <c r="I8" s="13">
        <f t="shared" si="1"/>
        <v>4.5499653634063018E-2</v>
      </c>
      <c r="J8" s="13">
        <f t="shared" si="0"/>
        <v>0</v>
      </c>
      <c r="K8" s="13">
        <f t="shared" si="0"/>
        <v>4.6351476203341804E-2</v>
      </c>
      <c r="L8" s="13">
        <f t="shared" si="0"/>
        <v>4.1567926600416284E-2</v>
      </c>
      <c r="M8" s="13">
        <f t="shared" si="0"/>
        <v>3.8010890070979839E-2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>
      <c r="B9" s="11"/>
      <c r="C9" s="11"/>
      <c r="D9" s="11"/>
      <c r="E9" s="11"/>
      <c r="F9" s="11"/>
      <c r="H9" s="15"/>
      <c r="I9" s="16">
        <f>AVERAGE(I5:I8)</f>
        <v>1.5300772420359484E-2</v>
      </c>
      <c r="J9" s="16">
        <f t="shared" ref="J9:M9" si="2">AVERAGE(J5:J8)</f>
        <v>2.7398901812232984E-4</v>
      </c>
      <c r="K9" s="16">
        <f t="shared" si="2"/>
        <v>0.10876017327973544</v>
      </c>
      <c r="L9" s="16">
        <f t="shared" si="2"/>
        <v>1.8682867057456913E-2</v>
      </c>
      <c r="M9" s="16">
        <f t="shared" si="2"/>
        <v>1.8002799520233318E-2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>
      <c r="A10" t="s">
        <v>14</v>
      </c>
      <c r="B10" s="11"/>
      <c r="C10" s="11"/>
      <c r="D10" s="11"/>
      <c r="E10" s="11"/>
      <c r="F10" s="11"/>
      <c r="H10" s="15"/>
      <c r="I10" s="16"/>
      <c r="J10" s="13"/>
      <c r="K10" s="13"/>
      <c r="L10" s="13"/>
      <c r="M10" s="13"/>
      <c r="N10" s="13">
        <f>AVERAGE(I9:M9)</f>
        <v>3.2204120259181498E-2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>
      <c r="A11" t="s">
        <v>0</v>
      </c>
      <c r="B11" s="21">
        <v>23.006929</v>
      </c>
      <c r="C11" s="11">
        <v>0</v>
      </c>
      <c r="D11" s="21">
        <v>120.596243</v>
      </c>
      <c r="E11" s="21">
        <v>0.19536500000000001</v>
      </c>
      <c r="F11" s="21">
        <v>0.181481</v>
      </c>
      <c r="H11" s="14"/>
      <c r="I11" s="14"/>
      <c r="J11" s="14"/>
      <c r="K11" s="14"/>
      <c r="L11" s="14"/>
      <c r="M11" s="14"/>
      <c r="N11" s="14"/>
      <c r="O11" s="13"/>
      <c r="P11" s="13"/>
      <c r="Q11" s="13"/>
      <c r="R11" s="13"/>
      <c r="S11" s="13"/>
      <c r="T11" s="17"/>
      <c r="U11" s="17"/>
      <c r="V11" s="13"/>
      <c r="W11" s="13"/>
      <c r="X11" s="13"/>
      <c r="Y11" s="13"/>
    </row>
    <row r="12" spans="1:25">
      <c r="A12" t="s">
        <v>1</v>
      </c>
      <c r="B12" s="21">
        <v>35.754721000000004</v>
      </c>
      <c r="C12" s="11">
        <v>2.2590000000000002E-3</v>
      </c>
      <c r="D12" s="21">
        <v>175.140657</v>
      </c>
      <c r="E12" s="21">
        <v>0.24643399999999999</v>
      </c>
      <c r="F12" s="21">
        <v>0.275673</v>
      </c>
      <c r="H12" s="13"/>
      <c r="I12" s="16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3"/>
      <c r="W12" s="13"/>
      <c r="X12" s="13"/>
      <c r="Y12" s="13"/>
    </row>
    <row r="13" spans="1:25">
      <c r="A13" t="s">
        <v>2</v>
      </c>
      <c r="B13" s="21">
        <v>12.499409</v>
      </c>
      <c r="C13" s="11">
        <v>0</v>
      </c>
      <c r="D13" s="21">
        <v>0.22023999999999999</v>
      </c>
      <c r="E13" s="21">
        <v>0.168769</v>
      </c>
      <c r="F13" s="21">
        <v>0.163437</v>
      </c>
      <c r="H13" s="13"/>
      <c r="I13" s="16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3"/>
      <c r="V13" s="13"/>
      <c r="W13" s="13"/>
      <c r="X13" s="13"/>
      <c r="Y13" s="13"/>
    </row>
    <row r="14" spans="1:25">
      <c r="A14" t="s">
        <v>3</v>
      </c>
      <c r="B14" s="21">
        <v>196.93087199999999</v>
      </c>
      <c r="C14" s="11">
        <v>0</v>
      </c>
      <c r="D14" s="21">
        <v>1.3083100000000001</v>
      </c>
      <c r="E14" s="21">
        <v>0.84421199999999996</v>
      </c>
      <c r="F14" s="21">
        <v>0.72919699999999998</v>
      </c>
      <c r="H14" s="13"/>
      <c r="I14" s="16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3"/>
      <c r="W14" s="13"/>
      <c r="X14" s="13"/>
      <c r="Y14" s="13"/>
    </row>
    <row r="15" spans="1:25">
      <c r="B15" s="11"/>
      <c r="C15" s="11"/>
      <c r="D15" s="11"/>
      <c r="E15" s="11"/>
      <c r="F15" s="11"/>
      <c r="H15" s="13"/>
      <c r="I15" s="16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8"/>
      <c r="U15" s="13"/>
      <c r="V15" s="13"/>
      <c r="W15" s="13"/>
      <c r="X15" s="13"/>
      <c r="Y15" s="13"/>
    </row>
    <row r="16" spans="1:25">
      <c r="B16" s="11"/>
      <c r="C16" s="11"/>
      <c r="D16" s="11"/>
      <c r="E16" s="11"/>
      <c r="F16" s="1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B17" s="11"/>
      <c r="C17" s="11"/>
      <c r="D17" s="11"/>
      <c r="E17" s="11"/>
      <c r="F17" s="1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B18" s="11"/>
      <c r="C18" s="11"/>
      <c r="D18" s="11"/>
      <c r="E18" s="11"/>
      <c r="F18" s="11"/>
      <c r="H18" s="13"/>
      <c r="I18" s="13" t="s">
        <v>16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2" t="s">
        <v>11</v>
      </c>
      <c r="B19" s="20" t="s">
        <v>12</v>
      </c>
      <c r="C19" s="11"/>
      <c r="D19" s="11"/>
      <c r="E19" s="11"/>
      <c r="F19" s="11"/>
      <c r="H19" s="13"/>
      <c r="I19" t="s">
        <v>4</v>
      </c>
      <c r="J19" t="s">
        <v>5</v>
      </c>
      <c r="K19" s="8" t="s">
        <v>6</v>
      </c>
      <c r="L19" t="s">
        <v>7</v>
      </c>
      <c r="M19" t="s">
        <v>8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t="s">
        <v>0</v>
      </c>
      <c r="B20" s="21">
        <v>0.75210500000000002</v>
      </c>
      <c r="C20" s="11">
        <v>0.41699999999999998</v>
      </c>
      <c r="D20" s="21">
        <v>0.67035</v>
      </c>
      <c r="E20" s="21">
        <v>0.690944</v>
      </c>
      <c r="F20" s="21">
        <v>0.80821299999999996</v>
      </c>
      <c r="H20" s="13"/>
      <c r="I20" s="13">
        <f>B26/B20</f>
        <v>2.7868449219191471E-3</v>
      </c>
      <c r="J20" s="13">
        <f t="shared" ref="J20:J23" si="3">C26/C20</f>
        <v>0</v>
      </c>
      <c r="K20" s="13">
        <f t="shared" ref="K20:K23" si="4">D26/D20</f>
        <v>3.5160736928470204E-3</v>
      </c>
      <c r="L20" s="13">
        <f t="shared" ref="L20:L23" si="5">E26/E20</f>
        <v>8.3465519636902567E-3</v>
      </c>
      <c r="M20" s="13">
        <f t="shared" ref="M20:M23" si="6">F26/F20</f>
        <v>9.8303293809923874E-3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>
      <c r="A21" t="s">
        <v>1</v>
      </c>
      <c r="B21" s="21">
        <v>1.1009469999999999</v>
      </c>
      <c r="C21" s="11">
        <v>4.1698320000000004</v>
      </c>
      <c r="D21" s="21">
        <v>0.57058200000000003</v>
      </c>
      <c r="E21" s="21">
        <v>0.81934700000000005</v>
      </c>
      <c r="F21" s="21">
        <v>0.852051</v>
      </c>
      <c r="H21" s="13"/>
      <c r="I21" s="13">
        <f t="shared" ref="I21:I23" si="7">B27/B21</f>
        <v>3.0219438356251485E-3</v>
      </c>
      <c r="J21" s="13">
        <f t="shared" si="3"/>
        <v>0</v>
      </c>
      <c r="K21" s="13">
        <f t="shared" si="4"/>
        <v>1.4232835946454671E-2</v>
      </c>
      <c r="L21" s="13">
        <f t="shared" si="5"/>
        <v>1.2611262383336973E-2</v>
      </c>
      <c r="M21" s="13">
        <f t="shared" si="6"/>
        <v>4.1083221544250287E-2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A22" t="s">
        <v>2</v>
      </c>
      <c r="B22" s="21">
        <v>0.58895299999999995</v>
      </c>
      <c r="C22" s="11">
        <v>4.1699E-2</v>
      </c>
      <c r="D22" s="21">
        <v>0.53942500000000004</v>
      </c>
      <c r="E22" s="21">
        <v>0.62798600000000004</v>
      </c>
      <c r="F22" s="21">
        <v>0.751112</v>
      </c>
      <c r="H22" s="13"/>
      <c r="I22" s="13">
        <f t="shared" si="7"/>
        <v>2.4959546856879924E-4</v>
      </c>
      <c r="J22" s="13">
        <f t="shared" si="3"/>
        <v>0</v>
      </c>
      <c r="K22" s="13">
        <f t="shared" si="4"/>
        <v>0</v>
      </c>
      <c r="L22" s="13">
        <f>E28/E22</f>
        <v>2.0701098432130648E-5</v>
      </c>
      <c r="M22" s="13">
        <f t="shared" si="6"/>
        <v>2.1301749938757468E-5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>
      <c r="A23" t="s">
        <v>3</v>
      </c>
      <c r="B23" s="21">
        <v>1.210558</v>
      </c>
      <c r="C23" s="11">
        <v>8.3423999999999998E-2</v>
      </c>
      <c r="D23" s="21">
        <v>0.66117400000000004</v>
      </c>
      <c r="E23" s="21">
        <v>0.55261800000000005</v>
      </c>
      <c r="F23" s="21">
        <v>0.48143200000000003</v>
      </c>
      <c r="I23" s="13">
        <f t="shared" si="7"/>
        <v>1.5655590231942625E-2</v>
      </c>
      <c r="J23" s="13">
        <f t="shared" si="3"/>
        <v>0</v>
      </c>
      <c r="K23" s="13">
        <f t="shared" si="4"/>
        <v>4.5455507929833903E-2</v>
      </c>
      <c r="L23" s="13">
        <f>E29/E23</f>
        <v>2.8886138345113624E-2</v>
      </c>
      <c r="M23" s="13">
        <f>F29/F23</f>
        <v>1.9483540770036056E-2</v>
      </c>
    </row>
    <row r="24" spans="1:25">
      <c r="B24" s="11"/>
      <c r="C24" s="11"/>
      <c r="D24" s="11"/>
      <c r="E24" s="11"/>
      <c r="F24" s="11"/>
      <c r="I24" s="16">
        <f>AVERAGE(I20:I23)</f>
        <v>5.4284936145139297E-3</v>
      </c>
      <c r="J24" s="16">
        <f t="shared" ref="J24" si="8">AVERAGE(J20:J23)</f>
        <v>0</v>
      </c>
      <c r="K24" s="16">
        <f t="shared" ref="K24" si="9">AVERAGE(K20:K23)</f>
        <v>1.58011043922839E-2</v>
      </c>
      <c r="L24" s="16">
        <f t="shared" ref="L24" si="10">AVERAGE(L20:L23)</f>
        <v>1.2466163447643248E-2</v>
      </c>
      <c r="M24" s="16">
        <f t="shared" ref="M24" si="11">AVERAGE(M20:M23)</f>
        <v>1.7604598361304374E-2</v>
      </c>
    </row>
    <row r="25" spans="1:25">
      <c r="B25" s="11"/>
      <c r="C25" s="11"/>
      <c r="D25" s="11"/>
      <c r="E25" s="11"/>
      <c r="F25" s="11"/>
      <c r="N25" s="13">
        <f>AVERAGE(I24:M24)</f>
        <v>1.0260071963149089E-2</v>
      </c>
    </row>
    <row r="26" spans="1:25">
      <c r="A26" t="s">
        <v>0</v>
      </c>
      <c r="B26" s="21">
        <v>2.0960000000000002E-3</v>
      </c>
      <c r="C26" s="11">
        <v>0</v>
      </c>
      <c r="D26" s="21">
        <v>2.3570000000000002E-3</v>
      </c>
      <c r="E26" s="21">
        <v>5.7670000000000004E-3</v>
      </c>
      <c r="F26" s="21">
        <v>7.9450000000000007E-3</v>
      </c>
    </row>
    <row r="27" spans="1:25">
      <c r="A27" t="s">
        <v>1</v>
      </c>
      <c r="B27" s="21">
        <v>3.3270000000000001E-3</v>
      </c>
      <c r="C27" s="11">
        <v>0</v>
      </c>
      <c r="D27" s="21">
        <v>8.1209999999999997E-3</v>
      </c>
      <c r="E27" s="21">
        <v>1.0333E-2</v>
      </c>
      <c r="F27" s="21">
        <v>3.5005000000000001E-2</v>
      </c>
    </row>
    <row r="28" spans="1:25">
      <c r="A28" t="s">
        <v>2</v>
      </c>
      <c r="B28" s="21">
        <v>1.47E-4</v>
      </c>
      <c r="C28" s="11">
        <v>0</v>
      </c>
      <c r="D28" s="21">
        <v>0</v>
      </c>
      <c r="E28" s="21">
        <v>1.2999999999999999E-5</v>
      </c>
      <c r="F28" s="21">
        <v>1.5999999999999999E-5</v>
      </c>
    </row>
    <row r="29" spans="1:25">
      <c r="A29" t="s">
        <v>3</v>
      </c>
      <c r="B29" s="21">
        <v>1.8952E-2</v>
      </c>
      <c r="C29" s="11">
        <v>0</v>
      </c>
      <c r="D29" s="21">
        <v>3.0054000000000001E-2</v>
      </c>
      <c r="E29" s="21">
        <v>1.5963000000000001E-2</v>
      </c>
      <c r="F29" s="21">
        <v>9.3799999999999994E-3</v>
      </c>
    </row>
    <row r="40" spans="9:18">
      <c r="I40" s="5" t="s">
        <v>15</v>
      </c>
    </row>
    <row r="41" spans="9:18">
      <c r="I41" t="s">
        <v>4</v>
      </c>
      <c r="J41" t="s">
        <v>5</v>
      </c>
      <c r="K41" t="s">
        <v>6</v>
      </c>
      <c r="L41" t="s">
        <v>7</v>
      </c>
      <c r="M41" t="s">
        <v>8</v>
      </c>
    </row>
    <row r="42" spans="9:18">
      <c r="I42">
        <f>1-B20</f>
        <v>0.24789499999999998</v>
      </c>
      <c r="J42">
        <f t="shared" ref="I42:M45" si="12">1-C20</f>
        <v>0.58299999999999996</v>
      </c>
      <c r="K42">
        <f t="shared" si="12"/>
        <v>0.32965</v>
      </c>
      <c r="L42">
        <f t="shared" si="12"/>
        <v>0.309056</v>
      </c>
      <c r="M42">
        <f t="shared" si="12"/>
        <v>0.19178700000000004</v>
      </c>
      <c r="N42">
        <f>I42*I42</f>
        <v>6.1451931024999989E-2</v>
      </c>
      <c r="O42">
        <f t="shared" ref="O42:R45" si="13">J42*J42</f>
        <v>0.33988899999999994</v>
      </c>
      <c r="P42">
        <f t="shared" si="13"/>
        <v>0.10866912249999999</v>
      </c>
      <c r="Q42">
        <f t="shared" si="13"/>
        <v>9.5515611136000003E-2</v>
      </c>
      <c r="R42">
        <f t="shared" si="13"/>
        <v>3.6782253369000019E-2</v>
      </c>
    </row>
    <row r="43" spans="9:18">
      <c r="I43">
        <f t="shared" si="12"/>
        <v>-0.1009469999999999</v>
      </c>
      <c r="J43">
        <f>1-C21</f>
        <v>-3.1698320000000004</v>
      </c>
      <c r="K43">
        <f t="shared" si="12"/>
        <v>0.42941799999999997</v>
      </c>
      <c r="L43">
        <f>1-E21</f>
        <v>0.18065299999999995</v>
      </c>
      <c r="M43">
        <f t="shared" si="12"/>
        <v>0.147949</v>
      </c>
      <c r="N43">
        <f t="shared" ref="N43:N45" si="14">I43*I43</f>
        <v>1.019029680899998E-2</v>
      </c>
      <c r="O43">
        <f t="shared" ref="O43:O45" si="15">J43*J43</f>
        <v>10.047834908224003</v>
      </c>
      <c r="P43">
        <f t="shared" ref="P43:P45" si="16">K43*K43</f>
        <v>0.18439981872399996</v>
      </c>
      <c r="Q43">
        <f t="shared" ref="Q43:Q45" si="17">L43*L43</f>
        <v>3.2635506408999981E-2</v>
      </c>
      <c r="R43">
        <f t="shared" si="13"/>
        <v>2.1888906600999999E-2</v>
      </c>
    </row>
    <row r="44" spans="9:18">
      <c r="I44">
        <f t="shared" si="12"/>
        <v>0.41104700000000005</v>
      </c>
      <c r="J44">
        <f t="shared" si="12"/>
        <v>0.95830099999999996</v>
      </c>
      <c r="K44">
        <f t="shared" si="12"/>
        <v>0.46057499999999996</v>
      </c>
      <c r="L44">
        <f t="shared" ref="L44:L45" si="18">1-E22</f>
        <v>0.37201399999999996</v>
      </c>
      <c r="M44">
        <f t="shared" si="12"/>
        <v>0.248888</v>
      </c>
      <c r="N44">
        <f t="shared" si="14"/>
        <v>0.16895963620900004</v>
      </c>
      <c r="O44">
        <f t="shared" si="15"/>
        <v>0.91834080660099993</v>
      </c>
      <c r="P44">
        <f t="shared" si="16"/>
        <v>0.21212933062499997</v>
      </c>
      <c r="Q44">
        <f t="shared" si="17"/>
        <v>0.13839441619599996</v>
      </c>
      <c r="R44">
        <f t="shared" si="13"/>
        <v>6.1945236543999999E-2</v>
      </c>
    </row>
    <row r="45" spans="9:18">
      <c r="I45">
        <f t="shared" si="12"/>
        <v>-0.21055800000000002</v>
      </c>
      <c r="J45">
        <f t="shared" si="12"/>
        <v>0.91657600000000006</v>
      </c>
      <c r="K45">
        <f t="shared" si="12"/>
        <v>0.33882599999999996</v>
      </c>
      <c r="L45">
        <f t="shared" si="18"/>
        <v>0.44738199999999995</v>
      </c>
      <c r="M45">
        <f t="shared" si="12"/>
        <v>0.51856799999999992</v>
      </c>
      <c r="N45">
        <f t="shared" si="14"/>
        <v>4.433467136400001E-2</v>
      </c>
      <c r="O45">
        <f t="shared" si="15"/>
        <v>0.84011156377600016</v>
      </c>
      <c r="P45">
        <f t="shared" si="16"/>
        <v>0.11480305827599997</v>
      </c>
      <c r="Q45">
        <f t="shared" si="17"/>
        <v>0.20015065392399994</v>
      </c>
      <c r="R45">
        <f t="shared" si="13"/>
        <v>0.26891277062399993</v>
      </c>
    </row>
    <row r="47" spans="9:18">
      <c r="N47">
        <f>SUM(N42:N45)</f>
        <v>0.28493653540699998</v>
      </c>
      <c r="O47">
        <f t="shared" ref="O47:R47" si="19">SUM(O42:O45)</f>
        <v>12.146176278601002</v>
      </c>
      <c r="P47">
        <f t="shared" si="19"/>
        <v>0.62000133012499992</v>
      </c>
      <c r="Q47">
        <f t="shared" si="19"/>
        <v>0.46669618766499987</v>
      </c>
      <c r="R47">
        <f t="shared" si="19"/>
        <v>0.38952916713799995</v>
      </c>
    </row>
    <row r="48" spans="9:18">
      <c r="N48" s="6">
        <f>N47/4</f>
        <v>7.1234133851749995E-2</v>
      </c>
      <c r="O48" s="6">
        <f t="shared" ref="O48:R48" si="20">O47/4</f>
        <v>3.0365440696502506</v>
      </c>
      <c r="P48" s="6">
        <f t="shared" si="20"/>
        <v>0.15500033253124998</v>
      </c>
      <c r="Q48" s="6">
        <f t="shared" si="20"/>
        <v>0.11667404691624997</v>
      </c>
      <c r="R48" s="19">
        <f t="shared" si="20"/>
        <v>9.7382291784499989E-2</v>
      </c>
    </row>
    <row r="49" spans="9:18">
      <c r="N49" t="s">
        <v>4</v>
      </c>
      <c r="O49" t="s">
        <v>5</v>
      </c>
      <c r="P49" t="s">
        <v>6</v>
      </c>
      <c r="Q49" t="s">
        <v>7</v>
      </c>
      <c r="R49" t="s">
        <v>8</v>
      </c>
    </row>
    <row r="59" spans="9:18">
      <c r="I59">
        <v>589.51633700000002</v>
      </c>
      <c r="J59">
        <v>590.05481499999996</v>
      </c>
      <c r="K59">
        <v>560.29850599999997</v>
      </c>
      <c r="L59">
        <v>768.16920800000003</v>
      </c>
      <c r="M59">
        <v>880.13092500000005</v>
      </c>
      <c r="N59">
        <v>525.83824800000002</v>
      </c>
      <c r="O59">
        <v>551.11822400000005</v>
      </c>
      <c r="P59">
        <v>435.47272600000002</v>
      </c>
      <c r="Q59">
        <v>665.26013999999998</v>
      </c>
      <c r="R59">
        <v>589.86352099999999</v>
      </c>
    </row>
    <row r="60" spans="9:18">
      <c r="I60">
        <v>697.16772800000001</v>
      </c>
      <c r="J60">
        <v>925.23946999999998</v>
      </c>
      <c r="K60">
        <v>913.97170500000004</v>
      </c>
      <c r="L60">
        <v>1269.321473</v>
      </c>
      <c r="M60">
        <v>1243.581555</v>
      </c>
      <c r="N60">
        <v>758.28112499999997</v>
      </c>
      <c r="O60">
        <v>980.804665</v>
      </c>
      <c r="P60">
        <v>893.49233300000003</v>
      </c>
      <c r="Q60">
        <v>851.52963199999999</v>
      </c>
      <c r="R60">
        <v>898.85986500000001</v>
      </c>
    </row>
    <row r="61" spans="9:18">
      <c r="I61">
        <v>31.178148</v>
      </c>
      <c r="J61">
        <v>31.159752000000001</v>
      </c>
      <c r="K61">
        <v>31.219840999999999</v>
      </c>
      <c r="L61">
        <v>31.033947999999999</v>
      </c>
      <c r="M61">
        <v>30.862371</v>
      </c>
      <c r="N61">
        <v>31.350421999999998</v>
      </c>
      <c r="O61">
        <v>30.727819</v>
      </c>
      <c r="P61">
        <v>30.647848</v>
      </c>
      <c r="Q61">
        <v>31.208442999999999</v>
      </c>
      <c r="R61">
        <v>30.928605999999998</v>
      </c>
    </row>
    <row r="62" spans="9:18">
      <c r="I62">
        <v>27.586568</v>
      </c>
      <c r="J62" s="2">
        <v>119.909021</v>
      </c>
      <c r="K62">
        <v>28.859176999999999</v>
      </c>
      <c r="L62" s="2">
        <v>489.50417299999998</v>
      </c>
      <c r="M62">
        <v>26.018080999999999</v>
      </c>
      <c r="N62">
        <v>28.978999000000002</v>
      </c>
      <c r="O62">
        <v>29.239170000000001</v>
      </c>
      <c r="P62" s="2">
        <v>176.64103800000001</v>
      </c>
      <c r="Q62">
        <v>29.966661999999999</v>
      </c>
      <c r="R62">
        <v>26.932323</v>
      </c>
    </row>
    <row r="63" spans="9:18">
      <c r="I63">
        <v>0</v>
      </c>
      <c r="J63">
        <v>1</v>
      </c>
      <c r="K63">
        <v>2</v>
      </c>
      <c r="L63">
        <v>3</v>
      </c>
      <c r="M63">
        <v>4</v>
      </c>
      <c r="N63">
        <v>5</v>
      </c>
      <c r="O63">
        <v>6</v>
      </c>
      <c r="P63">
        <v>7</v>
      </c>
      <c r="Q63">
        <v>8</v>
      </c>
      <c r="R63">
        <v>9</v>
      </c>
    </row>
  </sheetData>
  <mergeCells count="1">
    <mergeCell ref="H7:H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565B-868B-7F40-9990-E672AFE57D83}">
  <dimension ref="A1:N36"/>
  <sheetViews>
    <sheetView topLeftCell="B8" zoomScale="140" zoomScaleNormal="140" workbookViewId="0">
      <selection activeCell="J17" sqref="J17"/>
    </sheetView>
  </sheetViews>
  <sheetFormatPr baseColWidth="10" defaultRowHeight="16"/>
  <cols>
    <col min="3" max="3" width="11.5" bestFit="1" customWidth="1"/>
    <col min="9" max="9" width="11.5" bestFit="1" customWidth="1"/>
    <col min="13" max="13" width="14.33203125" customWidth="1"/>
  </cols>
  <sheetData>
    <row r="1" spans="1:14">
      <c r="A1">
        <v>10</v>
      </c>
    </row>
    <row r="3" spans="1:14">
      <c r="B3" s="2" t="s">
        <v>9</v>
      </c>
      <c r="C3" s="2" t="s">
        <v>10</v>
      </c>
      <c r="I3" s="13" t="s">
        <v>16</v>
      </c>
      <c r="J3" s="13"/>
      <c r="K3" s="13"/>
      <c r="L3" s="13"/>
      <c r="M3" s="13"/>
    </row>
    <row r="4" spans="1:14">
      <c r="C4" t="s">
        <v>4</v>
      </c>
      <c r="D4" t="s">
        <v>5</v>
      </c>
      <c r="E4" t="s">
        <v>6</v>
      </c>
      <c r="F4" t="s">
        <v>7</v>
      </c>
      <c r="G4" t="s">
        <v>8</v>
      </c>
      <c r="I4" s="24" t="s">
        <v>4</v>
      </c>
      <c r="J4" s="24" t="s">
        <v>5</v>
      </c>
      <c r="K4" s="24" t="s">
        <v>6</v>
      </c>
      <c r="L4" s="24" t="s">
        <v>7</v>
      </c>
      <c r="M4" s="24" t="s">
        <v>8</v>
      </c>
    </row>
    <row r="5" spans="1:14">
      <c r="B5" t="s">
        <v>0</v>
      </c>
      <c r="C5" s="21">
        <v>30.072263</v>
      </c>
      <c r="D5" s="11">
        <v>2</v>
      </c>
      <c r="E5" s="21">
        <v>27.923563000000001</v>
      </c>
      <c r="F5" s="21">
        <v>27.641829000000001</v>
      </c>
      <c r="G5" s="22">
        <v>27.116772000000001</v>
      </c>
      <c r="I5" s="13">
        <f>C10/C5</f>
        <v>1.3253608483006416E-2</v>
      </c>
      <c r="J5" s="13">
        <f t="shared" ref="J5:M7" si="0">D10/D5</f>
        <v>0</v>
      </c>
      <c r="K5" s="13">
        <f t="shared" si="0"/>
        <v>1.6143176284487762E-2</v>
      </c>
      <c r="L5" s="13">
        <f t="shared" si="0"/>
        <v>2.1018797272785387E-2</v>
      </c>
      <c r="M5" s="13">
        <f t="shared" si="0"/>
        <v>1.7530958330880975E-2</v>
      </c>
    </row>
    <row r="6" spans="1:14">
      <c r="B6" t="s">
        <v>1</v>
      </c>
      <c r="C6" s="21">
        <v>30.175585999999999</v>
      </c>
      <c r="D6" s="21">
        <v>2.020003</v>
      </c>
      <c r="E6" s="21">
        <v>22.607502</v>
      </c>
      <c r="F6" s="21">
        <v>18.071586</v>
      </c>
      <c r="G6" s="21">
        <v>16.622579000000002</v>
      </c>
      <c r="H6" s="13"/>
      <c r="I6" s="13">
        <f t="shared" ref="I6:I7" si="1">C11/C6</f>
        <v>1.8936997611247716E-2</v>
      </c>
      <c r="J6" s="13">
        <f t="shared" si="0"/>
        <v>7.2039496971044109E-3</v>
      </c>
      <c r="K6" s="13">
        <f t="shared" si="0"/>
        <v>1.5764634235131331E-2</v>
      </c>
      <c r="L6" s="13">
        <f t="shared" si="0"/>
        <v>2.4105465895467061E-2</v>
      </c>
      <c r="M6" s="13">
        <f t="shared" si="0"/>
        <v>2.7225618840494004E-2</v>
      </c>
    </row>
    <row r="7" spans="1:14">
      <c r="B7" t="s">
        <v>2</v>
      </c>
      <c r="C7" s="21">
        <v>30.546664</v>
      </c>
      <c r="D7" s="11">
        <v>2</v>
      </c>
      <c r="E7" s="21">
        <v>17.784586999999998</v>
      </c>
      <c r="F7" s="21">
        <v>21.262433000000001</v>
      </c>
      <c r="G7" s="21">
        <v>21.138950999999999</v>
      </c>
      <c r="I7" s="13">
        <f t="shared" si="1"/>
        <v>7.9594288921369608E-3</v>
      </c>
      <c r="J7" s="13">
        <f t="shared" si="0"/>
        <v>0</v>
      </c>
      <c r="K7" s="13">
        <f t="shared" si="0"/>
        <v>0</v>
      </c>
      <c r="L7" s="13">
        <f t="shared" si="0"/>
        <v>9.3388183751125751E-3</v>
      </c>
      <c r="M7" s="13">
        <f t="shared" si="0"/>
        <v>6.5397284851078947E-3</v>
      </c>
    </row>
    <row r="8" spans="1:14">
      <c r="C8" s="11"/>
      <c r="D8" s="11"/>
      <c r="E8" s="11"/>
      <c r="F8" s="11"/>
      <c r="G8" s="11"/>
      <c r="I8" s="19">
        <f>AVERAGE(I5:I7)</f>
        <v>1.3383344995463696E-2</v>
      </c>
      <c r="J8" s="19">
        <f t="shared" ref="J8:M8" si="2">AVERAGE(J5:J7)</f>
        <v>2.4013165657014702E-3</v>
      </c>
      <c r="K8" s="19">
        <f t="shared" si="2"/>
        <v>1.0635936839873031E-2</v>
      </c>
      <c r="L8" s="19">
        <f t="shared" si="2"/>
        <v>1.8154360514455011E-2</v>
      </c>
      <c r="M8" s="19">
        <f t="shared" si="2"/>
        <v>1.7098768552160956E-2</v>
      </c>
    </row>
    <row r="9" spans="1:14">
      <c r="B9" t="s">
        <v>14</v>
      </c>
      <c r="C9" s="11"/>
      <c r="D9" s="11"/>
      <c r="E9" s="11"/>
      <c r="F9" s="11"/>
      <c r="G9" s="11"/>
      <c r="N9" s="19">
        <f>AVERAGE(I8:M8)</f>
        <v>1.2334745493530832E-2</v>
      </c>
    </row>
    <row r="10" spans="1:14">
      <c r="B10" t="s">
        <v>0</v>
      </c>
      <c r="C10" s="21">
        <v>0.39856599999999998</v>
      </c>
      <c r="D10" s="11">
        <v>0</v>
      </c>
      <c r="E10" s="21">
        <v>0.45077499999999998</v>
      </c>
      <c r="F10" s="21">
        <v>0.58099800000000001</v>
      </c>
      <c r="G10" s="21">
        <v>0.475383</v>
      </c>
    </row>
    <row r="11" spans="1:14">
      <c r="B11" t="s">
        <v>1</v>
      </c>
      <c r="C11" s="21">
        <v>0.57143500000000003</v>
      </c>
      <c r="D11" s="21">
        <v>1.4552000000000001E-2</v>
      </c>
      <c r="E11" s="21">
        <v>0.35639900000000002</v>
      </c>
      <c r="F11" s="21">
        <v>0.43562400000000001</v>
      </c>
      <c r="G11" s="21">
        <v>0.45256000000000002</v>
      </c>
    </row>
    <row r="12" spans="1:14">
      <c r="B12" t="s">
        <v>2</v>
      </c>
      <c r="C12" s="21">
        <v>0.24313399999999999</v>
      </c>
      <c r="D12" s="11">
        <v>0</v>
      </c>
      <c r="E12" s="21">
        <v>0</v>
      </c>
      <c r="F12" s="21">
        <v>0.19856599999999999</v>
      </c>
      <c r="G12" s="21">
        <v>0.138243</v>
      </c>
    </row>
    <row r="17" spans="2:14">
      <c r="I17" s="13" t="s">
        <v>16</v>
      </c>
      <c r="J17" s="13"/>
      <c r="K17" s="13"/>
      <c r="L17" s="13"/>
      <c r="M17" s="13"/>
    </row>
    <row r="18" spans="2:14">
      <c r="B18" s="2" t="s">
        <v>11</v>
      </c>
      <c r="C18" s="2" t="s">
        <v>12</v>
      </c>
      <c r="I18" s="24" t="s">
        <v>4</v>
      </c>
      <c r="J18" s="24" t="s">
        <v>5</v>
      </c>
      <c r="K18" s="24" t="s">
        <v>6</v>
      </c>
      <c r="L18" s="24" t="s">
        <v>7</v>
      </c>
      <c r="M18" s="24" t="s">
        <v>8</v>
      </c>
    </row>
    <row r="19" spans="2:14">
      <c r="B19" t="s">
        <v>0</v>
      </c>
      <c r="C19" s="21">
        <v>0.31276199999999998</v>
      </c>
      <c r="D19" s="11">
        <v>0.28467199999999998</v>
      </c>
      <c r="E19" s="21">
        <v>0.31279099999999999</v>
      </c>
      <c r="F19" s="21">
        <v>0.74328000000000005</v>
      </c>
      <c r="G19" s="21">
        <v>0.74265300000000001</v>
      </c>
      <c r="I19" s="13">
        <f>C24/C19</f>
        <v>9.2722261655827753E-5</v>
      </c>
      <c r="J19" s="13">
        <f t="shared" ref="J19:J21" si="3">D24/D19</f>
        <v>0</v>
      </c>
      <c r="K19" s="13">
        <f t="shared" ref="K19:K21" si="4">E24/E19</f>
        <v>0</v>
      </c>
      <c r="L19" s="13">
        <f t="shared" ref="L19:L21" si="5">F24/F19</f>
        <v>6.7915186739855773E-3</v>
      </c>
      <c r="M19" s="13">
        <f t="shared" ref="M19:M21" si="6">G24/G19</f>
        <v>8.9624629537617163E-3</v>
      </c>
    </row>
    <row r="20" spans="2:14">
      <c r="B20" t="s">
        <v>1</v>
      </c>
      <c r="C20" s="21">
        <v>0.23169699999999999</v>
      </c>
      <c r="D20" s="21">
        <v>1.422833</v>
      </c>
      <c r="E20" s="21">
        <v>0.46270299999999998</v>
      </c>
      <c r="F20" s="21">
        <v>0.634548</v>
      </c>
      <c r="G20" s="21">
        <v>0.63936499999999996</v>
      </c>
      <c r="I20" s="13">
        <f t="shared" ref="I20:I21" si="7">C25/C20</f>
        <v>0</v>
      </c>
      <c r="J20" s="13">
        <f t="shared" si="3"/>
        <v>0</v>
      </c>
      <c r="K20" s="13">
        <f t="shared" si="4"/>
        <v>6.4836406939224519E-5</v>
      </c>
      <c r="L20" s="13">
        <f t="shared" si="5"/>
        <v>3.3491556194330453E-2</v>
      </c>
      <c r="M20" s="13">
        <f t="shared" si="6"/>
        <v>8.8322006991311694E-2</v>
      </c>
    </row>
    <row r="21" spans="2:14">
      <c r="B21" t="s">
        <v>2</v>
      </c>
      <c r="C21" s="21">
        <v>0.25023299999999998</v>
      </c>
      <c r="D21" s="21">
        <v>2.8435999999999999E-2</v>
      </c>
      <c r="E21" s="21">
        <v>0.25152600000000003</v>
      </c>
      <c r="F21" s="21">
        <v>0.31054900000000002</v>
      </c>
      <c r="G21" s="21">
        <v>0.309942</v>
      </c>
      <c r="I21" s="13">
        <f t="shared" si="7"/>
        <v>0</v>
      </c>
      <c r="J21" s="13">
        <f t="shared" si="3"/>
        <v>0</v>
      </c>
      <c r="K21" s="13">
        <f t="shared" si="4"/>
        <v>0</v>
      </c>
      <c r="L21" s="13">
        <f t="shared" si="5"/>
        <v>0</v>
      </c>
      <c r="M21" s="13">
        <f t="shared" si="6"/>
        <v>0</v>
      </c>
    </row>
    <row r="22" spans="2:14">
      <c r="C22" s="11"/>
      <c r="D22" s="11"/>
      <c r="E22" s="11"/>
      <c r="F22" s="11"/>
      <c r="G22" s="11"/>
      <c r="I22" s="19">
        <f>AVERAGE(I19:I21)</f>
        <v>3.0907420551942582E-5</v>
      </c>
      <c r="J22" s="19">
        <f t="shared" ref="J22" si="8">AVERAGE(J19:J21)</f>
        <v>0</v>
      </c>
      <c r="K22" s="19">
        <f t="shared" ref="K22" si="9">AVERAGE(K19:K21)</f>
        <v>2.1612135646408174E-5</v>
      </c>
      <c r="L22" s="19">
        <f t="shared" ref="L22" si="10">AVERAGE(L19:L21)</f>
        <v>1.3427691622772011E-2</v>
      </c>
      <c r="M22" s="19">
        <f t="shared" ref="M22" si="11">AVERAGE(M19:M21)</f>
        <v>3.2428156648357805E-2</v>
      </c>
    </row>
    <row r="23" spans="2:14">
      <c r="B23" t="s">
        <v>14</v>
      </c>
      <c r="C23" s="11"/>
      <c r="D23" s="11"/>
      <c r="E23" s="11"/>
      <c r="F23" s="11"/>
      <c r="G23" s="11"/>
      <c r="N23" s="19">
        <f>AVERAGE(I22:M22)</f>
        <v>9.181673565465634E-3</v>
      </c>
    </row>
    <row r="24" spans="2:14">
      <c r="B24" t="s">
        <v>0</v>
      </c>
      <c r="C24" s="21">
        <v>2.9E-5</v>
      </c>
      <c r="D24" s="11">
        <v>0</v>
      </c>
      <c r="E24" s="11">
        <v>0</v>
      </c>
      <c r="F24" s="21">
        <v>5.0480000000000004E-3</v>
      </c>
      <c r="G24" s="21">
        <v>6.6559999999999996E-3</v>
      </c>
    </row>
    <row r="25" spans="2:14">
      <c r="B25" t="s">
        <v>1</v>
      </c>
      <c r="C25" s="21">
        <v>0</v>
      </c>
      <c r="D25" s="11">
        <v>0</v>
      </c>
      <c r="E25" s="21">
        <v>3.0000000000000001E-5</v>
      </c>
      <c r="F25" s="21">
        <v>2.1252E-2</v>
      </c>
      <c r="G25" s="21">
        <v>5.6469999999999999E-2</v>
      </c>
    </row>
    <row r="26" spans="2:14">
      <c r="B26" t="s">
        <v>2</v>
      </c>
      <c r="C26" s="21">
        <v>0</v>
      </c>
      <c r="D26" s="11">
        <v>0</v>
      </c>
      <c r="E26" s="11">
        <v>0</v>
      </c>
      <c r="F26" s="21">
        <v>0</v>
      </c>
      <c r="G26" s="11">
        <v>0</v>
      </c>
    </row>
    <row r="30" spans="2:14">
      <c r="I30" s="5" t="s">
        <v>15</v>
      </c>
    </row>
    <row r="31" spans="2:14">
      <c r="I31" t="s">
        <v>4</v>
      </c>
      <c r="J31" t="s">
        <v>5</v>
      </c>
      <c r="K31" t="s">
        <v>6</v>
      </c>
      <c r="L31" t="s">
        <v>7</v>
      </c>
      <c r="M31" t="s">
        <v>8</v>
      </c>
    </row>
    <row r="32" spans="2:14">
      <c r="I32">
        <f>(1-C19)*(1-C19)</f>
        <v>0.47229606864400003</v>
      </c>
      <c r="J32">
        <f>(1-D19)*(1-D19)</f>
        <v>0.511694147584</v>
      </c>
      <c r="K32">
        <f>(1-E19)*(1-E19)</f>
        <v>0.47225620968099996</v>
      </c>
      <c r="L32">
        <f>(1-F19)*(1-F19)</f>
        <v>6.5905158399999969E-2</v>
      </c>
      <c r="M32">
        <f>(1-G19)*(1-G19)</f>
        <v>6.6227478408999993E-2</v>
      </c>
    </row>
    <row r="33" spans="9:13">
      <c r="I33">
        <f>(1-C20)*(1-C20)</f>
        <v>0.59028949980899992</v>
      </c>
      <c r="J33">
        <f>(1-D20)*(1-D20)</f>
        <v>0.17878774588900001</v>
      </c>
      <c r="K33">
        <f>(1-E20)*(1-E20)</f>
        <v>0.288688066209</v>
      </c>
      <c r="L33">
        <f>(1-F20)*(1-F20)</f>
        <v>0.133555164304</v>
      </c>
      <c r="M33">
        <f>(1-G20)*(1-G20)</f>
        <v>0.13005760322500004</v>
      </c>
    </row>
    <row r="34" spans="9:13">
      <c r="I34">
        <f>(1-C21)*(1-C21)</f>
        <v>0.56215055428900007</v>
      </c>
      <c r="J34">
        <f>(1-D21)*(1-D21)</f>
        <v>0.94393660609599994</v>
      </c>
      <c r="K34">
        <f>(1-E21)*(1-E21)</f>
        <v>0.56021332867599993</v>
      </c>
      <c r="L34">
        <f>(1-F21)*(1-F21)</f>
        <v>0.47534268140100006</v>
      </c>
      <c r="M34">
        <f>(1-G21)*(1-G21)</f>
        <v>0.47618004336400011</v>
      </c>
    </row>
    <row r="35" spans="9:13">
      <c r="I35">
        <f>SUM(I32:I34)</f>
        <v>1.6247361227420001</v>
      </c>
      <c r="J35">
        <f t="shared" ref="J35:M35" si="12">SUM(J32:J34)</f>
        <v>1.6344184995690001</v>
      </c>
      <c r="K35">
        <f t="shared" si="12"/>
        <v>1.3211576045659998</v>
      </c>
      <c r="L35">
        <f t="shared" si="12"/>
        <v>0.67480300410500005</v>
      </c>
      <c r="M35">
        <f t="shared" si="12"/>
        <v>0.67246512499800015</v>
      </c>
    </row>
    <row r="36" spans="9:13">
      <c r="I36" s="6">
        <f>I35/3</f>
        <v>0.54157870758066673</v>
      </c>
      <c r="J36" s="6">
        <f t="shared" ref="J36:M36" si="13">J35/3</f>
        <v>0.54480616652300007</v>
      </c>
      <c r="K36" s="6">
        <f t="shared" si="13"/>
        <v>0.4403858681886666</v>
      </c>
      <c r="L36" s="9">
        <f t="shared" si="13"/>
        <v>0.22493433470166668</v>
      </c>
      <c r="M36" s="9">
        <f t="shared" si="13"/>
        <v>0.22415504166600006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9B49-9A40-BA4D-9912-1C05B56DE7F8}">
  <dimension ref="A1:N34"/>
  <sheetViews>
    <sheetView tabSelected="1" topLeftCell="A12" zoomScale="150" zoomScaleNormal="150" workbookViewId="0">
      <selection activeCell="G33" sqref="G33"/>
    </sheetView>
  </sheetViews>
  <sheetFormatPr baseColWidth="10" defaultRowHeight="16"/>
  <sheetData>
    <row r="1" spans="1:14">
      <c r="A1">
        <v>10</v>
      </c>
    </row>
    <row r="3" spans="1:14">
      <c r="B3" s="2" t="s">
        <v>9</v>
      </c>
      <c r="C3" s="2" t="s">
        <v>10</v>
      </c>
      <c r="I3" s="13" t="s">
        <v>16</v>
      </c>
      <c r="J3" s="13"/>
      <c r="K3" s="13"/>
      <c r="L3" s="13"/>
      <c r="M3" s="13"/>
    </row>
    <row r="4" spans="1:14">
      <c r="C4" t="s">
        <v>4</v>
      </c>
      <c r="D4" t="s">
        <v>5</v>
      </c>
      <c r="E4" t="s">
        <v>6</v>
      </c>
      <c r="F4" t="s">
        <v>7</v>
      </c>
      <c r="G4" t="s">
        <v>8</v>
      </c>
      <c r="I4" s="24" t="s">
        <v>4</v>
      </c>
      <c r="J4" s="24" t="s">
        <v>5</v>
      </c>
      <c r="K4" s="24" t="s">
        <v>6</v>
      </c>
      <c r="L4" s="24" t="s">
        <v>7</v>
      </c>
      <c r="M4" s="24" t="s">
        <v>8</v>
      </c>
    </row>
    <row r="5" spans="1:14" ht="20">
      <c r="B5" t="s">
        <v>0</v>
      </c>
      <c r="C5" s="10">
        <v>14.613333000000001</v>
      </c>
      <c r="D5" s="10">
        <v>2.2200000000000002</v>
      </c>
      <c r="E5" s="12">
        <v>8.1824239999999993</v>
      </c>
      <c r="F5" s="12">
        <v>8.1887880000000006</v>
      </c>
      <c r="G5" s="12">
        <v>8.1887880000000006</v>
      </c>
      <c r="I5" s="13">
        <f>C10/C5</f>
        <v>7.4876826525475055E-3</v>
      </c>
      <c r="J5" s="13">
        <f t="shared" ref="J5:M7" si="0">D10/D5</f>
        <v>3.2279729729729728E-2</v>
      </c>
      <c r="K5" s="13">
        <f t="shared" si="0"/>
        <v>1.7775906015136838E-3</v>
      </c>
      <c r="L5" s="13">
        <f t="shared" si="0"/>
        <v>1.7762091288723069E-3</v>
      </c>
      <c r="M5" s="13">
        <f t="shared" si="0"/>
        <v>1.7762091288723069E-3</v>
      </c>
    </row>
    <row r="6" spans="1:14" ht="20">
      <c r="B6" t="s">
        <v>1</v>
      </c>
      <c r="C6" s="10">
        <v>20.407070999999998</v>
      </c>
      <c r="D6" s="11">
        <v>2.4616159999999998</v>
      </c>
      <c r="E6" s="12">
        <v>4.1702779999999997</v>
      </c>
      <c r="F6" s="12">
        <v>5.9354040000000001</v>
      </c>
      <c r="G6" s="12">
        <v>5.9354040000000001</v>
      </c>
      <c r="I6" s="13">
        <f t="shared" ref="I6:I7" si="1">C11/C6</f>
        <v>5.085492180627E-3</v>
      </c>
      <c r="J6" s="13">
        <f t="shared" si="0"/>
        <v>5.2132826565963179E-2</v>
      </c>
      <c r="K6" s="13">
        <f t="shared" si="0"/>
        <v>6.5469256486018451E-2</v>
      </c>
      <c r="L6" s="13">
        <f t="shared" si="0"/>
        <v>1.8698979884098875E-2</v>
      </c>
      <c r="M6" s="13">
        <f t="shared" si="0"/>
        <v>1.8698979884098875E-2</v>
      </c>
    </row>
    <row r="7" spans="1:14" ht="20">
      <c r="B7" t="s">
        <v>2</v>
      </c>
      <c r="C7" s="10">
        <v>24.094545</v>
      </c>
      <c r="D7" s="10">
        <v>4</v>
      </c>
      <c r="E7" s="12">
        <v>7.0745449999999996</v>
      </c>
      <c r="F7" s="12">
        <v>7.4283640000000002</v>
      </c>
      <c r="G7" s="12">
        <v>7.4283640000000002</v>
      </c>
      <c r="I7" s="13">
        <f t="shared" si="1"/>
        <v>1.3921574364653909E-2</v>
      </c>
      <c r="J7" s="13">
        <f t="shared" si="0"/>
        <v>0</v>
      </c>
      <c r="K7" s="13">
        <f t="shared" si="0"/>
        <v>1.8288808679568794E-2</v>
      </c>
      <c r="L7" s="13">
        <f t="shared" si="0"/>
        <v>4.2680864857995653E-2</v>
      </c>
      <c r="M7" s="13">
        <f t="shared" si="0"/>
        <v>4.2680864857995653E-2</v>
      </c>
    </row>
    <row r="8" spans="1:14">
      <c r="I8" s="19">
        <f>AVERAGE(I5:I7)</f>
        <v>8.8315830659428038E-3</v>
      </c>
      <c r="J8" s="19">
        <f t="shared" ref="J8:M8" si="2">AVERAGE(J5:J7)</f>
        <v>2.8137518765230973E-2</v>
      </c>
      <c r="K8" s="19">
        <f t="shared" si="2"/>
        <v>2.8511885255700309E-2</v>
      </c>
      <c r="L8" s="19">
        <f t="shared" si="2"/>
        <v>2.1052017956988942E-2</v>
      </c>
      <c r="M8" s="19">
        <f t="shared" si="2"/>
        <v>2.1052017956988942E-2</v>
      </c>
    </row>
    <row r="9" spans="1:14">
      <c r="B9" t="s">
        <v>14</v>
      </c>
      <c r="N9" s="19">
        <f>AVERAGE(I8:M8)</f>
        <v>2.1517004600170392E-2</v>
      </c>
    </row>
    <row r="10" spans="1:14">
      <c r="B10" t="s">
        <v>0</v>
      </c>
      <c r="C10" s="3">
        <v>0.10942</v>
      </c>
      <c r="D10" s="3">
        <v>7.1661000000000002E-2</v>
      </c>
      <c r="E10" s="4">
        <v>1.4545000000000001E-2</v>
      </c>
      <c r="F10" s="3">
        <v>1.4545000000000001E-2</v>
      </c>
      <c r="G10" s="3">
        <v>1.4545000000000001E-2</v>
      </c>
    </row>
    <row r="11" spans="1:14">
      <c r="B11" t="s">
        <v>1</v>
      </c>
      <c r="C11" s="3">
        <v>0.10378</v>
      </c>
      <c r="D11">
        <v>0.128331</v>
      </c>
      <c r="E11" s="3">
        <v>0.27302500000000002</v>
      </c>
      <c r="F11" s="3">
        <v>0.110986</v>
      </c>
      <c r="G11" s="3">
        <v>0.110986</v>
      </c>
    </row>
    <row r="12" spans="1:14">
      <c r="B12" t="s">
        <v>2</v>
      </c>
      <c r="C12" s="3">
        <v>0.33543400000000001</v>
      </c>
      <c r="D12">
        <v>0</v>
      </c>
      <c r="E12" s="3">
        <v>0.129385</v>
      </c>
      <c r="F12" s="3">
        <v>0.31704900000000003</v>
      </c>
      <c r="G12" s="3">
        <v>0.31704900000000003</v>
      </c>
    </row>
    <row r="17" spans="2:14">
      <c r="I17" s="23" t="s">
        <v>16</v>
      </c>
      <c r="J17" s="23"/>
      <c r="K17" s="23"/>
      <c r="L17" s="23"/>
      <c r="M17" s="23"/>
      <c r="N17" s="23"/>
    </row>
    <row r="18" spans="2:14">
      <c r="B18" s="2" t="s">
        <v>11</v>
      </c>
      <c r="C18" s="2" t="s">
        <v>12</v>
      </c>
      <c r="I18" s="24" t="s">
        <v>4</v>
      </c>
      <c r="J18" s="24" t="s">
        <v>5</v>
      </c>
      <c r="K18" s="25" t="s">
        <v>6</v>
      </c>
      <c r="L18" s="24" t="s">
        <v>7</v>
      </c>
      <c r="M18" s="24" t="s">
        <v>8</v>
      </c>
      <c r="N18" s="23"/>
    </row>
    <row r="19" spans="2:14">
      <c r="B19" t="s">
        <v>0</v>
      </c>
      <c r="C19" s="3">
        <v>0.12507799999999999</v>
      </c>
      <c r="D19" s="3">
        <v>0.33305200000000001</v>
      </c>
      <c r="E19" s="3">
        <v>0.75372099999999997</v>
      </c>
      <c r="F19" s="3">
        <v>0.75372099999999997</v>
      </c>
      <c r="G19" s="3">
        <v>0.75372099999999997</v>
      </c>
      <c r="I19" s="23">
        <f>C24/C19</f>
        <v>0</v>
      </c>
      <c r="J19" s="23">
        <f t="shared" ref="J19:M21" si="3">D24/D19</f>
        <v>4.988710471638063E-2</v>
      </c>
      <c r="K19" s="23">
        <f t="shared" si="3"/>
        <v>0</v>
      </c>
      <c r="L19" s="23">
        <f t="shared" si="3"/>
        <v>0</v>
      </c>
      <c r="M19" s="23">
        <f t="shared" si="3"/>
        <v>0</v>
      </c>
      <c r="N19" s="23"/>
    </row>
    <row r="20" spans="2:14">
      <c r="B20" t="s">
        <v>1</v>
      </c>
      <c r="C20" s="3">
        <v>0.214341</v>
      </c>
      <c r="D20" s="3">
        <v>0.36905500000000002</v>
      </c>
      <c r="E20" s="3">
        <v>0.65358000000000005</v>
      </c>
      <c r="F20" s="3">
        <v>0.68840999999999997</v>
      </c>
      <c r="G20" s="3">
        <v>0.68840999999999997</v>
      </c>
      <c r="I20" s="23">
        <f t="shared" ref="I20:I21" si="4">C25/C20</f>
        <v>0</v>
      </c>
      <c r="J20" s="23">
        <f t="shared" si="3"/>
        <v>1.7452683204400427E-2</v>
      </c>
      <c r="K20" s="23">
        <f t="shared" si="3"/>
        <v>0.11741332354111202</v>
      </c>
      <c r="L20" s="23">
        <f t="shared" si="3"/>
        <v>9.4327508316265019E-2</v>
      </c>
      <c r="M20" s="23">
        <f t="shared" si="3"/>
        <v>9.4327508316265019E-2</v>
      </c>
      <c r="N20" s="23"/>
    </row>
    <row r="21" spans="2:14">
      <c r="B21" t="s">
        <v>2</v>
      </c>
      <c r="C21" s="3">
        <v>0.125</v>
      </c>
      <c r="D21" s="3">
        <v>0.3125</v>
      </c>
      <c r="E21" s="3">
        <v>0.625</v>
      </c>
      <c r="F21" s="3">
        <v>0.625</v>
      </c>
      <c r="G21" s="3">
        <v>0.625</v>
      </c>
      <c r="I21" s="23">
        <f t="shared" si="4"/>
        <v>0</v>
      </c>
      <c r="J21" s="23">
        <f t="shared" si="3"/>
        <v>0</v>
      </c>
      <c r="K21" s="23">
        <f t="shared" si="3"/>
        <v>0</v>
      </c>
      <c r="L21" s="23">
        <f t="shared" si="3"/>
        <v>0</v>
      </c>
      <c r="M21" s="23">
        <f t="shared" si="3"/>
        <v>0</v>
      </c>
      <c r="N21" s="23"/>
    </row>
    <row r="22" spans="2:14">
      <c r="I22" s="19">
        <f>AVERAGE(I19:I21)</f>
        <v>0</v>
      </c>
      <c r="J22" s="19">
        <f t="shared" ref="J22:M22" si="5">AVERAGE(J19:J21)</f>
        <v>2.2446595973593688E-2</v>
      </c>
      <c r="K22" s="19">
        <f t="shared" si="5"/>
        <v>3.9137774513704003E-2</v>
      </c>
      <c r="L22" s="19">
        <f t="shared" si="5"/>
        <v>3.1442502772088342E-2</v>
      </c>
      <c r="M22" s="19">
        <f t="shared" si="5"/>
        <v>3.1442502772088342E-2</v>
      </c>
      <c r="N22" s="23"/>
    </row>
    <row r="23" spans="2:14">
      <c r="B23" t="s">
        <v>14</v>
      </c>
      <c r="I23" s="23"/>
      <c r="J23" s="23"/>
      <c r="K23" s="23"/>
      <c r="L23" s="23"/>
      <c r="M23" s="23"/>
      <c r="N23" s="19">
        <f>AVERAGE(I22:M22)</f>
        <v>2.4893875206294873E-2</v>
      </c>
    </row>
    <row r="24" spans="2:14">
      <c r="B24" t="s">
        <v>0</v>
      </c>
      <c r="C24" s="1">
        <v>0</v>
      </c>
      <c r="D24" s="3">
        <v>1.6615000000000001E-2</v>
      </c>
      <c r="E24">
        <v>0</v>
      </c>
      <c r="F24">
        <v>0</v>
      </c>
      <c r="G24">
        <v>0</v>
      </c>
    </row>
    <row r="25" spans="2:14">
      <c r="B25" t="s">
        <v>1</v>
      </c>
      <c r="C25" s="1">
        <v>0</v>
      </c>
      <c r="D25" s="3">
        <v>6.4409999999999997E-3</v>
      </c>
      <c r="E25" s="3">
        <v>7.6739000000000002E-2</v>
      </c>
      <c r="F25" s="3">
        <v>6.4935999999999994E-2</v>
      </c>
      <c r="G25" s="3">
        <v>6.4935999999999994E-2</v>
      </c>
    </row>
    <row r="26" spans="2:14">
      <c r="B26" t="s">
        <v>2</v>
      </c>
      <c r="C26" s="1">
        <v>0</v>
      </c>
      <c r="D26">
        <v>0</v>
      </c>
      <c r="E26">
        <v>0</v>
      </c>
      <c r="F26">
        <v>0</v>
      </c>
      <c r="G26">
        <v>0</v>
      </c>
    </row>
    <row r="28" spans="2:14">
      <c r="I28" s="5" t="s">
        <v>15</v>
      </c>
    </row>
    <row r="29" spans="2:14">
      <c r="I29" t="s">
        <v>4</v>
      </c>
      <c r="J29" t="s">
        <v>5</v>
      </c>
      <c r="K29" t="s">
        <v>6</v>
      </c>
      <c r="L29" t="s">
        <v>7</v>
      </c>
      <c r="M29" t="s">
        <v>8</v>
      </c>
    </row>
    <row r="30" spans="2:14">
      <c r="I30">
        <f>(1-C19)*(1-C19)</f>
        <v>0.76548850608399999</v>
      </c>
      <c r="J30">
        <f>(1-D19)*(1-D19)</f>
        <v>0.44481963470399999</v>
      </c>
      <c r="K30">
        <f>(1-E19)*(1-E19)</f>
        <v>6.065334584100001E-2</v>
      </c>
      <c r="L30">
        <f>(1-F19)*(1-F19)</f>
        <v>6.065334584100001E-2</v>
      </c>
      <c r="M30">
        <f>(1-G19)*(1-G19)</f>
        <v>6.065334584100001E-2</v>
      </c>
    </row>
    <row r="31" spans="2:14">
      <c r="I31">
        <f>(1-C20)*(1-C20)</f>
        <v>0.617260064281</v>
      </c>
      <c r="J31">
        <f>(1-D20)*(1-D20)</f>
        <v>0.39809159302499997</v>
      </c>
      <c r="K31">
        <f>(1-E20)*(1-E20)</f>
        <v>0.12000681639999997</v>
      </c>
      <c r="L31">
        <f>(1-F20)*(1-F20)</f>
        <v>9.7088328100000024E-2</v>
      </c>
      <c r="M31">
        <f>(1-G20)*(1-G20)</f>
        <v>9.7088328100000024E-2</v>
      </c>
    </row>
    <row r="32" spans="2:14">
      <c r="I32">
        <f>(1-C21)*(1-C21)</f>
        <v>0.765625</v>
      </c>
      <c r="J32">
        <f>(1-D21)*(1-D21)</f>
        <v>0.47265625</v>
      </c>
      <c r="K32">
        <f>(1-E21)*(1-E21)</f>
        <v>0.140625</v>
      </c>
      <c r="L32">
        <f>(1-F21)*(1-F21)</f>
        <v>0.140625</v>
      </c>
      <c r="M32">
        <f>(1-G21)*(1-G21)</f>
        <v>0.140625</v>
      </c>
    </row>
    <row r="33" spans="9:13">
      <c r="I33">
        <f>SUM(I30:I32)</f>
        <v>2.148373570365</v>
      </c>
      <c r="J33">
        <f t="shared" ref="J33:M33" si="6">SUM(J30:J32)</f>
        <v>1.3155674777290001</v>
      </c>
      <c r="K33">
        <f t="shared" si="6"/>
        <v>0.32128516224100001</v>
      </c>
      <c r="L33">
        <f t="shared" si="6"/>
        <v>0.29836667394100003</v>
      </c>
      <c r="M33">
        <f t="shared" si="6"/>
        <v>0.29836667394100003</v>
      </c>
    </row>
    <row r="34" spans="9:13">
      <c r="I34">
        <f>I33/3</f>
        <v>0.71612452345499999</v>
      </c>
      <c r="J34">
        <f t="shared" ref="J34:M34" si="7">J33/3</f>
        <v>0.43852249257633336</v>
      </c>
      <c r="K34">
        <f t="shared" si="7"/>
        <v>0.10709505408033333</v>
      </c>
      <c r="L34" s="19">
        <f t="shared" si="7"/>
        <v>9.9455557980333342E-2</v>
      </c>
      <c r="M34" s="19">
        <f t="shared" si="7"/>
        <v>9.9455557980333342E-2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Lera</dc:creator>
  <cp:lastModifiedBy>Isaac Lera</cp:lastModifiedBy>
  <dcterms:created xsi:type="dcterms:W3CDTF">2021-09-01T07:44:57Z</dcterms:created>
  <dcterms:modified xsi:type="dcterms:W3CDTF">2021-09-10T06:57:01Z</dcterms:modified>
</cp:coreProperties>
</file>