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Atividades/"/>
    </mc:Choice>
  </mc:AlternateContent>
  <xr:revisionPtr revIDLastSave="0" documentId="13_ncr:1_{6913D7E8-BE76-5B4B-AC54-69C97D88808A}" xr6:coauthVersionLast="46" xr6:coauthVersionMax="46" xr10:uidLastSave="{00000000-0000-0000-0000-000000000000}"/>
  <bookViews>
    <workbookView xWindow="380" yWindow="500" windowWidth="28040" windowHeight="16940" activeTab="1" xr2:uid="{DBB1957E-1DC2-5347-B502-DCE3EC825267}"/>
  </bookViews>
  <sheets>
    <sheet name="Problema 3" sheetId="1" r:id="rId1"/>
    <sheet name="Problema 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" i="2" l="1"/>
  <c r="J126" i="2"/>
  <c r="I126" i="2"/>
  <c r="H126" i="2"/>
  <c r="G126" i="2"/>
  <c r="F126" i="2"/>
  <c r="E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D126" i="2"/>
  <c r="K127" i="2"/>
  <c r="J127" i="2"/>
  <c r="I127" i="2"/>
  <c r="H127" i="2"/>
  <c r="G127" i="2"/>
  <c r="F127" i="2"/>
  <c r="E127" i="2"/>
  <c r="D127" i="2"/>
  <c r="O120" i="2"/>
  <c r="O119" i="2"/>
  <c r="O118" i="2"/>
  <c r="P119" i="2"/>
  <c r="P118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D112" i="2"/>
  <c r="K113" i="2"/>
  <c r="J113" i="2"/>
  <c r="I113" i="2"/>
  <c r="H113" i="2"/>
  <c r="G113" i="2"/>
  <c r="F113" i="2"/>
  <c r="E113" i="2"/>
  <c r="D113" i="2"/>
  <c r="O106" i="2"/>
  <c r="O105" i="2"/>
  <c r="O104" i="2"/>
  <c r="J97" i="2"/>
  <c r="I97" i="2"/>
  <c r="I96" i="2"/>
  <c r="H96" i="2"/>
  <c r="I95" i="2"/>
  <c r="N99" i="2"/>
  <c r="N98" i="2" s="1"/>
  <c r="M99" i="2"/>
  <c r="M98" i="2" s="1"/>
  <c r="L99" i="2"/>
  <c r="L98" i="2" s="1"/>
  <c r="K99" i="2"/>
  <c r="K96" i="2" s="1"/>
  <c r="J99" i="2"/>
  <c r="J96" i="2" s="1"/>
  <c r="I99" i="2"/>
  <c r="I98" i="2" s="1"/>
  <c r="H99" i="2"/>
  <c r="H97" i="2" s="1"/>
  <c r="G99" i="2"/>
  <c r="G97" i="2" s="1"/>
  <c r="F99" i="2"/>
  <c r="F98" i="2" s="1"/>
  <c r="E99" i="2"/>
  <c r="E98" i="2" s="1"/>
  <c r="D99" i="2"/>
  <c r="D95" i="2" s="1"/>
  <c r="O91" i="2"/>
  <c r="O90" i="2"/>
  <c r="L79" i="2"/>
  <c r="D79" i="2"/>
  <c r="D83" i="2"/>
  <c r="N81" i="2"/>
  <c r="N80" i="2" s="1"/>
  <c r="M81" i="2"/>
  <c r="M80" i="2" s="1"/>
  <c r="L81" i="2"/>
  <c r="L83" i="2" s="1"/>
  <c r="K81" i="2"/>
  <c r="K83" i="2" s="1"/>
  <c r="J81" i="2"/>
  <c r="J83" i="2" s="1"/>
  <c r="I81" i="2"/>
  <c r="I79" i="2" s="1"/>
  <c r="H81" i="2"/>
  <c r="H79" i="2" s="1"/>
  <c r="G81" i="2"/>
  <c r="G79" i="2" s="1"/>
  <c r="F81" i="2"/>
  <c r="F80" i="2" s="1"/>
  <c r="E81" i="2"/>
  <c r="E80" i="2" s="1"/>
  <c r="D81" i="2"/>
  <c r="D80" i="2" s="1"/>
  <c r="F65" i="2"/>
  <c r="E65" i="2"/>
  <c r="D65" i="2"/>
  <c r="N64" i="2"/>
  <c r="M64" i="2"/>
  <c r="F64" i="2"/>
  <c r="E64" i="2"/>
  <c r="D64" i="2"/>
  <c r="L63" i="2"/>
  <c r="K63" i="2"/>
  <c r="J63" i="2"/>
  <c r="M67" i="2"/>
  <c r="K67" i="2"/>
  <c r="F67" i="2"/>
  <c r="E67" i="2"/>
  <c r="D67" i="2"/>
  <c r="N66" i="2"/>
  <c r="N63" i="2" s="1"/>
  <c r="M66" i="2"/>
  <c r="M63" i="2" s="1"/>
  <c r="L66" i="2"/>
  <c r="L64" i="2" s="1"/>
  <c r="K66" i="2"/>
  <c r="K64" i="2" s="1"/>
  <c r="J66" i="2"/>
  <c r="J67" i="2" s="1"/>
  <c r="I66" i="2"/>
  <c r="I65" i="2" s="1"/>
  <c r="H66" i="2"/>
  <c r="H65" i="2" s="1"/>
  <c r="G66" i="2"/>
  <c r="G63" i="2" s="1"/>
  <c r="F66" i="2"/>
  <c r="F63" i="2" s="1"/>
  <c r="E66" i="2"/>
  <c r="E63" i="2" s="1"/>
  <c r="D66" i="2"/>
  <c r="D63" i="2" s="1"/>
  <c r="N39" i="2"/>
  <c r="N47" i="2" s="1"/>
  <c r="M39" i="2"/>
  <c r="M47" i="2" s="1"/>
  <c r="N31" i="2"/>
  <c r="M31" i="2"/>
  <c r="L31" i="2"/>
  <c r="L39" i="2" s="1"/>
  <c r="L47" i="2" s="1"/>
  <c r="K31" i="2"/>
  <c r="K39" i="2" s="1"/>
  <c r="K47" i="2" s="1"/>
  <c r="J31" i="2"/>
  <c r="J39" i="2" s="1"/>
  <c r="J47" i="2" s="1"/>
  <c r="I31" i="2"/>
  <c r="I39" i="2" s="1"/>
  <c r="I47" i="2" s="1"/>
  <c r="H31" i="2"/>
  <c r="H39" i="2" s="1"/>
  <c r="H47" i="2" s="1"/>
  <c r="G31" i="2"/>
  <c r="G39" i="2" s="1"/>
  <c r="G47" i="2" s="1"/>
  <c r="F31" i="2"/>
  <c r="F39" i="2" s="1"/>
  <c r="F47" i="2" s="1"/>
  <c r="E31" i="2"/>
  <c r="E39" i="2" s="1"/>
  <c r="E47" i="2" s="1"/>
  <c r="D31" i="2"/>
  <c r="D39" i="2" s="1"/>
  <c r="D47" i="2" s="1"/>
  <c r="O89" i="2"/>
  <c r="O75" i="2"/>
  <c r="O74" i="2"/>
  <c r="O73" i="2"/>
  <c r="O59" i="2"/>
  <c r="O58" i="2"/>
  <c r="O57" i="2"/>
  <c r="L135" i="1"/>
  <c r="L134" i="1" s="1"/>
  <c r="K135" i="1"/>
  <c r="K134" i="1" s="1"/>
  <c r="J135" i="1"/>
  <c r="J134" i="1" s="1"/>
  <c r="I135" i="1"/>
  <c r="I134" i="1" s="1"/>
  <c r="H135" i="1"/>
  <c r="H134" i="1" s="1"/>
  <c r="G135" i="1"/>
  <c r="G134" i="1" s="1"/>
  <c r="F135" i="1"/>
  <c r="F137" i="1" s="1"/>
  <c r="E135" i="1"/>
  <c r="E133" i="1" s="1"/>
  <c r="D135" i="1"/>
  <c r="D134" i="1" s="1"/>
  <c r="O129" i="1"/>
  <c r="O128" i="1"/>
  <c r="O127" i="1"/>
  <c r="O126" i="1"/>
  <c r="P126" i="1" s="1"/>
  <c r="M119" i="1"/>
  <c r="J119" i="1"/>
  <c r="G119" i="1"/>
  <c r="E119" i="1"/>
  <c r="M118" i="1"/>
  <c r="L118" i="1"/>
  <c r="K118" i="1"/>
  <c r="J118" i="1"/>
  <c r="E118" i="1"/>
  <c r="D118" i="1"/>
  <c r="M117" i="1"/>
  <c r="K117" i="1"/>
  <c r="J117" i="1"/>
  <c r="H117" i="1"/>
  <c r="G117" i="1"/>
  <c r="E117" i="1"/>
  <c r="M116" i="1"/>
  <c r="K116" i="1"/>
  <c r="J116" i="1"/>
  <c r="H116" i="1"/>
  <c r="E116" i="1"/>
  <c r="N121" i="1"/>
  <c r="M121" i="1"/>
  <c r="L121" i="1"/>
  <c r="K121" i="1"/>
  <c r="F121" i="1"/>
  <c r="E121" i="1"/>
  <c r="D121" i="1"/>
  <c r="N120" i="1"/>
  <c r="N119" i="1" s="1"/>
  <c r="M120" i="1"/>
  <c r="L120" i="1"/>
  <c r="L117" i="1" s="1"/>
  <c r="K120" i="1"/>
  <c r="K119" i="1" s="1"/>
  <c r="J120" i="1"/>
  <c r="J121" i="1" s="1"/>
  <c r="I120" i="1"/>
  <c r="I118" i="1" s="1"/>
  <c r="H120" i="1"/>
  <c r="H118" i="1" s="1"/>
  <c r="G120" i="1"/>
  <c r="G116" i="1" s="1"/>
  <c r="F120" i="1"/>
  <c r="F119" i="1" s="1"/>
  <c r="E120" i="1"/>
  <c r="D120" i="1"/>
  <c r="D117" i="1" s="1"/>
  <c r="O112" i="1"/>
  <c r="P112" i="1" s="1"/>
  <c r="O111" i="1"/>
  <c r="P111" i="1" s="1"/>
  <c r="O110" i="1"/>
  <c r="O109" i="1"/>
  <c r="P109" i="1" s="1"/>
  <c r="O91" i="1"/>
  <c r="P91" i="1" s="1"/>
  <c r="F100" i="1"/>
  <c r="N100" i="1"/>
  <c r="M100" i="1"/>
  <c r="J100" i="1"/>
  <c r="G100" i="1"/>
  <c r="E100" i="1"/>
  <c r="D100" i="1"/>
  <c r="N99" i="1"/>
  <c r="I99" i="1"/>
  <c r="H99" i="1"/>
  <c r="G99" i="1"/>
  <c r="F99" i="1"/>
  <c r="J98" i="1"/>
  <c r="I98" i="1"/>
  <c r="G98" i="1"/>
  <c r="N103" i="1"/>
  <c r="M103" i="1"/>
  <c r="J103" i="1"/>
  <c r="G103" i="1"/>
  <c r="F103" i="1"/>
  <c r="E103" i="1"/>
  <c r="N102" i="1"/>
  <c r="I102" i="1"/>
  <c r="H102" i="1"/>
  <c r="G102" i="1"/>
  <c r="F102" i="1"/>
  <c r="N101" i="1"/>
  <c r="N98" i="1" s="1"/>
  <c r="M101" i="1"/>
  <c r="M98" i="1" s="1"/>
  <c r="L101" i="1"/>
  <c r="L100" i="1" s="1"/>
  <c r="K101" i="1"/>
  <c r="K99" i="1" s="1"/>
  <c r="J101" i="1"/>
  <c r="J99" i="1" s="1"/>
  <c r="I101" i="1"/>
  <c r="I100" i="1" s="1"/>
  <c r="H101" i="1"/>
  <c r="H100" i="1" s="1"/>
  <c r="G101" i="1"/>
  <c r="F101" i="1"/>
  <c r="F98" i="1" s="1"/>
  <c r="E101" i="1"/>
  <c r="E98" i="1" s="1"/>
  <c r="D101" i="1"/>
  <c r="D103" i="1" s="1"/>
  <c r="O94" i="1"/>
  <c r="O93" i="1"/>
  <c r="O92" i="1"/>
  <c r="P92" i="1" s="1"/>
  <c r="P93" i="1"/>
  <c r="N84" i="1"/>
  <c r="M84" i="1"/>
  <c r="L84" i="1"/>
  <c r="I84" i="1"/>
  <c r="F84" i="1"/>
  <c r="E84" i="1"/>
  <c r="N83" i="1"/>
  <c r="M83" i="1"/>
  <c r="H83" i="1"/>
  <c r="G83" i="1"/>
  <c r="F83" i="1"/>
  <c r="E83" i="1"/>
  <c r="N82" i="1"/>
  <c r="I82" i="1"/>
  <c r="H82" i="1"/>
  <c r="F82" i="1"/>
  <c r="N81" i="1"/>
  <c r="M81" i="1"/>
  <c r="L81" i="1"/>
  <c r="I81" i="1"/>
  <c r="F81" i="1"/>
  <c r="E81" i="1"/>
  <c r="D81" i="1"/>
  <c r="N80" i="1"/>
  <c r="M80" i="1"/>
  <c r="I80" i="1"/>
  <c r="H80" i="1"/>
  <c r="G80" i="1"/>
  <c r="F80" i="1"/>
  <c r="E80" i="1"/>
  <c r="D65" i="1"/>
  <c r="D66" i="1"/>
  <c r="I66" i="1"/>
  <c r="N67" i="1"/>
  <c r="M67" i="1"/>
  <c r="H67" i="1"/>
  <c r="G67" i="1"/>
  <c r="F67" i="1"/>
  <c r="E67" i="1"/>
  <c r="D67" i="1"/>
  <c r="N66" i="1"/>
  <c r="H66" i="1"/>
  <c r="F66" i="1"/>
  <c r="E66" i="1"/>
  <c r="N85" i="1"/>
  <c r="M85" i="1"/>
  <c r="M82" i="1" s="1"/>
  <c r="L85" i="1"/>
  <c r="L82" i="1" s="1"/>
  <c r="K85" i="1"/>
  <c r="K80" i="1" s="1"/>
  <c r="J85" i="1"/>
  <c r="J83" i="1" s="1"/>
  <c r="I85" i="1"/>
  <c r="I83" i="1" s="1"/>
  <c r="H85" i="1"/>
  <c r="H84" i="1" s="1"/>
  <c r="G85" i="1"/>
  <c r="G84" i="1" s="1"/>
  <c r="F85" i="1"/>
  <c r="E85" i="1"/>
  <c r="E82" i="1" s="1"/>
  <c r="D85" i="1"/>
  <c r="D84" i="1" s="1"/>
  <c r="O76" i="1"/>
  <c r="O75" i="1"/>
  <c r="O74" i="1"/>
  <c r="O73" i="1"/>
  <c r="N63" i="1"/>
  <c r="I63" i="1"/>
  <c r="H63" i="1"/>
  <c r="F63" i="1"/>
  <c r="D63" i="1"/>
  <c r="N62" i="1"/>
  <c r="M62" i="1"/>
  <c r="L62" i="1"/>
  <c r="I62" i="1"/>
  <c r="F62" i="1"/>
  <c r="E62" i="1"/>
  <c r="D62" i="1"/>
  <c r="N64" i="1"/>
  <c r="M64" i="1"/>
  <c r="I64" i="1"/>
  <c r="H64" i="1"/>
  <c r="G64" i="1"/>
  <c r="F64" i="1"/>
  <c r="E64" i="1"/>
  <c r="D64" i="1"/>
  <c r="N65" i="1"/>
  <c r="M65" i="1"/>
  <c r="M66" i="1" s="1"/>
  <c r="L65" i="1"/>
  <c r="L66" i="1" s="1"/>
  <c r="K65" i="1"/>
  <c r="K64" i="1" s="1"/>
  <c r="J65" i="1"/>
  <c r="J67" i="1" s="1"/>
  <c r="I65" i="1"/>
  <c r="I67" i="1" s="1"/>
  <c r="H65" i="1"/>
  <c r="H62" i="1" s="1"/>
  <c r="G65" i="1"/>
  <c r="G62" i="1" s="1"/>
  <c r="F65" i="1"/>
  <c r="E65" i="1"/>
  <c r="E63" i="1" s="1"/>
  <c r="D61" i="1"/>
  <c r="E61" i="1"/>
  <c r="F61" i="1"/>
  <c r="G61" i="1"/>
  <c r="H61" i="1"/>
  <c r="I61" i="1"/>
  <c r="J61" i="1"/>
  <c r="K61" i="1"/>
  <c r="L61" i="1"/>
  <c r="M61" i="1"/>
  <c r="N61" i="1"/>
  <c r="O58" i="1"/>
  <c r="P58" i="1" s="1"/>
  <c r="O57" i="1"/>
  <c r="P57" i="1" s="1"/>
  <c r="O56" i="1"/>
  <c r="P56" i="1" s="1"/>
  <c r="O55" i="1"/>
  <c r="P55" i="1" s="1"/>
  <c r="N44" i="1"/>
  <c r="I44" i="1"/>
  <c r="H44" i="1"/>
  <c r="G44" i="1"/>
  <c r="F44" i="1"/>
  <c r="N35" i="1"/>
  <c r="M35" i="1"/>
  <c r="M44" i="1" s="1"/>
  <c r="L35" i="1"/>
  <c r="L44" i="1" s="1"/>
  <c r="K35" i="1"/>
  <c r="K44" i="1" s="1"/>
  <c r="J35" i="1"/>
  <c r="J44" i="1" s="1"/>
  <c r="I35" i="1"/>
  <c r="H35" i="1"/>
  <c r="G35" i="1"/>
  <c r="F35" i="1"/>
  <c r="E35" i="1"/>
  <c r="E44" i="1" s="1"/>
  <c r="D35" i="1"/>
  <c r="D44" i="1" s="1"/>
  <c r="P120" i="2" l="1"/>
  <c r="L67" i="2"/>
  <c r="K65" i="2"/>
  <c r="H95" i="2"/>
  <c r="K97" i="2"/>
  <c r="L65" i="2"/>
  <c r="H98" i="2"/>
  <c r="N67" i="2"/>
  <c r="M65" i="2"/>
  <c r="G80" i="2"/>
  <c r="J95" i="2"/>
  <c r="G82" i="2"/>
  <c r="P57" i="2"/>
  <c r="K95" i="2"/>
  <c r="J98" i="2"/>
  <c r="H63" i="2"/>
  <c r="J65" i="2"/>
  <c r="G95" i="2"/>
  <c r="D96" i="2"/>
  <c r="L96" i="2"/>
  <c r="G98" i="2"/>
  <c r="I63" i="2"/>
  <c r="J79" i="2"/>
  <c r="E96" i="2"/>
  <c r="M96" i="2"/>
  <c r="G64" i="2"/>
  <c r="H82" i="2"/>
  <c r="F96" i="2"/>
  <c r="N96" i="2"/>
  <c r="H64" i="2"/>
  <c r="I82" i="2"/>
  <c r="G96" i="2"/>
  <c r="D97" i="2"/>
  <c r="L97" i="2"/>
  <c r="J82" i="2"/>
  <c r="D98" i="2"/>
  <c r="E97" i="2"/>
  <c r="K98" i="2"/>
  <c r="H80" i="2"/>
  <c r="H67" i="2"/>
  <c r="J64" i="2"/>
  <c r="G65" i="2"/>
  <c r="G83" i="2"/>
  <c r="I80" i="2"/>
  <c r="L95" i="2"/>
  <c r="F97" i="2"/>
  <c r="N97" i="2"/>
  <c r="I64" i="2"/>
  <c r="N65" i="2"/>
  <c r="M97" i="2"/>
  <c r="I67" i="2"/>
  <c r="H83" i="2"/>
  <c r="J80" i="2"/>
  <c r="E95" i="2"/>
  <c r="M95" i="2"/>
  <c r="G67" i="2"/>
  <c r="I83" i="2"/>
  <c r="F95" i="2"/>
  <c r="N95" i="2"/>
  <c r="P90" i="2"/>
  <c r="E83" i="2"/>
  <c r="M83" i="2"/>
  <c r="F83" i="2"/>
  <c r="N83" i="2"/>
  <c r="K79" i="2"/>
  <c r="M79" i="2"/>
  <c r="E79" i="2"/>
  <c r="K82" i="2"/>
  <c r="K80" i="2"/>
  <c r="D82" i="2"/>
  <c r="L82" i="2"/>
  <c r="L80" i="2"/>
  <c r="N79" i="2"/>
  <c r="E82" i="2"/>
  <c r="M82" i="2"/>
  <c r="F79" i="2"/>
  <c r="F82" i="2"/>
  <c r="N82" i="2"/>
  <c r="P104" i="2"/>
  <c r="P73" i="2"/>
  <c r="P105" i="2"/>
  <c r="P74" i="2"/>
  <c r="P75" i="2"/>
  <c r="P106" i="2"/>
  <c r="P89" i="2"/>
  <c r="P58" i="2"/>
  <c r="P59" i="2"/>
  <c r="P91" i="2"/>
  <c r="D102" i="1"/>
  <c r="L102" i="1"/>
  <c r="D99" i="1"/>
  <c r="L99" i="1"/>
  <c r="J62" i="1"/>
  <c r="G63" i="1"/>
  <c r="L67" i="1"/>
  <c r="J81" i="1"/>
  <c r="G82" i="1"/>
  <c r="D83" i="1"/>
  <c r="L83" i="1"/>
  <c r="J84" i="1"/>
  <c r="E102" i="1"/>
  <c r="M102" i="1"/>
  <c r="K103" i="1"/>
  <c r="H98" i="1"/>
  <c r="E99" i="1"/>
  <c r="M99" i="1"/>
  <c r="K100" i="1"/>
  <c r="I116" i="1"/>
  <c r="F117" i="1"/>
  <c r="N117" i="1"/>
  <c r="H119" i="1"/>
  <c r="G136" i="1"/>
  <c r="G137" i="1"/>
  <c r="F133" i="1"/>
  <c r="E134" i="1"/>
  <c r="J63" i="1"/>
  <c r="J82" i="1"/>
  <c r="K63" i="1"/>
  <c r="K66" i="1"/>
  <c r="K82" i="1"/>
  <c r="D98" i="1"/>
  <c r="L98" i="1"/>
  <c r="L64" i="1"/>
  <c r="K67" i="1"/>
  <c r="D80" i="1"/>
  <c r="L80" i="1"/>
  <c r="K83" i="1"/>
  <c r="K62" i="1"/>
  <c r="G66" i="1"/>
  <c r="K81" i="1"/>
  <c r="K84" i="1"/>
  <c r="L103" i="1"/>
  <c r="I119" i="1"/>
  <c r="H136" i="1"/>
  <c r="H137" i="1"/>
  <c r="G133" i="1"/>
  <c r="F134" i="1"/>
  <c r="I136" i="1"/>
  <c r="I137" i="1"/>
  <c r="H133" i="1"/>
  <c r="J66" i="1"/>
  <c r="K98" i="1"/>
  <c r="G121" i="1"/>
  <c r="D116" i="1"/>
  <c r="L116" i="1"/>
  <c r="I117" i="1"/>
  <c r="F118" i="1"/>
  <c r="N118" i="1"/>
  <c r="J136" i="1"/>
  <c r="J137" i="1"/>
  <c r="I133" i="1"/>
  <c r="H121" i="1"/>
  <c r="G118" i="1"/>
  <c r="D119" i="1"/>
  <c r="L119" i="1"/>
  <c r="D137" i="1"/>
  <c r="K136" i="1"/>
  <c r="K137" i="1"/>
  <c r="J133" i="1"/>
  <c r="I121" i="1"/>
  <c r="F116" i="1"/>
  <c r="N116" i="1"/>
  <c r="D136" i="1"/>
  <c r="L136" i="1"/>
  <c r="L137" i="1"/>
  <c r="K133" i="1"/>
  <c r="J64" i="1"/>
  <c r="L63" i="1"/>
  <c r="J80" i="1"/>
  <c r="G81" i="1"/>
  <c r="D82" i="1"/>
  <c r="J102" i="1"/>
  <c r="H103" i="1"/>
  <c r="M63" i="1"/>
  <c r="H81" i="1"/>
  <c r="K102" i="1"/>
  <c r="I103" i="1"/>
  <c r="E136" i="1"/>
  <c r="E137" i="1"/>
  <c r="D133" i="1"/>
  <c r="L133" i="1"/>
  <c r="F136" i="1"/>
  <c r="P127" i="1"/>
  <c r="P128" i="1"/>
  <c r="P129" i="1"/>
  <c r="P110" i="1"/>
  <c r="P94" i="1"/>
  <c r="P73" i="1"/>
  <c r="P74" i="1"/>
  <c r="P75" i="1"/>
  <c r="P76" i="1"/>
</calcChain>
</file>

<file path=xl/sharedStrings.xml><?xml version="1.0" encoding="utf-8"?>
<sst xmlns="http://schemas.openxmlformats.org/spreadsheetml/2006/main" count="441" uniqueCount="86">
  <si>
    <t>Sujeito a:</t>
  </si>
  <si>
    <t>x1 + x2 &lt;= 190</t>
  </si>
  <si>
    <t>x3 + x4 &lt;= 110</t>
  </si>
  <si>
    <t>x1 + x3 &gt;= 120</t>
  </si>
  <si>
    <t>x2 + x4 &gt;= 160</t>
  </si>
  <si>
    <t>Forma padrão</t>
  </si>
  <si>
    <t>Max -Z = -12x1 - 24x2 - 21x3 - 14x4</t>
  </si>
  <si>
    <t>x1 + x2 + x5 = 190</t>
  </si>
  <si>
    <t>x3 + x4 + x6 = 110</t>
  </si>
  <si>
    <t>x2 + x4 - x8 = 160</t>
  </si>
  <si>
    <t>x1 + x3 - x7 = 120</t>
  </si>
  <si>
    <t>x1,...x4 &gt;= 0</t>
  </si>
  <si>
    <t>x1,...,x8 &gt;= 0</t>
  </si>
  <si>
    <t>x1</t>
  </si>
  <si>
    <t>x2</t>
  </si>
  <si>
    <t>x3</t>
  </si>
  <si>
    <t>x4</t>
  </si>
  <si>
    <t>x5</t>
  </si>
  <si>
    <t>x6</t>
  </si>
  <si>
    <t>x7</t>
  </si>
  <si>
    <t>x8</t>
  </si>
  <si>
    <t>z</t>
  </si>
  <si>
    <t>Min z = 12x1 + 24x2 + 21x3 + 14x4</t>
  </si>
  <si>
    <t>Quadro inicial</t>
  </si>
  <si>
    <t>Forma padrão com variáveis artificiais</t>
  </si>
  <si>
    <t>x1 + x3 - x7 + x9 = 120</t>
  </si>
  <si>
    <t>x2 + x4 - x8 + x10 = 160</t>
  </si>
  <si>
    <t>x1,...,x10 &gt;= 0</t>
  </si>
  <si>
    <t>x9</t>
  </si>
  <si>
    <t>x10</t>
  </si>
  <si>
    <t>FO artificial</t>
  </si>
  <si>
    <t>w/z</t>
  </si>
  <si>
    <t>Fase 1</t>
  </si>
  <si>
    <t>Lw' = Lw - L3</t>
  </si>
  <si>
    <t>Lw' = Lw - L4</t>
  </si>
  <si>
    <t>Solução básica:</t>
  </si>
  <si>
    <t>xB = (x5, x6, x9, x10)</t>
  </si>
  <si>
    <t>Bloqueio</t>
  </si>
  <si>
    <t>Sai da base</t>
  </si>
  <si>
    <t>Entra</t>
  </si>
  <si>
    <t>Sai</t>
  </si>
  <si>
    <t>xB = (x5, x4, x9, x10)</t>
  </si>
  <si>
    <t xml:space="preserve"> </t>
  </si>
  <si>
    <t>xB = (x5, x4, x9, x2)</t>
  </si>
  <si>
    <t>xB = (x5, x3, x9, x2)</t>
  </si>
  <si>
    <t>xB = (x5, x3, x1, x2)</t>
  </si>
  <si>
    <t>Fase 2</t>
  </si>
  <si>
    <t>* Todas as variáveis artificiais sairam da base</t>
  </si>
  <si>
    <t>* O simplex "entrou" na região factível</t>
  </si>
  <si>
    <t>xB = (x5, x4, x1, x2)</t>
  </si>
  <si>
    <t>Solução ótima:</t>
  </si>
  <si>
    <t>Z* = 4180</t>
  </si>
  <si>
    <t>x1 = 120</t>
  </si>
  <si>
    <t>x2 = 50</t>
  </si>
  <si>
    <t>x3 = 0</t>
  </si>
  <si>
    <t>x4 = 110</t>
  </si>
  <si>
    <t>Max -w = - x9 - x10</t>
  </si>
  <si>
    <t>Sujeito a</t>
  </si>
  <si>
    <t>2x1 + 71x2 + 9x3 + 15x4 &gt;= 80</t>
  </si>
  <si>
    <t>47250x1 + 32150x3 &gt;= 45000</t>
  </si>
  <si>
    <t>x1 + 0,56x2 + 0,5x3 + 0,6x4 &gt;= 4</t>
  </si>
  <si>
    <t>x1,...,x4 &gt;= 0</t>
  </si>
  <si>
    <t>Max -z = -1,6x1 -5x2 - 3x3 - 7,5x4</t>
  </si>
  <si>
    <t>2x1 + 71x2 + 9x3 + 15x4 - x5 = 80</t>
  </si>
  <si>
    <t>47250x1 + 32150x3 - x6 = 45000</t>
  </si>
  <si>
    <t>x1 + 0,56x2 + 0,5x3 + 0,6x4 - x7 = 4</t>
  </si>
  <si>
    <t>x1,...,x7 &gt;= 0</t>
  </si>
  <si>
    <t>2x1 + 71x2 + 9x3 + 15x4 - x5 + x8 = 80</t>
  </si>
  <si>
    <t>47250x1 + 32150x3 - x6 + x9 = 45000</t>
  </si>
  <si>
    <t>x1 + 0,56x2 + 0,5x3 + 0,6x4 - x7 + x10 = 4</t>
  </si>
  <si>
    <t>FO artificial:</t>
  </si>
  <si>
    <t>Min -w = -x8 - x9 - x10</t>
  </si>
  <si>
    <t>Lw' - Lw - L1</t>
  </si>
  <si>
    <t>Lw' = Lw - L2</t>
  </si>
  <si>
    <t>Lw = Lw - L3</t>
  </si>
  <si>
    <t>xB = (x8, x9, x10)</t>
  </si>
  <si>
    <t>xB = (x8, x1, x10)</t>
  </si>
  <si>
    <t>xB = (x2, x1, x10)</t>
  </si>
  <si>
    <t>xB = (x2, x1, x5)</t>
  </si>
  <si>
    <t>xB = (x2, x1, x6)</t>
  </si>
  <si>
    <t>xB = (x2, x1, x4)</t>
  </si>
  <si>
    <t>Z* = 10,628506</t>
  </si>
  <si>
    <t>x1 = 3,42301088</t>
  </si>
  <si>
    <t>x2 = 1,03033772</t>
  </si>
  <si>
    <t>x4 = 0</t>
  </si>
  <si>
    <t>Min z = 1,6x1 + 5x2 + 3x3 + 7,5x4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</si>
</sst>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/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5451-790C-6C4D-9951-BFAEE6A9CF2F}">
  <dimension ref="A1:T145"/>
  <sheetViews>
    <sheetView showGridLines="0" topLeftCell="A107" workbookViewId="0">
      <selection activeCell="D140" sqref="D140:D145"/>
    </sheetView>
  </sheetViews>
  <sheetFormatPr baseColWidth="10" defaultRowHeight="16" x14ac:dyDescent="0.2"/>
  <cols>
    <col min="1" max="1" width="33.33203125" bestFit="1" customWidth="1"/>
    <col min="4" max="14" width="7.83203125" customWidth="1"/>
    <col min="17" max="17" width="19.83203125" customWidth="1"/>
  </cols>
  <sheetData>
    <row r="1" spans="1:12" x14ac:dyDescent="0.2">
      <c r="A1" s="1" t="s">
        <v>22</v>
      </c>
    </row>
    <row r="2" spans="1:12" x14ac:dyDescent="0.2">
      <c r="A2" t="s">
        <v>0</v>
      </c>
    </row>
    <row r="3" spans="1:12" x14ac:dyDescent="0.2">
      <c r="A3" t="s">
        <v>1</v>
      </c>
    </row>
    <row r="4" spans="1:12" x14ac:dyDescent="0.2">
      <c r="A4" t="s">
        <v>2</v>
      </c>
    </row>
    <row r="5" spans="1:12" x14ac:dyDescent="0.2">
      <c r="A5" t="s">
        <v>3</v>
      </c>
    </row>
    <row r="6" spans="1:12" x14ac:dyDescent="0.2">
      <c r="A6" t="s">
        <v>4</v>
      </c>
    </row>
    <row r="7" spans="1:12" x14ac:dyDescent="0.2">
      <c r="A7" t="s">
        <v>11</v>
      </c>
    </row>
    <row r="8" spans="1:12" x14ac:dyDescent="0.2">
      <c r="D8" s="1" t="s">
        <v>23</v>
      </c>
    </row>
    <row r="9" spans="1:12" x14ac:dyDescent="0.2">
      <c r="A9" s="1" t="s">
        <v>5</v>
      </c>
      <c r="D9" s="17" t="s">
        <v>13</v>
      </c>
      <c r="E9" s="18" t="s">
        <v>14</v>
      </c>
      <c r="F9" s="18" t="s">
        <v>15</v>
      </c>
      <c r="G9" s="18" t="s">
        <v>16</v>
      </c>
      <c r="H9" s="18" t="s">
        <v>17</v>
      </c>
      <c r="I9" s="18" t="s">
        <v>18</v>
      </c>
      <c r="J9" s="18" t="s">
        <v>19</v>
      </c>
      <c r="K9" s="18" t="s">
        <v>20</v>
      </c>
      <c r="L9" s="19" t="s">
        <v>21</v>
      </c>
    </row>
    <row r="10" spans="1:12" x14ac:dyDescent="0.2">
      <c r="A10" s="1" t="s">
        <v>6</v>
      </c>
      <c r="D10" s="3">
        <v>12</v>
      </c>
      <c r="E10" s="4">
        <v>24</v>
      </c>
      <c r="F10" s="4">
        <v>21</v>
      </c>
      <c r="G10" s="4">
        <v>14</v>
      </c>
      <c r="H10" s="4">
        <v>0</v>
      </c>
      <c r="I10" s="4">
        <v>0</v>
      </c>
      <c r="J10" s="4">
        <v>0</v>
      </c>
      <c r="K10" s="4">
        <v>0</v>
      </c>
      <c r="L10" s="5">
        <v>0</v>
      </c>
    </row>
    <row r="11" spans="1:12" x14ac:dyDescent="0.2">
      <c r="A11" t="s">
        <v>7</v>
      </c>
      <c r="D11" s="6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8">
        <v>0</v>
      </c>
      <c r="L11" s="9">
        <v>190</v>
      </c>
    </row>
    <row r="12" spans="1:12" x14ac:dyDescent="0.2">
      <c r="A12" t="s">
        <v>8</v>
      </c>
      <c r="D12" s="10">
        <v>0</v>
      </c>
      <c r="E12" s="11">
        <v>0</v>
      </c>
      <c r="F12" s="11">
        <v>1</v>
      </c>
      <c r="G12" s="11">
        <v>1</v>
      </c>
      <c r="H12" s="11">
        <v>0</v>
      </c>
      <c r="I12" s="11">
        <v>1</v>
      </c>
      <c r="J12" s="11">
        <v>0</v>
      </c>
      <c r="K12" s="12">
        <v>0</v>
      </c>
      <c r="L12" s="9">
        <v>110</v>
      </c>
    </row>
    <row r="13" spans="1:12" x14ac:dyDescent="0.2">
      <c r="A13" t="s">
        <v>10</v>
      </c>
      <c r="D13" s="10">
        <v>1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-1</v>
      </c>
      <c r="K13" s="12">
        <v>0</v>
      </c>
      <c r="L13" s="9">
        <v>120</v>
      </c>
    </row>
    <row r="14" spans="1:12" x14ac:dyDescent="0.2">
      <c r="A14" t="s">
        <v>9</v>
      </c>
      <c r="D14" s="13">
        <v>0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5">
        <v>-1</v>
      </c>
      <c r="L14" s="16">
        <v>160</v>
      </c>
    </row>
    <row r="15" spans="1:12" x14ac:dyDescent="0.2">
      <c r="A15" t="s">
        <v>12</v>
      </c>
    </row>
    <row r="17" spans="1:15" x14ac:dyDescent="0.2">
      <c r="A17" s="1" t="s">
        <v>24</v>
      </c>
      <c r="D17" s="17" t="s">
        <v>13</v>
      </c>
      <c r="E17" s="18" t="s">
        <v>14</v>
      </c>
      <c r="F17" s="18" t="s">
        <v>15</v>
      </c>
      <c r="G17" s="18" t="s">
        <v>16</v>
      </c>
      <c r="H17" s="18" t="s">
        <v>17</v>
      </c>
      <c r="I17" s="18" t="s">
        <v>18</v>
      </c>
      <c r="J17" s="18" t="s">
        <v>19</v>
      </c>
      <c r="K17" s="18" t="s">
        <v>20</v>
      </c>
      <c r="L17" s="18" t="s">
        <v>28</v>
      </c>
      <c r="M17" s="18" t="s">
        <v>29</v>
      </c>
      <c r="N17" s="19" t="s">
        <v>21</v>
      </c>
    </row>
    <row r="18" spans="1:15" x14ac:dyDescent="0.2">
      <c r="A18" s="1" t="s">
        <v>6</v>
      </c>
      <c r="D18" s="3">
        <v>12</v>
      </c>
      <c r="E18" s="4">
        <v>24</v>
      </c>
      <c r="F18" s="4">
        <v>21</v>
      </c>
      <c r="G18" s="4">
        <v>14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6">
        <v>0</v>
      </c>
      <c r="N18" s="5">
        <v>0</v>
      </c>
    </row>
    <row r="19" spans="1:15" x14ac:dyDescent="0.2">
      <c r="A19" t="s">
        <v>7</v>
      </c>
      <c r="D19" s="6">
        <v>1</v>
      </c>
      <c r="E19" s="7">
        <v>1</v>
      </c>
      <c r="F19" s="7">
        <v>0</v>
      </c>
      <c r="G19" s="7">
        <v>0</v>
      </c>
      <c r="H19" s="28">
        <v>1</v>
      </c>
      <c r="I19" s="28">
        <v>0</v>
      </c>
      <c r="J19" s="28">
        <v>0</v>
      </c>
      <c r="K19" s="28">
        <v>0</v>
      </c>
      <c r="L19" s="28">
        <v>0</v>
      </c>
      <c r="M19" s="29">
        <v>0</v>
      </c>
      <c r="N19" s="9">
        <v>190</v>
      </c>
    </row>
    <row r="20" spans="1:15" x14ac:dyDescent="0.2">
      <c r="A20" t="s">
        <v>8</v>
      </c>
      <c r="D20" s="10">
        <v>0</v>
      </c>
      <c r="E20" s="11">
        <v>0</v>
      </c>
      <c r="F20" s="11">
        <v>1</v>
      </c>
      <c r="G20" s="11">
        <v>1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1">
        <v>0</v>
      </c>
      <c r="N20" s="9">
        <v>110</v>
      </c>
    </row>
    <row r="21" spans="1:15" x14ac:dyDescent="0.2">
      <c r="A21" t="s">
        <v>25</v>
      </c>
      <c r="D21" s="10">
        <v>1</v>
      </c>
      <c r="E21" s="11">
        <v>0</v>
      </c>
      <c r="F21" s="11">
        <v>1</v>
      </c>
      <c r="G21" s="11">
        <v>0</v>
      </c>
      <c r="H21" s="30">
        <v>0</v>
      </c>
      <c r="I21" s="30">
        <v>0</v>
      </c>
      <c r="J21" s="30">
        <v>-1</v>
      </c>
      <c r="K21" s="30">
        <v>0</v>
      </c>
      <c r="L21" s="30">
        <v>1</v>
      </c>
      <c r="M21" s="31">
        <v>0</v>
      </c>
      <c r="N21" s="9">
        <v>120</v>
      </c>
    </row>
    <row r="22" spans="1:15" x14ac:dyDescent="0.2">
      <c r="A22" t="s">
        <v>26</v>
      </c>
      <c r="D22" s="13">
        <v>0</v>
      </c>
      <c r="E22" s="14">
        <v>1</v>
      </c>
      <c r="F22" s="14">
        <v>0</v>
      </c>
      <c r="G22" s="14">
        <v>1</v>
      </c>
      <c r="H22" s="32">
        <v>0</v>
      </c>
      <c r="I22" s="32">
        <v>0</v>
      </c>
      <c r="J22" s="32">
        <v>0</v>
      </c>
      <c r="K22" s="32">
        <v>-1</v>
      </c>
      <c r="L22" s="32">
        <v>0</v>
      </c>
      <c r="M22" s="33">
        <v>1</v>
      </c>
      <c r="N22" s="16">
        <v>160</v>
      </c>
    </row>
    <row r="23" spans="1:15" x14ac:dyDescent="0.2">
      <c r="A23" t="s">
        <v>27</v>
      </c>
    </row>
    <row r="24" spans="1:15" x14ac:dyDescent="0.2">
      <c r="D24" s="1" t="s">
        <v>32</v>
      </c>
    </row>
    <row r="25" spans="1:15" x14ac:dyDescent="0.2">
      <c r="A25" s="1" t="s">
        <v>30</v>
      </c>
      <c r="D25" s="17" t="s">
        <v>13</v>
      </c>
      <c r="E25" s="18" t="s">
        <v>14</v>
      </c>
      <c r="F25" s="18" t="s">
        <v>15</v>
      </c>
      <c r="G25" s="18" t="s">
        <v>16</v>
      </c>
      <c r="H25" s="18" t="s">
        <v>17</v>
      </c>
      <c r="I25" s="18" t="s">
        <v>18</v>
      </c>
      <c r="J25" s="18" t="s">
        <v>19</v>
      </c>
      <c r="K25" s="18" t="s">
        <v>20</v>
      </c>
      <c r="L25" s="18" t="s">
        <v>28</v>
      </c>
      <c r="M25" s="18" t="s">
        <v>29</v>
      </c>
      <c r="N25" s="19" t="s">
        <v>31</v>
      </c>
    </row>
    <row r="26" spans="1:15" x14ac:dyDescent="0.2">
      <c r="A26" s="1" t="s">
        <v>56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5">
        <v>0</v>
      </c>
      <c r="O26" t="s">
        <v>33</v>
      </c>
    </row>
    <row r="27" spans="1:15" x14ac:dyDescent="0.2">
      <c r="D27" s="22">
        <v>12</v>
      </c>
      <c r="E27" s="23">
        <v>24</v>
      </c>
      <c r="F27" s="23">
        <v>21</v>
      </c>
      <c r="G27" s="23">
        <v>14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4">
        <v>0</v>
      </c>
    </row>
    <row r="28" spans="1:15" x14ac:dyDescent="0.2">
      <c r="D28" s="6">
        <v>1</v>
      </c>
      <c r="E28" s="7">
        <v>1</v>
      </c>
      <c r="F28" s="7">
        <v>0</v>
      </c>
      <c r="G28" s="7">
        <v>0</v>
      </c>
      <c r="H28" s="28">
        <v>1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9">
        <v>190</v>
      </c>
    </row>
    <row r="29" spans="1:15" x14ac:dyDescent="0.2">
      <c r="D29" s="10">
        <v>0</v>
      </c>
      <c r="E29" s="11">
        <v>0</v>
      </c>
      <c r="F29" s="11">
        <v>1</v>
      </c>
      <c r="G29" s="11">
        <v>1</v>
      </c>
      <c r="H29" s="30">
        <v>0</v>
      </c>
      <c r="I29" s="30">
        <v>1</v>
      </c>
      <c r="J29" s="30">
        <v>0</v>
      </c>
      <c r="K29" s="30">
        <v>0</v>
      </c>
      <c r="L29" s="30">
        <v>0</v>
      </c>
      <c r="M29" s="30">
        <v>0</v>
      </c>
      <c r="N29" s="9">
        <v>110</v>
      </c>
    </row>
    <row r="30" spans="1:15" x14ac:dyDescent="0.2">
      <c r="D30" s="10">
        <v>1</v>
      </c>
      <c r="E30" s="11">
        <v>0</v>
      </c>
      <c r="F30" s="11">
        <v>1</v>
      </c>
      <c r="G30" s="11">
        <v>0</v>
      </c>
      <c r="H30" s="30">
        <v>0</v>
      </c>
      <c r="I30" s="30">
        <v>0</v>
      </c>
      <c r="J30" s="30">
        <v>-1</v>
      </c>
      <c r="K30" s="30">
        <v>0</v>
      </c>
      <c r="L30" s="30">
        <v>1</v>
      </c>
      <c r="M30" s="30">
        <v>0</v>
      </c>
      <c r="N30" s="9">
        <v>120</v>
      </c>
    </row>
    <row r="31" spans="1:15" x14ac:dyDescent="0.2">
      <c r="D31" s="13">
        <v>0</v>
      </c>
      <c r="E31" s="14">
        <v>1</v>
      </c>
      <c r="F31" s="14">
        <v>0</v>
      </c>
      <c r="G31" s="14">
        <v>1</v>
      </c>
      <c r="H31" s="32">
        <v>0</v>
      </c>
      <c r="I31" s="32">
        <v>0</v>
      </c>
      <c r="J31" s="32">
        <v>0</v>
      </c>
      <c r="K31" s="32">
        <v>-1</v>
      </c>
      <c r="L31" s="32">
        <v>0</v>
      </c>
      <c r="M31" s="32">
        <v>1</v>
      </c>
      <c r="N31" s="16">
        <v>160</v>
      </c>
    </row>
    <row r="34" spans="4:17" x14ac:dyDescent="0.2">
      <c r="D34" s="17" t="s">
        <v>13</v>
      </c>
      <c r="E34" s="18" t="s">
        <v>14</v>
      </c>
      <c r="F34" s="18" t="s">
        <v>15</v>
      </c>
      <c r="G34" s="18" t="s">
        <v>16</v>
      </c>
      <c r="H34" s="18" t="s">
        <v>17</v>
      </c>
      <c r="I34" s="18" t="s">
        <v>18</v>
      </c>
      <c r="J34" s="18" t="s">
        <v>19</v>
      </c>
      <c r="K34" s="18" t="s">
        <v>20</v>
      </c>
      <c r="L34" s="18" t="s">
        <v>28</v>
      </c>
      <c r="M34" s="18" t="s">
        <v>29</v>
      </c>
      <c r="N34" s="19" t="s">
        <v>31</v>
      </c>
    </row>
    <row r="35" spans="4:17" x14ac:dyDescent="0.2">
      <c r="D35" s="39">
        <f>D26-D30</f>
        <v>-1</v>
      </c>
      <c r="E35" s="25">
        <f t="shared" ref="E35:N35" si="0">E26-E30</f>
        <v>0</v>
      </c>
      <c r="F35" s="25">
        <f t="shared" si="0"/>
        <v>-1</v>
      </c>
      <c r="G35" s="25">
        <f t="shared" si="0"/>
        <v>0</v>
      </c>
      <c r="H35" s="25">
        <f t="shared" si="0"/>
        <v>0</v>
      </c>
      <c r="I35" s="25">
        <f t="shared" si="0"/>
        <v>0</v>
      </c>
      <c r="J35" s="25">
        <f t="shared" si="0"/>
        <v>1</v>
      </c>
      <c r="K35" s="25">
        <f t="shared" si="0"/>
        <v>0</v>
      </c>
      <c r="L35" s="25">
        <f t="shared" si="0"/>
        <v>0</v>
      </c>
      <c r="M35" s="25">
        <f t="shared" si="0"/>
        <v>1</v>
      </c>
      <c r="N35" s="40">
        <f t="shared" si="0"/>
        <v>-120</v>
      </c>
      <c r="O35" t="s">
        <v>34</v>
      </c>
    </row>
    <row r="36" spans="4:17" x14ac:dyDescent="0.2">
      <c r="D36" s="22">
        <v>12</v>
      </c>
      <c r="E36" s="23">
        <v>24</v>
      </c>
      <c r="F36" s="23">
        <v>21</v>
      </c>
      <c r="G36" s="23">
        <v>14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4">
        <v>0</v>
      </c>
    </row>
    <row r="37" spans="4:17" x14ac:dyDescent="0.2">
      <c r="D37" s="6">
        <v>1</v>
      </c>
      <c r="E37" s="7">
        <v>1</v>
      </c>
      <c r="F37" s="7">
        <v>0</v>
      </c>
      <c r="G37" s="7">
        <v>0</v>
      </c>
      <c r="H37" s="28">
        <v>1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9">
        <v>190</v>
      </c>
    </row>
    <row r="38" spans="4:17" x14ac:dyDescent="0.2">
      <c r="D38" s="10">
        <v>0</v>
      </c>
      <c r="E38" s="11">
        <v>0</v>
      </c>
      <c r="F38" s="11">
        <v>1</v>
      </c>
      <c r="G38" s="11">
        <v>1</v>
      </c>
      <c r="H38" s="30">
        <v>0</v>
      </c>
      <c r="I38" s="30">
        <v>1</v>
      </c>
      <c r="J38" s="30">
        <v>0</v>
      </c>
      <c r="K38" s="30">
        <v>0</v>
      </c>
      <c r="L38" s="30">
        <v>0</v>
      </c>
      <c r="M38" s="30">
        <v>0</v>
      </c>
      <c r="N38" s="9">
        <v>110</v>
      </c>
    </row>
    <row r="39" spans="4:17" x14ac:dyDescent="0.2">
      <c r="D39" s="10">
        <v>1</v>
      </c>
      <c r="E39" s="11">
        <v>0</v>
      </c>
      <c r="F39" s="11">
        <v>1</v>
      </c>
      <c r="G39" s="11">
        <v>0</v>
      </c>
      <c r="H39" s="30">
        <v>0</v>
      </c>
      <c r="I39" s="30">
        <v>0</v>
      </c>
      <c r="J39" s="30">
        <v>-1</v>
      </c>
      <c r="K39" s="30">
        <v>0</v>
      </c>
      <c r="L39" s="30">
        <v>1</v>
      </c>
      <c r="M39" s="30">
        <v>0</v>
      </c>
      <c r="N39" s="9">
        <v>120</v>
      </c>
    </row>
    <row r="40" spans="4:17" x14ac:dyDescent="0.2">
      <c r="D40" s="13">
        <v>0</v>
      </c>
      <c r="E40" s="14">
        <v>1</v>
      </c>
      <c r="F40" s="14">
        <v>0</v>
      </c>
      <c r="G40" s="14">
        <v>1</v>
      </c>
      <c r="H40" s="32">
        <v>0</v>
      </c>
      <c r="I40" s="32">
        <v>0</v>
      </c>
      <c r="J40" s="32">
        <v>0</v>
      </c>
      <c r="K40" s="32">
        <v>-1</v>
      </c>
      <c r="L40" s="32">
        <v>0</v>
      </c>
      <c r="M40" s="32">
        <v>1</v>
      </c>
      <c r="N40" s="16">
        <v>160</v>
      </c>
    </row>
    <row r="43" spans="4:17" x14ac:dyDescent="0.2">
      <c r="D43" s="17" t="s">
        <v>13</v>
      </c>
      <c r="E43" s="18" t="s">
        <v>14</v>
      </c>
      <c r="F43" s="18" t="s">
        <v>15</v>
      </c>
      <c r="G43" s="18" t="s">
        <v>16</v>
      </c>
      <c r="H43" s="18" t="s">
        <v>17</v>
      </c>
      <c r="I43" s="18" t="s">
        <v>18</v>
      </c>
      <c r="J43" s="18" t="s">
        <v>19</v>
      </c>
      <c r="K43" s="18" t="s">
        <v>20</v>
      </c>
      <c r="L43" s="18" t="s">
        <v>28</v>
      </c>
      <c r="M43" s="18" t="s">
        <v>29</v>
      </c>
      <c r="N43" s="19" t="s">
        <v>31</v>
      </c>
    </row>
    <row r="44" spans="4:17" x14ac:dyDescent="0.2">
      <c r="D44" s="39">
        <f>D35-D40</f>
        <v>-1</v>
      </c>
      <c r="E44" s="25">
        <f t="shared" ref="E44:N44" si="1">E35-E40</f>
        <v>-1</v>
      </c>
      <c r="F44" s="25">
        <f t="shared" si="1"/>
        <v>-1</v>
      </c>
      <c r="G44" s="25">
        <f t="shared" si="1"/>
        <v>-1</v>
      </c>
      <c r="H44" s="25">
        <f t="shared" si="1"/>
        <v>0</v>
      </c>
      <c r="I44" s="25">
        <f t="shared" si="1"/>
        <v>0</v>
      </c>
      <c r="J44" s="25">
        <f t="shared" si="1"/>
        <v>1</v>
      </c>
      <c r="K44" s="25">
        <f t="shared" si="1"/>
        <v>1</v>
      </c>
      <c r="L44" s="25">
        <f t="shared" si="1"/>
        <v>0</v>
      </c>
      <c r="M44" s="25">
        <f t="shared" si="1"/>
        <v>0</v>
      </c>
      <c r="N44" s="40">
        <f t="shared" si="1"/>
        <v>-280</v>
      </c>
      <c r="Q44" s="1" t="s">
        <v>35</v>
      </c>
    </row>
    <row r="45" spans="4:17" x14ac:dyDescent="0.2">
      <c r="D45" s="22">
        <v>12</v>
      </c>
      <c r="E45" s="23">
        <v>24</v>
      </c>
      <c r="F45" s="23">
        <v>21</v>
      </c>
      <c r="G45" s="23">
        <v>14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4">
        <v>0</v>
      </c>
      <c r="Q45" s="44" t="s">
        <v>36</v>
      </c>
    </row>
    <row r="46" spans="4:17" x14ac:dyDescent="0.2">
      <c r="D46" s="6">
        <v>1</v>
      </c>
      <c r="E46" s="7">
        <v>1</v>
      </c>
      <c r="F46" s="7">
        <v>0</v>
      </c>
      <c r="G46" s="7">
        <v>0</v>
      </c>
      <c r="H46" s="41">
        <v>1</v>
      </c>
      <c r="I46" s="41">
        <v>0</v>
      </c>
      <c r="J46" s="28">
        <v>0</v>
      </c>
      <c r="K46" s="28">
        <v>0</v>
      </c>
      <c r="L46" s="41">
        <v>0</v>
      </c>
      <c r="M46" s="41">
        <v>0</v>
      </c>
      <c r="N46" s="9">
        <v>190</v>
      </c>
    </row>
    <row r="47" spans="4:17" x14ac:dyDescent="0.2">
      <c r="D47" s="10">
        <v>0</v>
      </c>
      <c r="E47" s="11">
        <v>0</v>
      </c>
      <c r="F47" s="11">
        <v>1</v>
      </c>
      <c r="G47" s="11">
        <v>1</v>
      </c>
      <c r="H47" s="42">
        <v>0</v>
      </c>
      <c r="I47" s="42">
        <v>1</v>
      </c>
      <c r="J47" s="30">
        <v>0</v>
      </c>
      <c r="K47" s="30">
        <v>0</v>
      </c>
      <c r="L47" s="42">
        <v>0</v>
      </c>
      <c r="M47" s="42">
        <v>0</v>
      </c>
      <c r="N47" s="9">
        <v>110</v>
      </c>
    </row>
    <row r="48" spans="4:17" x14ac:dyDescent="0.2">
      <c r="D48" s="10">
        <v>1</v>
      </c>
      <c r="E48" s="11">
        <v>0</v>
      </c>
      <c r="F48" s="11">
        <v>1</v>
      </c>
      <c r="G48" s="11">
        <v>0</v>
      </c>
      <c r="H48" s="42">
        <v>0</v>
      </c>
      <c r="I48" s="42">
        <v>0</v>
      </c>
      <c r="J48" s="30">
        <v>-1</v>
      </c>
      <c r="K48" s="30">
        <v>0</v>
      </c>
      <c r="L48" s="42">
        <v>1</v>
      </c>
      <c r="M48" s="42">
        <v>0</v>
      </c>
      <c r="N48" s="9">
        <v>120</v>
      </c>
    </row>
    <row r="49" spans="3:17" x14ac:dyDescent="0.2">
      <c r="D49" s="13">
        <v>0</v>
      </c>
      <c r="E49" s="14">
        <v>1</v>
      </c>
      <c r="F49" s="14">
        <v>0</v>
      </c>
      <c r="G49" s="14">
        <v>1</v>
      </c>
      <c r="H49" s="43">
        <v>0</v>
      </c>
      <c r="I49" s="43">
        <v>0</v>
      </c>
      <c r="J49" s="32">
        <v>0</v>
      </c>
      <c r="K49" s="32">
        <v>-1</v>
      </c>
      <c r="L49" s="43">
        <v>0</v>
      </c>
      <c r="M49" s="43">
        <v>1</v>
      </c>
      <c r="N49" s="16">
        <v>160</v>
      </c>
    </row>
    <row r="51" spans="3:17" x14ac:dyDescent="0.2">
      <c r="G51" s="84" t="s">
        <v>39</v>
      </c>
      <c r="H51" s="84"/>
      <c r="I51" s="84" t="s">
        <v>40</v>
      </c>
    </row>
    <row r="52" spans="3:17" x14ac:dyDescent="0.2">
      <c r="D52" s="17" t="s">
        <v>13</v>
      </c>
      <c r="E52" s="18" t="s">
        <v>14</v>
      </c>
      <c r="F52" s="18" t="s">
        <v>15</v>
      </c>
      <c r="G52" s="18" t="s">
        <v>16</v>
      </c>
      <c r="H52" s="18" t="s">
        <v>17</v>
      </c>
      <c r="I52" s="18" t="s">
        <v>18</v>
      </c>
      <c r="J52" s="18" t="s">
        <v>19</v>
      </c>
      <c r="K52" s="18" t="s">
        <v>20</v>
      </c>
      <c r="L52" s="18" t="s">
        <v>28</v>
      </c>
      <c r="M52" s="18" t="s">
        <v>29</v>
      </c>
      <c r="N52" s="19" t="s">
        <v>31</v>
      </c>
    </row>
    <row r="53" spans="3:17" x14ac:dyDescent="0.2">
      <c r="D53" s="39">
        <v>-1</v>
      </c>
      <c r="E53" s="25">
        <v>-1</v>
      </c>
      <c r="F53" s="25">
        <v>-1</v>
      </c>
      <c r="G53" s="38">
        <v>-1</v>
      </c>
      <c r="H53" s="25">
        <v>0</v>
      </c>
      <c r="I53" s="25">
        <v>0</v>
      </c>
      <c r="J53" s="25">
        <v>1</v>
      </c>
      <c r="K53" s="25">
        <v>1</v>
      </c>
      <c r="L53" s="25">
        <v>0</v>
      </c>
      <c r="M53" s="25">
        <v>0</v>
      </c>
      <c r="N53" s="40">
        <v>-280</v>
      </c>
    </row>
    <row r="54" spans="3:17" x14ac:dyDescent="0.2">
      <c r="D54" s="45">
        <v>12</v>
      </c>
      <c r="E54" s="27">
        <v>24</v>
      </c>
      <c r="F54" s="27">
        <v>21</v>
      </c>
      <c r="G54" s="52">
        <v>14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46">
        <v>0</v>
      </c>
      <c r="O54" s="1" t="s">
        <v>37</v>
      </c>
      <c r="P54" s="1" t="s">
        <v>38</v>
      </c>
    </row>
    <row r="55" spans="3:17" x14ac:dyDescent="0.2">
      <c r="D55" s="47">
        <v>1</v>
      </c>
      <c r="E55" s="28">
        <v>1</v>
      </c>
      <c r="F55" s="28">
        <v>0</v>
      </c>
      <c r="G55" s="34">
        <v>0</v>
      </c>
      <c r="H55" s="28">
        <v>1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48">
        <v>190</v>
      </c>
      <c r="O55">
        <f>IFERROR(N55/G55,9999)</f>
        <v>9999</v>
      </c>
      <c r="P55">
        <f>IF(O55=MIN(O55:O58),1,0)</f>
        <v>0</v>
      </c>
    </row>
    <row r="56" spans="3:17" x14ac:dyDescent="0.2">
      <c r="D56" s="53">
        <v>0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0</v>
      </c>
      <c r="K56" s="35">
        <v>0</v>
      </c>
      <c r="L56" s="35">
        <v>0</v>
      </c>
      <c r="M56" s="35">
        <v>0</v>
      </c>
      <c r="N56" s="54">
        <v>110</v>
      </c>
      <c r="O56">
        <f>IFERROR(N56/G56,9999)</f>
        <v>110</v>
      </c>
      <c r="P56">
        <f>IF(O56=MIN(O55:O58),1,0)</f>
        <v>1</v>
      </c>
    </row>
    <row r="57" spans="3:17" x14ac:dyDescent="0.2">
      <c r="D57" s="49">
        <v>1</v>
      </c>
      <c r="E57" s="30">
        <v>0</v>
      </c>
      <c r="F57" s="30">
        <v>1</v>
      </c>
      <c r="G57" s="35">
        <v>0</v>
      </c>
      <c r="H57" s="30">
        <v>0</v>
      </c>
      <c r="I57" s="30">
        <v>0</v>
      </c>
      <c r="J57" s="30">
        <v>-1</v>
      </c>
      <c r="K57" s="30">
        <v>0</v>
      </c>
      <c r="L57" s="30">
        <v>1</v>
      </c>
      <c r="M57" s="30">
        <v>0</v>
      </c>
      <c r="N57" s="48">
        <v>120</v>
      </c>
      <c r="O57">
        <f>IFERROR(N57/G57,9999)</f>
        <v>9999</v>
      </c>
      <c r="P57">
        <f>IF(O57=MIN(O55:O58),1,0)</f>
        <v>0</v>
      </c>
    </row>
    <row r="58" spans="3:17" x14ac:dyDescent="0.2">
      <c r="D58" s="50">
        <v>0</v>
      </c>
      <c r="E58" s="32">
        <v>1</v>
      </c>
      <c r="F58" s="32">
        <v>0</v>
      </c>
      <c r="G58" s="36">
        <v>1</v>
      </c>
      <c r="H58" s="32">
        <v>0</v>
      </c>
      <c r="I58" s="32">
        <v>0</v>
      </c>
      <c r="J58" s="32">
        <v>0</v>
      </c>
      <c r="K58" s="32">
        <v>-1</v>
      </c>
      <c r="L58" s="32">
        <v>0</v>
      </c>
      <c r="M58" s="32">
        <v>1</v>
      </c>
      <c r="N58" s="51">
        <v>160</v>
      </c>
      <c r="O58">
        <f>IFERROR(N58/G58,9999)</f>
        <v>160</v>
      </c>
      <c r="P58">
        <f>IF(O58=MIN(O55:O58),1,0)</f>
        <v>0</v>
      </c>
    </row>
    <row r="61" spans="3:17" x14ac:dyDescent="0.2">
      <c r="D61" s="17" t="str">
        <f t="shared" ref="D61:N61" si="2">D52</f>
        <v>x1</v>
      </c>
      <c r="E61" s="18" t="str">
        <f t="shared" si="2"/>
        <v>x2</v>
      </c>
      <c r="F61" s="18" t="str">
        <f t="shared" si="2"/>
        <v>x3</v>
      </c>
      <c r="G61" s="18" t="str">
        <f t="shared" si="2"/>
        <v>x4</v>
      </c>
      <c r="H61" s="18" t="str">
        <f t="shared" si="2"/>
        <v>x5</v>
      </c>
      <c r="I61" s="18" t="str">
        <f t="shared" si="2"/>
        <v>x6</v>
      </c>
      <c r="J61" s="18" t="str">
        <f t="shared" si="2"/>
        <v>x7</v>
      </c>
      <c r="K61" s="18" t="str">
        <f t="shared" si="2"/>
        <v>x8</v>
      </c>
      <c r="L61" s="18" t="str">
        <f t="shared" si="2"/>
        <v>x9</v>
      </c>
      <c r="M61" s="18" t="str">
        <f t="shared" si="2"/>
        <v>x10</v>
      </c>
      <c r="N61" s="19" t="str">
        <f t="shared" si="2"/>
        <v>w/z</v>
      </c>
      <c r="Q61" s="1" t="s">
        <v>35</v>
      </c>
    </row>
    <row r="62" spans="3:17" x14ac:dyDescent="0.2">
      <c r="C62" s="38">
        <v>-1</v>
      </c>
      <c r="D62" s="39">
        <f t="shared" ref="D62:N62" si="3">D53-$C62*D$65</f>
        <v>-1</v>
      </c>
      <c r="E62" s="25">
        <f t="shared" si="3"/>
        <v>-1</v>
      </c>
      <c r="F62" s="25">
        <f t="shared" si="3"/>
        <v>0</v>
      </c>
      <c r="G62" s="25">
        <f t="shared" si="3"/>
        <v>0</v>
      </c>
      <c r="H62" s="25">
        <f t="shared" si="3"/>
        <v>0</v>
      </c>
      <c r="I62" s="25">
        <f t="shared" si="3"/>
        <v>1</v>
      </c>
      <c r="J62" s="25">
        <f t="shared" si="3"/>
        <v>1</v>
      </c>
      <c r="K62" s="25">
        <f t="shared" si="3"/>
        <v>1</v>
      </c>
      <c r="L62" s="25">
        <f t="shared" si="3"/>
        <v>0</v>
      </c>
      <c r="M62" s="25">
        <f t="shared" si="3"/>
        <v>0</v>
      </c>
      <c r="N62" s="40">
        <f t="shared" si="3"/>
        <v>-170</v>
      </c>
      <c r="Q62" s="44" t="s">
        <v>41</v>
      </c>
    </row>
    <row r="63" spans="3:17" x14ac:dyDescent="0.2">
      <c r="C63" s="52">
        <v>14</v>
      </c>
      <c r="D63" s="45">
        <f t="shared" ref="D63:N63" si="4">D54-$C63*D$65</f>
        <v>12</v>
      </c>
      <c r="E63" s="27">
        <f t="shared" si="4"/>
        <v>24</v>
      </c>
      <c r="F63" s="27">
        <f t="shared" si="4"/>
        <v>7</v>
      </c>
      <c r="G63" s="27">
        <f t="shared" si="4"/>
        <v>0</v>
      </c>
      <c r="H63" s="27">
        <f t="shared" si="4"/>
        <v>0</v>
      </c>
      <c r="I63" s="27">
        <f t="shared" si="4"/>
        <v>-14</v>
      </c>
      <c r="J63" s="27">
        <f t="shared" si="4"/>
        <v>0</v>
      </c>
      <c r="K63" s="27">
        <f t="shared" si="4"/>
        <v>0</v>
      </c>
      <c r="L63" s="27">
        <f t="shared" si="4"/>
        <v>0</v>
      </c>
      <c r="M63" s="27">
        <f t="shared" si="4"/>
        <v>0</v>
      </c>
      <c r="N63" s="46">
        <f t="shared" si="4"/>
        <v>-1540</v>
      </c>
    </row>
    <row r="64" spans="3:17" x14ac:dyDescent="0.2">
      <c r="C64" s="34">
        <v>0</v>
      </c>
      <c r="D64" s="47">
        <f>D55-$C64*D$65</f>
        <v>1</v>
      </c>
      <c r="E64" s="28">
        <f t="shared" ref="E64:N64" si="5">E55-$C64*E$65</f>
        <v>1</v>
      </c>
      <c r="F64" s="28">
        <f t="shared" si="5"/>
        <v>0</v>
      </c>
      <c r="G64" s="41">
        <f t="shared" si="5"/>
        <v>0</v>
      </c>
      <c r="H64" s="41">
        <f t="shared" si="5"/>
        <v>1</v>
      </c>
      <c r="I64" s="28">
        <f t="shared" si="5"/>
        <v>0</v>
      </c>
      <c r="J64" s="28">
        <f t="shared" si="5"/>
        <v>0</v>
      </c>
      <c r="K64" s="28">
        <f t="shared" si="5"/>
        <v>0</v>
      </c>
      <c r="L64" s="41">
        <f t="shared" si="5"/>
        <v>0</v>
      </c>
      <c r="M64" s="41">
        <f t="shared" si="5"/>
        <v>0</v>
      </c>
      <c r="N64" s="48">
        <f t="shared" si="5"/>
        <v>190</v>
      </c>
    </row>
    <row r="65" spans="3:17" x14ac:dyDescent="0.2">
      <c r="C65" s="35">
        <v>1</v>
      </c>
      <c r="D65" s="58">
        <f>D56/$C65</f>
        <v>0</v>
      </c>
      <c r="E65" s="20">
        <f t="shared" ref="E65:N65" si="6">E56/$C65</f>
        <v>0</v>
      </c>
      <c r="F65" s="20">
        <f t="shared" si="6"/>
        <v>1</v>
      </c>
      <c r="G65" s="42">
        <f t="shared" si="6"/>
        <v>1</v>
      </c>
      <c r="H65" s="42">
        <f t="shared" si="6"/>
        <v>0</v>
      </c>
      <c r="I65" s="20">
        <f t="shared" si="6"/>
        <v>1</v>
      </c>
      <c r="J65" s="20">
        <f t="shared" si="6"/>
        <v>0</v>
      </c>
      <c r="K65" s="20">
        <f t="shared" si="6"/>
        <v>0</v>
      </c>
      <c r="L65" s="42">
        <f t="shared" si="6"/>
        <v>0</v>
      </c>
      <c r="M65" s="42">
        <f t="shared" si="6"/>
        <v>0</v>
      </c>
      <c r="N65" s="59">
        <f t="shared" si="6"/>
        <v>110</v>
      </c>
    </row>
    <row r="66" spans="3:17" x14ac:dyDescent="0.2">
      <c r="C66" s="35">
        <v>0</v>
      </c>
      <c r="D66" s="49">
        <f>D57-$C66*D$65</f>
        <v>1</v>
      </c>
      <c r="E66" s="30">
        <f t="shared" ref="E66:N66" si="7">E57-$C66*E$65</f>
        <v>0</v>
      </c>
      <c r="F66" s="30">
        <f t="shared" si="7"/>
        <v>1</v>
      </c>
      <c r="G66" s="42">
        <f t="shared" si="7"/>
        <v>0</v>
      </c>
      <c r="H66" s="42">
        <f t="shared" si="7"/>
        <v>0</v>
      </c>
      <c r="I66" s="30">
        <f>I57-$C66*I$65</f>
        <v>0</v>
      </c>
      <c r="J66" s="30">
        <f t="shared" si="7"/>
        <v>-1</v>
      </c>
      <c r="K66" s="30">
        <f t="shared" si="7"/>
        <v>0</v>
      </c>
      <c r="L66" s="42">
        <f t="shared" si="7"/>
        <v>1</v>
      </c>
      <c r="M66" s="42">
        <f t="shared" si="7"/>
        <v>0</v>
      </c>
      <c r="N66" s="48">
        <f t="shared" si="7"/>
        <v>120</v>
      </c>
    </row>
    <row r="67" spans="3:17" x14ac:dyDescent="0.2">
      <c r="C67" s="36">
        <v>1</v>
      </c>
      <c r="D67" s="50">
        <f t="shared" ref="D67:N67" si="8">D58-$C67*D$65</f>
        <v>0</v>
      </c>
      <c r="E67" s="32">
        <f t="shared" si="8"/>
        <v>1</v>
      </c>
      <c r="F67" s="32">
        <f t="shared" si="8"/>
        <v>-1</v>
      </c>
      <c r="G67" s="43">
        <f t="shared" si="8"/>
        <v>0</v>
      </c>
      <c r="H67" s="43">
        <f t="shared" si="8"/>
        <v>0</v>
      </c>
      <c r="I67" s="32">
        <f t="shared" si="8"/>
        <v>-1</v>
      </c>
      <c r="J67" s="32">
        <f t="shared" si="8"/>
        <v>0</v>
      </c>
      <c r="K67" s="32">
        <f t="shared" si="8"/>
        <v>-1</v>
      </c>
      <c r="L67" s="43">
        <f t="shared" si="8"/>
        <v>0</v>
      </c>
      <c r="M67" s="43">
        <f t="shared" si="8"/>
        <v>1</v>
      </c>
      <c r="N67" s="51">
        <f t="shared" si="8"/>
        <v>50</v>
      </c>
    </row>
    <row r="69" spans="3:17" x14ac:dyDescent="0.2">
      <c r="D69" s="84"/>
      <c r="E69" s="84" t="s">
        <v>39</v>
      </c>
      <c r="F69" s="84"/>
      <c r="G69" s="84"/>
      <c r="H69" s="84"/>
      <c r="I69" s="84"/>
      <c r="J69" s="84"/>
      <c r="K69" s="84"/>
      <c r="L69" s="84"/>
      <c r="M69" s="84" t="s">
        <v>40</v>
      </c>
      <c r="N69" s="84"/>
    </row>
    <row r="70" spans="3:17" x14ac:dyDescent="0.2">
      <c r="D70" s="17" t="s">
        <v>13</v>
      </c>
      <c r="E70" s="18" t="s">
        <v>14</v>
      </c>
      <c r="F70" s="18" t="s">
        <v>15</v>
      </c>
      <c r="G70" s="18" t="s">
        <v>16</v>
      </c>
      <c r="H70" s="18" t="s">
        <v>17</v>
      </c>
      <c r="I70" s="18" t="s">
        <v>18</v>
      </c>
      <c r="J70" s="18" t="s">
        <v>19</v>
      </c>
      <c r="K70" s="18" t="s">
        <v>20</v>
      </c>
      <c r="L70" s="18" t="s">
        <v>28</v>
      </c>
      <c r="M70" s="18" t="s">
        <v>29</v>
      </c>
      <c r="N70" s="19" t="s">
        <v>31</v>
      </c>
    </row>
    <row r="71" spans="3:17" x14ac:dyDescent="0.2">
      <c r="D71" s="39">
        <v>-1</v>
      </c>
      <c r="E71" s="38">
        <v>-1</v>
      </c>
      <c r="F71" s="25">
        <v>0</v>
      </c>
      <c r="G71" s="25">
        <v>0</v>
      </c>
      <c r="H71" s="25">
        <v>0</v>
      </c>
      <c r="I71" s="25">
        <v>1</v>
      </c>
      <c r="J71" s="25">
        <v>1</v>
      </c>
      <c r="K71" s="25">
        <v>1</v>
      </c>
      <c r="L71" s="25">
        <v>0</v>
      </c>
      <c r="M71" s="25">
        <v>0</v>
      </c>
      <c r="N71" s="40">
        <v>-170</v>
      </c>
    </row>
    <row r="72" spans="3:17" x14ac:dyDescent="0.2">
      <c r="D72" s="45">
        <v>12</v>
      </c>
      <c r="E72" s="52">
        <v>24</v>
      </c>
      <c r="F72" s="27">
        <v>7</v>
      </c>
      <c r="G72" s="27">
        <v>0</v>
      </c>
      <c r="H72" s="27">
        <v>0</v>
      </c>
      <c r="I72" s="27">
        <v>-14</v>
      </c>
      <c r="J72" s="27">
        <v>0</v>
      </c>
      <c r="K72" s="27">
        <v>0</v>
      </c>
      <c r="L72" s="27">
        <v>0</v>
      </c>
      <c r="M72" s="27">
        <v>0</v>
      </c>
      <c r="N72" s="46">
        <v>-1540</v>
      </c>
      <c r="O72" s="1" t="s">
        <v>37</v>
      </c>
      <c r="P72" s="1" t="s">
        <v>38</v>
      </c>
    </row>
    <row r="73" spans="3:17" x14ac:dyDescent="0.2">
      <c r="D73" s="47">
        <v>1</v>
      </c>
      <c r="E73" s="34">
        <v>1</v>
      </c>
      <c r="F73" s="28">
        <v>0</v>
      </c>
      <c r="G73" s="28">
        <v>0</v>
      </c>
      <c r="H73" s="28">
        <v>1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48">
        <v>190</v>
      </c>
      <c r="O73">
        <f>IFERROR(N73/E73,9999)</f>
        <v>190</v>
      </c>
      <c r="P73">
        <f>IF(O73=MIN(O73:O76),1,0)</f>
        <v>0</v>
      </c>
    </row>
    <row r="74" spans="3:17" x14ac:dyDescent="0.2">
      <c r="D74" s="49">
        <v>0</v>
      </c>
      <c r="E74" s="35">
        <v>0</v>
      </c>
      <c r="F74" s="30">
        <v>1</v>
      </c>
      <c r="G74" s="30">
        <v>1</v>
      </c>
      <c r="H74" s="30">
        <v>0</v>
      </c>
      <c r="I74" s="30">
        <v>1</v>
      </c>
      <c r="J74" s="30">
        <v>0</v>
      </c>
      <c r="K74" s="30">
        <v>0</v>
      </c>
      <c r="L74" s="30">
        <v>0</v>
      </c>
      <c r="M74" s="30">
        <v>0</v>
      </c>
      <c r="N74" s="48">
        <v>110</v>
      </c>
      <c r="O74">
        <f>IFERROR(N74/E74,9999)</f>
        <v>9999</v>
      </c>
      <c r="P74">
        <f>IF(O74=MIN(O73:O76),1,0)</f>
        <v>0</v>
      </c>
    </row>
    <row r="75" spans="3:17" x14ac:dyDescent="0.2">
      <c r="D75" s="49">
        <v>1</v>
      </c>
      <c r="E75" s="35">
        <v>0</v>
      </c>
      <c r="F75" s="30">
        <v>1</v>
      </c>
      <c r="G75" s="30">
        <v>0</v>
      </c>
      <c r="H75" s="30">
        <v>0</v>
      </c>
      <c r="I75" s="30">
        <v>0</v>
      </c>
      <c r="J75" s="30">
        <v>-1</v>
      </c>
      <c r="K75" s="30">
        <v>0</v>
      </c>
      <c r="L75" s="30">
        <v>1</v>
      </c>
      <c r="M75" s="30">
        <v>0</v>
      </c>
      <c r="N75" s="48">
        <v>120</v>
      </c>
      <c r="O75">
        <f>IFERROR(N75/E75,9999)</f>
        <v>9999</v>
      </c>
      <c r="P75">
        <f>IF(O75=MIN(O73:O76),1,0)</f>
        <v>0</v>
      </c>
    </row>
    <row r="76" spans="3:17" x14ac:dyDescent="0.2">
      <c r="D76" s="56">
        <v>0</v>
      </c>
      <c r="E76" s="36">
        <v>1</v>
      </c>
      <c r="F76" s="36">
        <v>-1</v>
      </c>
      <c r="G76" s="36">
        <v>0</v>
      </c>
      <c r="H76" s="36">
        <v>0</v>
      </c>
      <c r="I76" s="36">
        <v>-1</v>
      </c>
      <c r="J76" s="36">
        <v>0</v>
      </c>
      <c r="K76" s="36">
        <v>-1</v>
      </c>
      <c r="L76" s="36">
        <v>0</v>
      </c>
      <c r="M76" s="36">
        <v>1</v>
      </c>
      <c r="N76" s="57">
        <v>50</v>
      </c>
      <c r="O76">
        <f>IFERROR(N76/E76,9999)</f>
        <v>50</v>
      </c>
      <c r="P76">
        <f>IF(O76=MIN(O73:O76),1,0)</f>
        <v>1</v>
      </c>
    </row>
    <row r="79" spans="3:17" x14ac:dyDescent="0.2">
      <c r="D79" s="17" t="s">
        <v>13</v>
      </c>
      <c r="E79" s="18" t="s">
        <v>14</v>
      </c>
      <c r="F79" s="18" t="s">
        <v>15</v>
      </c>
      <c r="G79" s="18" t="s">
        <v>16</v>
      </c>
      <c r="H79" s="18" t="s">
        <v>17</v>
      </c>
      <c r="I79" s="18" t="s">
        <v>18</v>
      </c>
      <c r="J79" s="18" t="s">
        <v>19</v>
      </c>
      <c r="K79" s="18" t="s">
        <v>20</v>
      </c>
      <c r="L79" s="18" t="s">
        <v>28</v>
      </c>
      <c r="M79" s="18" t="s">
        <v>29</v>
      </c>
      <c r="N79" s="19" t="s">
        <v>31</v>
      </c>
      <c r="Q79" s="1" t="s">
        <v>35</v>
      </c>
    </row>
    <row r="80" spans="3:17" x14ac:dyDescent="0.2">
      <c r="C80" s="38">
        <v>-1</v>
      </c>
      <c r="D80" s="39">
        <f t="shared" ref="D80:N80" si="9">D71-$C80*D$85</f>
        <v>-1</v>
      </c>
      <c r="E80" s="25">
        <f t="shared" si="9"/>
        <v>0</v>
      </c>
      <c r="F80" s="25">
        <f t="shared" si="9"/>
        <v>-1</v>
      </c>
      <c r="G80" s="25">
        <f t="shared" si="9"/>
        <v>0</v>
      </c>
      <c r="H80" s="25">
        <f t="shared" si="9"/>
        <v>0</v>
      </c>
      <c r="I80" s="25">
        <f t="shared" si="9"/>
        <v>0</v>
      </c>
      <c r="J80" s="25">
        <f t="shared" si="9"/>
        <v>1</v>
      </c>
      <c r="K80" s="25">
        <f t="shared" si="9"/>
        <v>0</v>
      </c>
      <c r="L80" s="25">
        <f t="shared" si="9"/>
        <v>0</v>
      </c>
      <c r="M80" s="25">
        <f t="shared" si="9"/>
        <v>1</v>
      </c>
      <c r="N80" s="40">
        <f t="shared" si="9"/>
        <v>-120</v>
      </c>
      <c r="Q80" s="44" t="s">
        <v>43</v>
      </c>
    </row>
    <row r="81" spans="3:17" x14ac:dyDescent="0.2">
      <c r="C81" s="52">
        <v>24</v>
      </c>
      <c r="D81" s="45">
        <f t="shared" ref="D81:N81" si="10">D72-$C81*D$85</f>
        <v>12</v>
      </c>
      <c r="E81" s="27">
        <f t="shared" si="10"/>
        <v>0</v>
      </c>
      <c r="F81" s="27">
        <f t="shared" si="10"/>
        <v>31</v>
      </c>
      <c r="G81" s="27">
        <f t="shared" si="10"/>
        <v>0</v>
      </c>
      <c r="H81" s="27">
        <f t="shared" si="10"/>
        <v>0</v>
      </c>
      <c r="I81" s="27">
        <f t="shared" si="10"/>
        <v>10</v>
      </c>
      <c r="J81" s="27">
        <f t="shared" si="10"/>
        <v>0</v>
      </c>
      <c r="K81" s="27">
        <f t="shared" si="10"/>
        <v>24</v>
      </c>
      <c r="L81" s="27">
        <f t="shared" si="10"/>
        <v>0</v>
      </c>
      <c r="M81" s="27">
        <f t="shared" si="10"/>
        <v>-24</v>
      </c>
      <c r="N81" s="46">
        <f t="shared" si="10"/>
        <v>-2740</v>
      </c>
    </row>
    <row r="82" spans="3:17" x14ac:dyDescent="0.2">
      <c r="C82" s="34">
        <v>1</v>
      </c>
      <c r="D82" s="47">
        <f t="shared" ref="D82:N82" si="11">D73-$C82*D$85</f>
        <v>1</v>
      </c>
      <c r="E82" s="41">
        <f t="shared" si="11"/>
        <v>0</v>
      </c>
      <c r="F82" s="28">
        <f t="shared" si="11"/>
        <v>1</v>
      </c>
      <c r="G82" s="41">
        <f t="shared" si="11"/>
        <v>0</v>
      </c>
      <c r="H82" s="41">
        <f t="shared" si="11"/>
        <v>1</v>
      </c>
      <c r="I82" s="28">
        <f t="shared" si="11"/>
        <v>1</v>
      </c>
      <c r="J82" s="28">
        <f t="shared" si="11"/>
        <v>0</v>
      </c>
      <c r="K82" s="28">
        <f t="shared" si="11"/>
        <v>1</v>
      </c>
      <c r="L82" s="41">
        <f t="shared" si="11"/>
        <v>0</v>
      </c>
      <c r="M82" s="28">
        <f t="shared" si="11"/>
        <v>-1</v>
      </c>
      <c r="N82" s="48">
        <f t="shared" si="11"/>
        <v>140</v>
      </c>
    </row>
    <row r="83" spans="3:17" x14ac:dyDescent="0.2">
      <c r="C83" s="35">
        <v>0</v>
      </c>
      <c r="D83" s="49">
        <f t="shared" ref="D83:N83" si="12">D74-$C83*D$85</f>
        <v>0</v>
      </c>
      <c r="E83" s="42">
        <f t="shared" si="12"/>
        <v>0</v>
      </c>
      <c r="F83" s="30">
        <f t="shared" si="12"/>
        <v>1</v>
      </c>
      <c r="G83" s="42">
        <f t="shared" si="12"/>
        <v>1</v>
      </c>
      <c r="H83" s="42">
        <f t="shared" si="12"/>
        <v>0</v>
      </c>
      <c r="I83" s="30">
        <f t="shared" si="12"/>
        <v>1</v>
      </c>
      <c r="J83" s="30">
        <f t="shared" si="12"/>
        <v>0</v>
      </c>
      <c r="K83" s="30">
        <f t="shared" si="12"/>
        <v>0</v>
      </c>
      <c r="L83" s="42">
        <f t="shared" si="12"/>
        <v>0</v>
      </c>
      <c r="M83" s="30">
        <f t="shared" si="12"/>
        <v>0</v>
      </c>
      <c r="N83" s="48">
        <f t="shared" si="12"/>
        <v>110</v>
      </c>
    </row>
    <row r="84" spans="3:17" x14ac:dyDescent="0.2">
      <c r="C84" s="35">
        <v>0</v>
      </c>
      <c r="D84" s="49">
        <f>D75-$C84*D$85</f>
        <v>1</v>
      </c>
      <c r="E84" s="42">
        <f t="shared" ref="E84:N84" si="13">E75-$C84*E$85</f>
        <v>0</v>
      </c>
      <c r="F84" s="30">
        <f t="shared" si="13"/>
        <v>1</v>
      </c>
      <c r="G84" s="42">
        <f t="shared" si="13"/>
        <v>0</v>
      </c>
      <c r="H84" s="42">
        <f t="shared" si="13"/>
        <v>0</v>
      </c>
      <c r="I84" s="30">
        <f t="shared" si="13"/>
        <v>0</v>
      </c>
      <c r="J84" s="30">
        <f t="shared" si="13"/>
        <v>-1</v>
      </c>
      <c r="K84" s="30">
        <f t="shared" si="13"/>
        <v>0</v>
      </c>
      <c r="L84" s="42">
        <f t="shared" si="13"/>
        <v>1</v>
      </c>
      <c r="M84" s="30">
        <f t="shared" si="13"/>
        <v>0</v>
      </c>
      <c r="N84" s="48">
        <f t="shared" si="13"/>
        <v>120</v>
      </c>
      <c r="Q84" t="s">
        <v>42</v>
      </c>
    </row>
    <row r="85" spans="3:17" x14ac:dyDescent="0.2">
      <c r="C85" s="36">
        <v>1</v>
      </c>
      <c r="D85" s="60">
        <f>D76/$C85</f>
        <v>0</v>
      </c>
      <c r="E85" s="43">
        <f t="shared" ref="E85:N85" si="14">E76/$C85</f>
        <v>1</v>
      </c>
      <c r="F85" s="21">
        <f t="shared" si="14"/>
        <v>-1</v>
      </c>
      <c r="G85" s="43">
        <f t="shared" si="14"/>
        <v>0</v>
      </c>
      <c r="H85" s="43">
        <f t="shared" si="14"/>
        <v>0</v>
      </c>
      <c r="I85" s="21">
        <f t="shared" si="14"/>
        <v>-1</v>
      </c>
      <c r="J85" s="21">
        <f t="shared" si="14"/>
        <v>0</v>
      </c>
      <c r="K85" s="21">
        <f t="shared" si="14"/>
        <v>-1</v>
      </c>
      <c r="L85" s="43">
        <f t="shared" si="14"/>
        <v>0</v>
      </c>
      <c r="M85" s="21">
        <f t="shared" si="14"/>
        <v>1</v>
      </c>
      <c r="N85" s="61">
        <f t="shared" si="14"/>
        <v>50</v>
      </c>
    </row>
    <row r="87" spans="3:17" x14ac:dyDescent="0.2">
      <c r="D87" s="85"/>
      <c r="E87" s="85"/>
      <c r="F87" s="84" t="s">
        <v>39</v>
      </c>
      <c r="G87" s="84" t="s">
        <v>40</v>
      </c>
      <c r="H87" s="85"/>
      <c r="I87" s="85"/>
      <c r="J87" s="85"/>
      <c r="K87" s="85"/>
      <c r="L87" s="85"/>
      <c r="M87" s="85"/>
    </row>
    <row r="88" spans="3:17" x14ac:dyDescent="0.2">
      <c r="D88" s="17" t="s">
        <v>13</v>
      </c>
      <c r="E88" s="18" t="s">
        <v>14</v>
      </c>
      <c r="F88" s="18" t="s">
        <v>15</v>
      </c>
      <c r="G88" s="18" t="s">
        <v>16</v>
      </c>
      <c r="H88" s="18" t="s">
        <v>17</v>
      </c>
      <c r="I88" s="18" t="s">
        <v>18</v>
      </c>
      <c r="J88" s="18" t="s">
        <v>19</v>
      </c>
      <c r="K88" s="18" t="s">
        <v>20</v>
      </c>
      <c r="L88" s="18" t="s">
        <v>28</v>
      </c>
      <c r="M88" s="18" t="s">
        <v>29</v>
      </c>
      <c r="N88" s="19" t="s">
        <v>31</v>
      </c>
    </row>
    <row r="89" spans="3:17" x14ac:dyDescent="0.2">
      <c r="D89" s="39">
        <v>-1</v>
      </c>
      <c r="E89" s="25">
        <v>0</v>
      </c>
      <c r="F89" s="38">
        <v>-1</v>
      </c>
      <c r="G89" s="25">
        <v>0</v>
      </c>
      <c r="H89" s="25">
        <v>0</v>
      </c>
      <c r="I89" s="25">
        <v>0</v>
      </c>
      <c r="J89" s="25">
        <v>1</v>
      </c>
      <c r="K89" s="25">
        <v>0</v>
      </c>
      <c r="L89" s="25">
        <v>0</v>
      </c>
      <c r="M89" s="25">
        <v>1</v>
      </c>
      <c r="N89" s="40">
        <v>-120</v>
      </c>
    </row>
    <row r="90" spans="3:17" x14ac:dyDescent="0.2">
      <c r="D90" s="45">
        <v>12</v>
      </c>
      <c r="E90" s="27">
        <v>0</v>
      </c>
      <c r="F90" s="52">
        <v>31</v>
      </c>
      <c r="G90" s="27">
        <v>0</v>
      </c>
      <c r="H90" s="27">
        <v>0</v>
      </c>
      <c r="I90" s="27">
        <v>10</v>
      </c>
      <c r="J90" s="27">
        <v>0</v>
      </c>
      <c r="K90" s="27">
        <v>24</v>
      </c>
      <c r="L90" s="27">
        <v>0</v>
      </c>
      <c r="M90" s="27">
        <v>-24</v>
      </c>
      <c r="N90" s="46">
        <v>-2740</v>
      </c>
      <c r="O90" s="1" t="s">
        <v>37</v>
      </c>
      <c r="P90" s="1" t="s">
        <v>38</v>
      </c>
    </row>
    <row r="91" spans="3:17" x14ac:dyDescent="0.2">
      <c r="D91" s="47">
        <v>1</v>
      </c>
      <c r="E91" s="28">
        <v>0</v>
      </c>
      <c r="F91" s="34">
        <v>1</v>
      </c>
      <c r="G91" s="28">
        <v>0</v>
      </c>
      <c r="H91" s="28">
        <v>1</v>
      </c>
      <c r="I91" s="28">
        <v>1</v>
      </c>
      <c r="J91" s="28">
        <v>0</v>
      </c>
      <c r="K91" s="28">
        <v>1</v>
      </c>
      <c r="L91" s="28">
        <v>0</v>
      </c>
      <c r="M91" s="28">
        <v>-1</v>
      </c>
      <c r="N91" s="48">
        <v>140</v>
      </c>
      <c r="O91">
        <f>IFERROR(IF(N91/F91 &lt; 0, 9999, N91/F91),9999)</f>
        <v>140</v>
      </c>
      <c r="P91">
        <f>IF(O91=MIN(O91:O94),1,0)</f>
        <v>0</v>
      </c>
    </row>
    <row r="92" spans="3:17" x14ac:dyDescent="0.2">
      <c r="D92" s="53">
        <v>0</v>
      </c>
      <c r="E92" s="35">
        <v>0</v>
      </c>
      <c r="F92" s="35">
        <v>1</v>
      </c>
      <c r="G92" s="35">
        <v>1</v>
      </c>
      <c r="H92" s="35">
        <v>0</v>
      </c>
      <c r="I92" s="35">
        <v>1</v>
      </c>
      <c r="J92" s="35">
        <v>0</v>
      </c>
      <c r="K92" s="35">
        <v>0</v>
      </c>
      <c r="L92" s="35">
        <v>0</v>
      </c>
      <c r="M92" s="35">
        <v>0</v>
      </c>
      <c r="N92" s="54">
        <v>110</v>
      </c>
      <c r="O92">
        <f>IFERROR(IF(N92/F92 &lt; 0, 9999, N92/F92),9999)</f>
        <v>110</v>
      </c>
      <c r="P92">
        <f>IF(O92=MIN(O91:O94),1,0)</f>
        <v>1</v>
      </c>
    </row>
    <row r="93" spans="3:17" x14ac:dyDescent="0.2">
      <c r="D93" s="49">
        <v>1</v>
      </c>
      <c r="E93" s="30">
        <v>0</v>
      </c>
      <c r="F93" s="35">
        <v>1</v>
      </c>
      <c r="G93" s="30">
        <v>0</v>
      </c>
      <c r="H93" s="30">
        <v>0</v>
      </c>
      <c r="I93" s="30">
        <v>0</v>
      </c>
      <c r="J93" s="30">
        <v>-1</v>
      </c>
      <c r="K93" s="30">
        <v>0</v>
      </c>
      <c r="L93" s="30">
        <v>1</v>
      </c>
      <c r="M93" s="30">
        <v>0</v>
      </c>
      <c r="N93" s="48">
        <v>120</v>
      </c>
      <c r="O93">
        <f>IFERROR(IF(N93/F93 &lt; 0, 9999, N93/F93),9999)</f>
        <v>120</v>
      </c>
      <c r="P93">
        <f>IF(O93=MIN(O91:O94),1,0)</f>
        <v>0</v>
      </c>
    </row>
    <row r="94" spans="3:17" x14ac:dyDescent="0.2">
      <c r="D94" s="50">
        <v>0</v>
      </c>
      <c r="E94" s="32">
        <v>1</v>
      </c>
      <c r="F94" s="36">
        <v>-1</v>
      </c>
      <c r="G94" s="32">
        <v>0</v>
      </c>
      <c r="H94" s="32">
        <v>0</v>
      </c>
      <c r="I94" s="32">
        <v>-1</v>
      </c>
      <c r="J94" s="32">
        <v>0</v>
      </c>
      <c r="K94" s="32">
        <v>-1</v>
      </c>
      <c r="L94" s="32">
        <v>0</v>
      </c>
      <c r="M94" s="32">
        <v>1</v>
      </c>
      <c r="N94" s="51">
        <v>50</v>
      </c>
      <c r="O94">
        <f>IFERROR(IF(N94/F94 &lt; 0, 9999, N94/F94),9999)</f>
        <v>9999</v>
      </c>
      <c r="P94">
        <f>IF(O94=MIN(O91:O94),1,0)</f>
        <v>0</v>
      </c>
    </row>
    <row r="97" spans="3:17" x14ac:dyDescent="0.2">
      <c r="D97" s="17" t="s">
        <v>13</v>
      </c>
      <c r="E97" s="18" t="s">
        <v>14</v>
      </c>
      <c r="F97" s="18" t="s">
        <v>15</v>
      </c>
      <c r="G97" s="18" t="s">
        <v>16</v>
      </c>
      <c r="H97" s="18" t="s">
        <v>17</v>
      </c>
      <c r="I97" s="18" t="s">
        <v>18</v>
      </c>
      <c r="J97" s="18" t="s">
        <v>19</v>
      </c>
      <c r="K97" s="18" t="s">
        <v>20</v>
      </c>
      <c r="L97" s="18" t="s">
        <v>28</v>
      </c>
      <c r="M97" s="18" t="s">
        <v>29</v>
      </c>
      <c r="N97" s="19" t="s">
        <v>31</v>
      </c>
      <c r="Q97" s="1" t="s">
        <v>35</v>
      </c>
    </row>
    <row r="98" spans="3:17" x14ac:dyDescent="0.2">
      <c r="C98" s="38">
        <v>-1</v>
      </c>
      <c r="D98" s="39">
        <f t="shared" ref="D98:N98" si="15">D89-$C98*D$101</f>
        <v>-1</v>
      </c>
      <c r="E98" s="25">
        <f t="shared" si="15"/>
        <v>0</v>
      </c>
      <c r="F98" s="25">
        <f t="shared" si="15"/>
        <v>0</v>
      </c>
      <c r="G98" s="25">
        <f t="shared" si="15"/>
        <v>1</v>
      </c>
      <c r="H98" s="25">
        <f t="shared" si="15"/>
        <v>0</v>
      </c>
      <c r="I98" s="25">
        <f t="shared" si="15"/>
        <v>1</v>
      </c>
      <c r="J98" s="25">
        <f t="shared" si="15"/>
        <v>1</v>
      </c>
      <c r="K98" s="25">
        <f t="shared" si="15"/>
        <v>0</v>
      </c>
      <c r="L98" s="25">
        <f t="shared" si="15"/>
        <v>0</v>
      </c>
      <c r="M98" s="25">
        <f t="shared" si="15"/>
        <v>1</v>
      </c>
      <c r="N98" s="40">
        <f t="shared" si="15"/>
        <v>-10</v>
      </c>
      <c r="Q98" s="44" t="s">
        <v>44</v>
      </c>
    </row>
    <row r="99" spans="3:17" x14ac:dyDescent="0.2">
      <c r="C99" s="52">
        <v>31</v>
      </c>
      <c r="D99" s="45">
        <f t="shared" ref="D99:N99" si="16">D90-$C99*D$101</f>
        <v>12</v>
      </c>
      <c r="E99" s="27">
        <f t="shared" si="16"/>
        <v>0</v>
      </c>
      <c r="F99" s="27">
        <f t="shared" si="16"/>
        <v>0</v>
      </c>
      <c r="G99" s="27">
        <f t="shared" si="16"/>
        <v>-31</v>
      </c>
      <c r="H99" s="27">
        <f t="shared" si="16"/>
        <v>0</v>
      </c>
      <c r="I99" s="27">
        <f t="shared" si="16"/>
        <v>-21</v>
      </c>
      <c r="J99" s="27">
        <f t="shared" si="16"/>
        <v>0</v>
      </c>
      <c r="K99" s="27">
        <f t="shared" si="16"/>
        <v>24</v>
      </c>
      <c r="L99" s="27">
        <f t="shared" si="16"/>
        <v>0</v>
      </c>
      <c r="M99" s="27">
        <f t="shared" si="16"/>
        <v>-24</v>
      </c>
      <c r="N99" s="46">
        <f t="shared" si="16"/>
        <v>-6150</v>
      </c>
    </row>
    <row r="100" spans="3:17" x14ac:dyDescent="0.2">
      <c r="C100" s="34">
        <v>1</v>
      </c>
      <c r="D100" s="47">
        <f t="shared" ref="D100:N100" si="17">D91-$C100*D$101</f>
        <v>1</v>
      </c>
      <c r="E100" s="41">
        <f t="shared" si="17"/>
        <v>0</v>
      </c>
      <c r="F100" s="41">
        <f>F91-$C100*F$101</f>
        <v>0</v>
      </c>
      <c r="G100" s="28">
        <f t="shared" si="17"/>
        <v>-1</v>
      </c>
      <c r="H100" s="41">
        <f t="shared" si="17"/>
        <v>1</v>
      </c>
      <c r="I100" s="28">
        <f t="shared" si="17"/>
        <v>0</v>
      </c>
      <c r="J100" s="28">
        <f t="shared" si="17"/>
        <v>0</v>
      </c>
      <c r="K100" s="28">
        <f t="shared" si="17"/>
        <v>1</v>
      </c>
      <c r="L100" s="41">
        <f t="shared" si="17"/>
        <v>0</v>
      </c>
      <c r="M100" s="28">
        <f t="shared" si="17"/>
        <v>-1</v>
      </c>
      <c r="N100" s="48">
        <f t="shared" si="17"/>
        <v>30</v>
      </c>
    </row>
    <row r="101" spans="3:17" x14ac:dyDescent="0.2">
      <c r="C101" s="35">
        <v>1</v>
      </c>
      <c r="D101" s="58">
        <f>D92/$C101</f>
        <v>0</v>
      </c>
      <c r="E101" s="42">
        <f t="shared" ref="E101:N101" si="18">E92/$C101</f>
        <v>0</v>
      </c>
      <c r="F101" s="42">
        <f t="shared" si="18"/>
        <v>1</v>
      </c>
      <c r="G101" s="20">
        <f t="shared" si="18"/>
        <v>1</v>
      </c>
      <c r="H101" s="42">
        <f t="shared" si="18"/>
        <v>0</v>
      </c>
      <c r="I101" s="20">
        <f t="shared" si="18"/>
        <v>1</v>
      </c>
      <c r="J101" s="20">
        <f t="shared" si="18"/>
        <v>0</v>
      </c>
      <c r="K101" s="20">
        <f t="shared" si="18"/>
        <v>0</v>
      </c>
      <c r="L101" s="42">
        <f t="shared" si="18"/>
        <v>0</v>
      </c>
      <c r="M101" s="20">
        <f t="shared" si="18"/>
        <v>0</v>
      </c>
      <c r="N101" s="59">
        <f t="shared" si="18"/>
        <v>110</v>
      </c>
    </row>
    <row r="102" spans="3:17" x14ac:dyDescent="0.2">
      <c r="C102" s="35">
        <v>1</v>
      </c>
      <c r="D102" s="49">
        <f t="shared" ref="D102:N102" si="19">D93-$C102*D$101</f>
        <v>1</v>
      </c>
      <c r="E102" s="42">
        <f t="shared" si="19"/>
        <v>0</v>
      </c>
      <c r="F102" s="42">
        <f t="shared" si="19"/>
        <v>0</v>
      </c>
      <c r="G102" s="30">
        <f t="shared" si="19"/>
        <v>-1</v>
      </c>
      <c r="H102" s="42">
        <f t="shared" si="19"/>
        <v>0</v>
      </c>
      <c r="I102" s="30">
        <f t="shared" si="19"/>
        <v>-1</v>
      </c>
      <c r="J102" s="30">
        <f t="shared" si="19"/>
        <v>-1</v>
      </c>
      <c r="K102" s="30">
        <f t="shared" si="19"/>
        <v>0</v>
      </c>
      <c r="L102" s="42">
        <f t="shared" si="19"/>
        <v>1</v>
      </c>
      <c r="M102" s="30">
        <f t="shared" si="19"/>
        <v>0</v>
      </c>
      <c r="N102" s="48">
        <f t="shared" si="19"/>
        <v>10</v>
      </c>
    </row>
    <row r="103" spans="3:17" x14ac:dyDescent="0.2">
      <c r="C103" s="36">
        <v>-1</v>
      </c>
      <c r="D103" s="50">
        <f>D94-$C103*D$101</f>
        <v>0</v>
      </c>
      <c r="E103" s="43">
        <f t="shared" ref="E103:N103" si="20">E94-$C103*E$101</f>
        <v>1</v>
      </c>
      <c r="F103" s="43">
        <f t="shared" si="20"/>
        <v>0</v>
      </c>
      <c r="G103" s="32">
        <f t="shared" si="20"/>
        <v>1</v>
      </c>
      <c r="H103" s="43">
        <f t="shared" si="20"/>
        <v>0</v>
      </c>
      <c r="I103" s="32">
        <f t="shared" si="20"/>
        <v>0</v>
      </c>
      <c r="J103" s="32">
        <f t="shared" si="20"/>
        <v>0</v>
      </c>
      <c r="K103" s="32">
        <f t="shared" si="20"/>
        <v>-1</v>
      </c>
      <c r="L103" s="43">
        <f t="shared" si="20"/>
        <v>0</v>
      </c>
      <c r="M103" s="32">
        <f t="shared" si="20"/>
        <v>1</v>
      </c>
      <c r="N103" s="51">
        <f t="shared" si="20"/>
        <v>160</v>
      </c>
    </row>
    <row r="105" spans="3:17" x14ac:dyDescent="0.2">
      <c r="D105" s="84" t="s">
        <v>39</v>
      </c>
      <c r="E105" s="84"/>
      <c r="F105" s="84"/>
      <c r="G105" s="84"/>
      <c r="H105" s="84"/>
      <c r="I105" s="84"/>
      <c r="J105" s="84"/>
      <c r="K105" s="84"/>
      <c r="L105" s="84" t="s">
        <v>40</v>
      </c>
      <c r="M105" s="84"/>
      <c r="N105" s="2"/>
    </row>
    <row r="106" spans="3:17" x14ac:dyDescent="0.2">
      <c r="D106" s="17" t="s">
        <v>13</v>
      </c>
      <c r="E106" s="18" t="s">
        <v>14</v>
      </c>
      <c r="F106" s="18" t="s">
        <v>15</v>
      </c>
      <c r="G106" s="18" t="s">
        <v>16</v>
      </c>
      <c r="H106" s="18" t="s">
        <v>17</v>
      </c>
      <c r="I106" s="18" t="s">
        <v>18</v>
      </c>
      <c r="J106" s="18" t="s">
        <v>19</v>
      </c>
      <c r="K106" s="18" t="s">
        <v>20</v>
      </c>
      <c r="L106" s="18" t="s">
        <v>28</v>
      </c>
      <c r="M106" s="18" t="s">
        <v>29</v>
      </c>
      <c r="N106" s="19" t="s">
        <v>31</v>
      </c>
    </row>
    <row r="107" spans="3:17" x14ac:dyDescent="0.2">
      <c r="D107" s="37">
        <v>-1</v>
      </c>
      <c r="E107" s="25">
        <v>0</v>
      </c>
      <c r="F107" s="25">
        <v>0</v>
      </c>
      <c r="G107" s="25">
        <v>1</v>
      </c>
      <c r="H107" s="25">
        <v>0</v>
      </c>
      <c r="I107" s="25">
        <v>1</v>
      </c>
      <c r="J107" s="25">
        <v>1</v>
      </c>
      <c r="K107" s="25">
        <v>0</v>
      </c>
      <c r="L107" s="25">
        <v>0</v>
      </c>
      <c r="M107" s="25">
        <v>1</v>
      </c>
      <c r="N107" s="40">
        <v>-10</v>
      </c>
    </row>
    <row r="108" spans="3:17" x14ac:dyDescent="0.2">
      <c r="D108" s="62">
        <v>12</v>
      </c>
      <c r="E108" s="27">
        <v>0</v>
      </c>
      <c r="F108" s="27">
        <v>0</v>
      </c>
      <c r="G108" s="27">
        <v>-31</v>
      </c>
      <c r="H108" s="27">
        <v>0</v>
      </c>
      <c r="I108" s="27">
        <v>-21</v>
      </c>
      <c r="J108" s="27">
        <v>0</v>
      </c>
      <c r="K108" s="27">
        <v>24</v>
      </c>
      <c r="L108" s="27">
        <v>0</v>
      </c>
      <c r="M108" s="27">
        <v>-24</v>
      </c>
      <c r="N108" s="46">
        <v>-6150</v>
      </c>
      <c r="O108" s="1" t="s">
        <v>37</v>
      </c>
      <c r="P108" s="1" t="s">
        <v>38</v>
      </c>
    </row>
    <row r="109" spans="3:17" x14ac:dyDescent="0.2">
      <c r="D109" s="63">
        <v>1</v>
      </c>
      <c r="E109" s="28">
        <v>0</v>
      </c>
      <c r="F109" s="28">
        <v>0</v>
      </c>
      <c r="G109" s="28">
        <v>-1</v>
      </c>
      <c r="H109" s="28">
        <v>1</v>
      </c>
      <c r="I109" s="28">
        <v>0</v>
      </c>
      <c r="J109" s="28">
        <v>0</v>
      </c>
      <c r="K109" s="28">
        <v>1</v>
      </c>
      <c r="L109" s="28">
        <v>0</v>
      </c>
      <c r="M109" s="28">
        <v>-1</v>
      </c>
      <c r="N109" s="48">
        <v>30</v>
      </c>
      <c r="O109">
        <f>IFERROR(IF(N109/D109 &lt; 0, 9999, N109/D109),9999)</f>
        <v>30</v>
      </c>
      <c r="P109">
        <f>IF(O109=MIN(O109:O112),1,0)</f>
        <v>0</v>
      </c>
    </row>
    <row r="110" spans="3:17" x14ac:dyDescent="0.2">
      <c r="D110" s="53">
        <v>0</v>
      </c>
      <c r="E110" s="30">
        <v>0</v>
      </c>
      <c r="F110" s="30">
        <v>1</v>
      </c>
      <c r="G110" s="30">
        <v>1</v>
      </c>
      <c r="H110" s="30">
        <v>0</v>
      </c>
      <c r="I110" s="30">
        <v>1</v>
      </c>
      <c r="J110" s="30">
        <v>0</v>
      </c>
      <c r="K110" s="30">
        <v>0</v>
      </c>
      <c r="L110" s="30">
        <v>0</v>
      </c>
      <c r="M110" s="30">
        <v>0</v>
      </c>
      <c r="N110" s="48">
        <v>110</v>
      </c>
      <c r="O110">
        <f>IFERROR(IF(N110/D110 &lt; 0, 9999, N110/D110),9999)</f>
        <v>9999</v>
      </c>
      <c r="P110">
        <f>IF(O110=MIN(O109:O112),1,0)</f>
        <v>0</v>
      </c>
    </row>
    <row r="111" spans="3:17" x14ac:dyDescent="0.2">
      <c r="D111" s="53">
        <v>1</v>
      </c>
      <c r="E111" s="35">
        <v>0</v>
      </c>
      <c r="F111" s="35">
        <v>0</v>
      </c>
      <c r="G111" s="35">
        <v>-1</v>
      </c>
      <c r="H111" s="35">
        <v>0</v>
      </c>
      <c r="I111" s="35">
        <v>-1</v>
      </c>
      <c r="J111" s="35">
        <v>-1</v>
      </c>
      <c r="K111" s="35">
        <v>0</v>
      </c>
      <c r="L111" s="35">
        <v>1</v>
      </c>
      <c r="M111" s="35">
        <v>0</v>
      </c>
      <c r="N111" s="54">
        <v>10</v>
      </c>
      <c r="O111">
        <f>IFERROR(IF(N111/D111 &lt; 0, 9999, N111/D111),9999)</f>
        <v>10</v>
      </c>
      <c r="P111">
        <f>IF(O111=MIN(O109:O112),1,0)</f>
        <v>1</v>
      </c>
    </row>
    <row r="112" spans="3:17" x14ac:dyDescent="0.2">
      <c r="D112" s="56">
        <v>0</v>
      </c>
      <c r="E112" s="32">
        <v>1</v>
      </c>
      <c r="F112" s="32">
        <v>0</v>
      </c>
      <c r="G112" s="32">
        <v>1</v>
      </c>
      <c r="H112" s="32">
        <v>0</v>
      </c>
      <c r="I112" s="32">
        <v>0</v>
      </c>
      <c r="J112" s="32">
        <v>0</v>
      </c>
      <c r="K112" s="32">
        <v>-1</v>
      </c>
      <c r="L112" s="32">
        <v>0</v>
      </c>
      <c r="M112" s="32">
        <v>1</v>
      </c>
      <c r="N112" s="51">
        <v>160</v>
      </c>
      <c r="O112">
        <f>IFERROR(IF(N112/D112 &lt; 0, 9999, N112/D112),9999)</f>
        <v>9999</v>
      </c>
      <c r="P112">
        <f>IF(O112=MIN(O109:O112),1,0)</f>
        <v>0</v>
      </c>
    </row>
    <row r="115" spans="3:20" x14ac:dyDescent="0.2">
      <c r="D115" s="17" t="s">
        <v>13</v>
      </c>
      <c r="E115" s="18" t="s">
        <v>14</v>
      </c>
      <c r="F115" s="18" t="s">
        <v>15</v>
      </c>
      <c r="G115" s="18" t="s">
        <v>16</v>
      </c>
      <c r="H115" s="18" t="s">
        <v>17</v>
      </c>
      <c r="I115" s="18" t="s">
        <v>18</v>
      </c>
      <c r="J115" s="18" t="s">
        <v>19</v>
      </c>
      <c r="K115" s="18" t="s">
        <v>20</v>
      </c>
      <c r="L115" s="18" t="s">
        <v>28</v>
      </c>
      <c r="M115" s="18" t="s">
        <v>29</v>
      </c>
      <c r="N115" s="19" t="s">
        <v>31</v>
      </c>
      <c r="Q115" s="1" t="s">
        <v>35</v>
      </c>
    </row>
    <row r="116" spans="3:20" x14ac:dyDescent="0.2">
      <c r="C116" s="37">
        <v>-1</v>
      </c>
      <c r="D116" s="39">
        <f t="shared" ref="D116:N116" si="21">D107-$C116*D$120</f>
        <v>0</v>
      </c>
      <c r="E116" s="25">
        <f t="shared" si="21"/>
        <v>0</v>
      </c>
      <c r="F116" s="25">
        <f t="shared" si="21"/>
        <v>0</v>
      </c>
      <c r="G116" s="25">
        <f t="shared" si="21"/>
        <v>0</v>
      </c>
      <c r="H116" s="25">
        <f t="shared" si="21"/>
        <v>0</v>
      </c>
      <c r="I116" s="25">
        <f t="shared" si="21"/>
        <v>0</v>
      </c>
      <c r="J116" s="25">
        <f t="shared" si="21"/>
        <v>0</v>
      </c>
      <c r="K116" s="25">
        <f t="shared" si="21"/>
        <v>0</v>
      </c>
      <c r="L116" s="25">
        <f t="shared" si="21"/>
        <v>1</v>
      </c>
      <c r="M116" s="25">
        <f t="shared" si="21"/>
        <v>1</v>
      </c>
      <c r="N116" s="40">
        <f t="shared" si="21"/>
        <v>0</v>
      </c>
      <c r="Q116" s="44" t="s">
        <v>45</v>
      </c>
    </row>
    <row r="117" spans="3:20" x14ac:dyDescent="0.2">
      <c r="C117" s="62">
        <v>12</v>
      </c>
      <c r="D117" s="45">
        <f t="shared" ref="D117:N117" si="22">D108-$C117*D$120</f>
        <v>0</v>
      </c>
      <c r="E117" s="27">
        <f t="shared" si="22"/>
        <v>0</v>
      </c>
      <c r="F117" s="27">
        <f t="shared" si="22"/>
        <v>0</v>
      </c>
      <c r="G117" s="27">
        <f t="shared" si="22"/>
        <v>-19</v>
      </c>
      <c r="H117" s="27">
        <f t="shared" si="22"/>
        <v>0</v>
      </c>
      <c r="I117" s="27">
        <f t="shared" si="22"/>
        <v>-9</v>
      </c>
      <c r="J117" s="27">
        <f t="shared" si="22"/>
        <v>12</v>
      </c>
      <c r="K117" s="27">
        <f t="shared" si="22"/>
        <v>24</v>
      </c>
      <c r="L117" s="27">
        <f t="shared" si="22"/>
        <v>-12</v>
      </c>
      <c r="M117" s="27">
        <f t="shared" si="22"/>
        <v>-24</v>
      </c>
      <c r="N117" s="46">
        <f t="shared" si="22"/>
        <v>-6270</v>
      </c>
    </row>
    <row r="118" spans="3:20" x14ac:dyDescent="0.2">
      <c r="C118" s="63">
        <v>1</v>
      </c>
      <c r="D118" s="64">
        <f t="shared" ref="D118:N118" si="23">D109-$C118*D$120</f>
        <v>0</v>
      </c>
      <c r="E118" s="41">
        <f t="shared" si="23"/>
        <v>0</v>
      </c>
      <c r="F118" s="41">
        <f t="shared" si="23"/>
        <v>0</v>
      </c>
      <c r="G118" s="28">
        <f t="shared" si="23"/>
        <v>0</v>
      </c>
      <c r="H118" s="41">
        <f t="shared" si="23"/>
        <v>1</v>
      </c>
      <c r="I118" s="28">
        <f t="shared" si="23"/>
        <v>1</v>
      </c>
      <c r="J118" s="28">
        <f t="shared" si="23"/>
        <v>1</v>
      </c>
      <c r="K118" s="28">
        <f t="shared" si="23"/>
        <v>1</v>
      </c>
      <c r="L118" s="28">
        <f t="shared" si="23"/>
        <v>-1</v>
      </c>
      <c r="M118" s="28">
        <f t="shared" si="23"/>
        <v>-1</v>
      </c>
      <c r="N118" s="48">
        <f t="shared" si="23"/>
        <v>20</v>
      </c>
      <c r="T118" t="s">
        <v>47</v>
      </c>
    </row>
    <row r="119" spans="3:20" x14ac:dyDescent="0.2">
      <c r="C119" s="53">
        <v>0</v>
      </c>
      <c r="D119" s="65">
        <f t="shared" ref="D119:N119" si="24">D110-$C119*D$120</f>
        <v>0</v>
      </c>
      <c r="E119" s="42">
        <f t="shared" si="24"/>
        <v>0</v>
      </c>
      <c r="F119" s="42">
        <f t="shared" si="24"/>
        <v>1</v>
      </c>
      <c r="G119" s="30">
        <f t="shared" si="24"/>
        <v>1</v>
      </c>
      <c r="H119" s="42">
        <f t="shared" si="24"/>
        <v>0</v>
      </c>
      <c r="I119" s="30">
        <f t="shared" si="24"/>
        <v>1</v>
      </c>
      <c r="J119" s="30">
        <f t="shared" si="24"/>
        <v>0</v>
      </c>
      <c r="K119" s="30">
        <f t="shared" si="24"/>
        <v>0</v>
      </c>
      <c r="L119" s="30">
        <f t="shared" si="24"/>
        <v>0</v>
      </c>
      <c r="M119" s="30">
        <f t="shared" si="24"/>
        <v>0</v>
      </c>
      <c r="N119" s="48">
        <f t="shared" si="24"/>
        <v>110</v>
      </c>
      <c r="T119" t="s">
        <v>48</v>
      </c>
    </row>
    <row r="120" spans="3:20" x14ac:dyDescent="0.2">
      <c r="C120" s="53">
        <v>1</v>
      </c>
      <c r="D120" s="65">
        <f>D111/$C120</f>
        <v>1</v>
      </c>
      <c r="E120" s="42">
        <f t="shared" ref="E120:N120" si="25">E111/$C120</f>
        <v>0</v>
      </c>
      <c r="F120" s="42">
        <f t="shared" si="25"/>
        <v>0</v>
      </c>
      <c r="G120" s="20">
        <f t="shared" si="25"/>
        <v>-1</v>
      </c>
      <c r="H120" s="42">
        <f t="shared" si="25"/>
        <v>0</v>
      </c>
      <c r="I120" s="20">
        <f t="shared" si="25"/>
        <v>-1</v>
      </c>
      <c r="J120" s="20">
        <f t="shared" si="25"/>
        <v>-1</v>
      </c>
      <c r="K120" s="20">
        <f t="shared" si="25"/>
        <v>0</v>
      </c>
      <c r="L120" s="20">
        <f t="shared" si="25"/>
        <v>1</v>
      </c>
      <c r="M120" s="20">
        <f t="shared" si="25"/>
        <v>0</v>
      </c>
      <c r="N120" s="59">
        <f t="shared" si="25"/>
        <v>10</v>
      </c>
    </row>
    <row r="121" spans="3:20" x14ac:dyDescent="0.2">
      <c r="C121" s="56">
        <v>0</v>
      </c>
      <c r="D121" s="66">
        <f>D112-$C121*D$120</f>
        <v>0</v>
      </c>
      <c r="E121" s="43">
        <f t="shared" ref="E121:N121" si="26">E112-$C121*E$120</f>
        <v>1</v>
      </c>
      <c r="F121" s="43">
        <f t="shared" si="26"/>
        <v>0</v>
      </c>
      <c r="G121" s="32">
        <f t="shared" si="26"/>
        <v>1</v>
      </c>
      <c r="H121" s="43">
        <f t="shared" si="26"/>
        <v>0</v>
      </c>
      <c r="I121" s="32">
        <f t="shared" si="26"/>
        <v>0</v>
      </c>
      <c r="J121" s="32">
        <f t="shared" si="26"/>
        <v>0</v>
      </c>
      <c r="K121" s="32">
        <f t="shared" si="26"/>
        <v>-1</v>
      </c>
      <c r="L121" s="32">
        <f t="shared" si="26"/>
        <v>0</v>
      </c>
      <c r="M121" s="32">
        <f t="shared" si="26"/>
        <v>1</v>
      </c>
      <c r="N121" s="51">
        <f t="shared" si="26"/>
        <v>160</v>
      </c>
    </row>
    <row r="123" spans="3:20" x14ac:dyDescent="0.2">
      <c r="D123" s="1" t="s">
        <v>46</v>
      </c>
      <c r="F123" s="55" t="s">
        <v>40</v>
      </c>
      <c r="G123" s="55" t="s">
        <v>39</v>
      </c>
    </row>
    <row r="124" spans="3:20" x14ac:dyDescent="0.2">
      <c r="D124" s="17" t="s">
        <v>13</v>
      </c>
      <c r="E124" s="18" t="s">
        <v>14</v>
      </c>
      <c r="F124" s="18" t="s">
        <v>15</v>
      </c>
      <c r="G124" s="18" t="s">
        <v>16</v>
      </c>
      <c r="H124" s="18" t="s">
        <v>17</v>
      </c>
      <c r="I124" s="18" t="s">
        <v>18</v>
      </c>
      <c r="J124" s="18" t="s">
        <v>19</v>
      </c>
      <c r="K124" s="18" t="s">
        <v>20</v>
      </c>
      <c r="L124" s="19" t="s">
        <v>21</v>
      </c>
    </row>
    <row r="125" spans="3:20" x14ac:dyDescent="0.2">
      <c r="D125" s="67">
        <v>0</v>
      </c>
      <c r="E125" s="68">
        <v>0</v>
      </c>
      <c r="F125" s="68">
        <v>0</v>
      </c>
      <c r="G125" s="78">
        <v>-19</v>
      </c>
      <c r="H125" s="68">
        <v>0</v>
      </c>
      <c r="I125" s="68">
        <v>-9</v>
      </c>
      <c r="J125" s="68">
        <v>12</v>
      </c>
      <c r="K125" s="68">
        <v>24</v>
      </c>
      <c r="L125" s="69">
        <v>-6270</v>
      </c>
      <c r="O125" s="1" t="s">
        <v>37</v>
      </c>
      <c r="P125" s="1" t="s">
        <v>38</v>
      </c>
    </row>
    <row r="126" spans="3:20" x14ac:dyDescent="0.2">
      <c r="D126" s="70">
        <v>0</v>
      </c>
      <c r="E126" s="71">
        <v>0</v>
      </c>
      <c r="F126" s="71">
        <v>0</v>
      </c>
      <c r="G126" s="79">
        <v>0</v>
      </c>
      <c r="H126" s="71">
        <v>1</v>
      </c>
      <c r="I126" s="71">
        <v>1</v>
      </c>
      <c r="J126" s="71">
        <v>1</v>
      </c>
      <c r="K126" s="71">
        <v>1</v>
      </c>
      <c r="L126" s="72">
        <v>20</v>
      </c>
      <c r="O126">
        <f>IFERROR(IF(L126/G126 &lt; 0, 9999, L126/G126),9999)</f>
        <v>9999</v>
      </c>
      <c r="P126">
        <f>IF(O126=MIN(O126:O129),1,0)</f>
        <v>0</v>
      </c>
    </row>
    <row r="127" spans="3:20" x14ac:dyDescent="0.2">
      <c r="D127" s="82">
        <v>0</v>
      </c>
      <c r="E127" s="80">
        <v>0</v>
      </c>
      <c r="F127" s="80">
        <v>1</v>
      </c>
      <c r="G127" s="80">
        <v>1</v>
      </c>
      <c r="H127" s="80">
        <v>0</v>
      </c>
      <c r="I127" s="80">
        <v>1</v>
      </c>
      <c r="J127" s="80">
        <v>0</v>
      </c>
      <c r="K127" s="80">
        <v>0</v>
      </c>
      <c r="L127" s="83">
        <v>110</v>
      </c>
      <c r="O127">
        <f>IFERROR(IF(L127/G127 &lt; 0, 9999, L127/G127),9999)</f>
        <v>110</v>
      </c>
      <c r="P127">
        <f>IF(O127=MIN(O126:O129),1,0)</f>
        <v>1</v>
      </c>
    </row>
    <row r="128" spans="3:20" x14ac:dyDescent="0.2">
      <c r="D128" s="73">
        <v>1</v>
      </c>
      <c r="E128" s="74">
        <v>0</v>
      </c>
      <c r="F128" s="74">
        <v>0</v>
      </c>
      <c r="G128" s="80">
        <v>-1</v>
      </c>
      <c r="H128" s="74">
        <v>0</v>
      </c>
      <c r="I128" s="74">
        <v>-1</v>
      </c>
      <c r="J128" s="74">
        <v>-1</v>
      </c>
      <c r="K128" s="74">
        <v>0</v>
      </c>
      <c r="L128" s="72">
        <v>10</v>
      </c>
      <c r="O128">
        <f>IFERROR(IF(L128/G128 &lt; 0, 9999, L128/G128),9999)</f>
        <v>9999</v>
      </c>
      <c r="P128">
        <f>IF(O128=MIN(O126:O129),1,0)</f>
        <v>0</v>
      </c>
    </row>
    <row r="129" spans="3:17" x14ac:dyDescent="0.2">
      <c r="D129" s="75">
        <v>0</v>
      </c>
      <c r="E129" s="76">
        <v>1</v>
      </c>
      <c r="F129" s="76">
        <v>0</v>
      </c>
      <c r="G129" s="81">
        <v>1</v>
      </c>
      <c r="H129" s="76">
        <v>0</v>
      </c>
      <c r="I129" s="76">
        <v>0</v>
      </c>
      <c r="J129" s="76">
        <v>0</v>
      </c>
      <c r="K129" s="76">
        <v>-1</v>
      </c>
      <c r="L129" s="77">
        <v>160</v>
      </c>
      <c r="O129">
        <f>IFERROR(IF(L129/G129 &lt; 0, 9999, L129/G129),9999)</f>
        <v>160</v>
      </c>
      <c r="P129">
        <f>IF(O129=MIN(O126:O129),1,0)</f>
        <v>0</v>
      </c>
    </row>
    <row r="132" spans="3:17" x14ac:dyDescent="0.2">
      <c r="D132" s="17" t="s">
        <v>13</v>
      </c>
      <c r="E132" s="18" t="s">
        <v>14</v>
      </c>
      <c r="F132" s="18" t="s">
        <v>15</v>
      </c>
      <c r="G132" s="18" t="s">
        <v>16</v>
      </c>
      <c r="H132" s="18" t="s">
        <v>17</v>
      </c>
      <c r="I132" s="18" t="s">
        <v>18</v>
      </c>
      <c r="J132" s="18" t="s">
        <v>19</v>
      </c>
      <c r="K132" s="18" t="s">
        <v>20</v>
      </c>
      <c r="L132" s="19" t="s">
        <v>21</v>
      </c>
      <c r="Q132" s="1" t="s">
        <v>35</v>
      </c>
    </row>
    <row r="133" spans="3:17" x14ac:dyDescent="0.2">
      <c r="C133" s="78">
        <v>-19</v>
      </c>
      <c r="D133" s="67">
        <f t="shared" ref="D133:L133" si="27">D125-$C133*D$135</f>
        <v>0</v>
      </c>
      <c r="E133" s="68">
        <f t="shared" si="27"/>
        <v>0</v>
      </c>
      <c r="F133" s="68">
        <f t="shared" si="27"/>
        <v>19</v>
      </c>
      <c r="G133" s="68">
        <f t="shared" si="27"/>
        <v>0</v>
      </c>
      <c r="H133" s="68">
        <f t="shared" si="27"/>
        <v>0</v>
      </c>
      <c r="I133" s="68">
        <f t="shared" si="27"/>
        <v>10</v>
      </c>
      <c r="J133" s="68">
        <f t="shared" si="27"/>
        <v>12</v>
      </c>
      <c r="K133" s="68">
        <f t="shared" si="27"/>
        <v>24</v>
      </c>
      <c r="L133" s="69">
        <f t="shared" si="27"/>
        <v>-4180</v>
      </c>
      <c r="Q133" s="44" t="s">
        <v>49</v>
      </c>
    </row>
    <row r="134" spans="3:17" x14ac:dyDescent="0.2">
      <c r="C134" s="79">
        <v>0</v>
      </c>
      <c r="D134" s="91">
        <f t="shared" ref="D134:L134" si="28">D126-$C134*D$135</f>
        <v>0</v>
      </c>
      <c r="E134" s="88">
        <f t="shared" si="28"/>
        <v>0</v>
      </c>
      <c r="F134" s="71">
        <f t="shared" si="28"/>
        <v>0</v>
      </c>
      <c r="G134" s="88">
        <f t="shared" si="28"/>
        <v>0</v>
      </c>
      <c r="H134" s="88">
        <f t="shared" si="28"/>
        <v>1</v>
      </c>
      <c r="I134" s="71">
        <f t="shared" si="28"/>
        <v>1</v>
      </c>
      <c r="J134" s="71">
        <f t="shared" si="28"/>
        <v>1</v>
      </c>
      <c r="K134" s="71">
        <f t="shared" si="28"/>
        <v>1</v>
      </c>
      <c r="L134" s="72">
        <f t="shared" si="28"/>
        <v>20</v>
      </c>
    </row>
    <row r="135" spans="3:17" x14ac:dyDescent="0.2">
      <c r="C135" s="80">
        <v>1</v>
      </c>
      <c r="D135" s="92">
        <f>D127/$C135</f>
        <v>0</v>
      </c>
      <c r="E135" s="89">
        <f t="shared" ref="E135:L135" si="29">E127/$C135</f>
        <v>0</v>
      </c>
      <c r="F135" s="86">
        <f t="shared" si="29"/>
        <v>1</v>
      </c>
      <c r="G135" s="89">
        <f t="shared" si="29"/>
        <v>1</v>
      </c>
      <c r="H135" s="89">
        <f t="shared" si="29"/>
        <v>0</v>
      </c>
      <c r="I135" s="86">
        <f t="shared" si="29"/>
        <v>1</v>
      </c>
      <c r="J135" s="86">
        <f t="shared" si="29"/>
        <v>0</v>
      </c>
      <c r="K135" s="86">
        <f t="shared" si="29"/>
        <v>0</v>
      </c>
      <c r="L135" s="87">
        <f t="shared" si="29"/>
        <v>110</v>
      </c>
    </row>
    <row r="136" spans="3:17" x14ac:dyDescent="0.2">
      <c r="C136" s="80">
        <v>-1</v>
      </c>
      <c r="D136" s="92">
        <f t="shared" ref="D136:L136" si="30">D128-$C136*D$135</f>
        <v>1</v>
      </c>
      <c r="E136" s="89">
        <f t="shared" si="30"/>
        <v>0</v>
      </c>
      <c r="F136" s="74">
        <f t="shared" si="30"/>
        <v>1</v>
      </c>
      <c r="G136" s="89">
        <f t="shared" si="30"/>
        <v>0</v>
      </c>
      <c r="H136" s="89">
        <f t="shared" si="30"/>
        <v>0</v>
      </c>
      <c r="I136" s="74">
        <f t="shared" si="30"/>
        <v>0</v>
      </c>
      <c r="J136" s="74">
        <f t="shared" si="30"/>
        <v>-1</v>
      </c>
      <c r="K136" s="74">
        <f t="shared" si="30"/>
        <v>0</v>
      </c>
      <c r="L136" s="72">
        <f t="shared" si="30"/>
        <v>120</v>
      </c>
    </row>
    <row r="137" spans="3:17" x14ac:dyDescent="0.2">
      <c r="C137" s="81">
        <v>1</v>
      </c>
      <c r="D137" s="93">
        <f>D129-$C137*D$135</f>
        <v>0</v>
      </c>
      <c r="E137" s="90">
        <f t="shared" ref="E137:L137" si="31">E129-$C137*E$135</f>
        <v>1</v>
      </c>
      <c r="F137" s="76">
        <f t="shared" si="31"/>
        <v>-1</v>
      </c>
      <c r="G137" s="90">
        <f t="shared" si="31"/>
        <v>0</v>
      </c>
      <c r="H137" s="90">
        <f t="shared" si="31"/>
        <v>0</v>
      </c>
      <c r="I137" s="76">
        <f t="shared" si="31"/>
        <v>-1</v>
      </c>
      <c r="J137" s="76">
        <f t="shared" si="31"/>
        <v>0</v>
      </c>
      <c r="K137" s="76">
        <f t="shared" si="31"/>
        <v>-1</v>
      </c>
      <c r="L137" s="77">
        <f t="shared" si="31"/>
        <v>50</v>
      </c>
    </row>
    <row r="140" spans="3:17" x14ac:dyDescent="0.2">
      <c r="D140" s="1" t="s">
        <v>50</v>
      </c>
    </row>
    <row r="141" spans="3:17" x14ac:dyDescent="0.2">
      <c r="D141" t="s">
        <v>51</v>
      </c>
    </row>
    <row r="142" spans="3:17" x14ac:dyDescent="0.2">
      <c r="D142" t="s">
        <v>52</v>
      </c>
    </row>
    <row r="143" spans="3:17" x14ac:dyDescent="0.2">
      <c r="D143" t="s">
        <v>53</v>
      </c>
    </row>
    <row r="144" spans="3:17" x14ac:dyDescent="0.2">
      <c r="D144" t="s">
        <v>54</v>
      </c>
    </row>
    <row r="145" spans="4:4" x14ac:dyDescent="0.2">
      <c r="D145" t="s">
        <v>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D34E-5946-2E44-8680-AE5F666942A5}">
  <dimension ref="A1:Q135"/>
  <sheetViews>
    <sheetView showGridLines="0" tabSelected="1" workbookViewId="0">
      <selection activeCell="A103" sqref="A103"/>
    </sheetView>
  </sheetViews>
  <sheetFormatPr baseColWidth="10" defaultRowHeight="16" x14ac:dyDescent="0.2"/>
  <cols>
    <col min="1" max="1" width="35" bestFit="1" customWidth="1"/>
    <col min="17" max="17" width="15" bestFit="1" customWidth="1"/>
  </cols>
  <sheetData>
    <row r="1" spans="1:14" x14ac:dyDescent="0.2">
      <c r="A1" s="1" t="s">
        <v>85</v>
      </c>
    </row>
    <row r="2" spans="1:14" x14ac:dyDescent="0.2">
      <c r="A2" t="s">
        <v>57</v>
      </c>
    </row>
    <row r="3" spans="1:14" x14ac:dyDescent="0.2">
      <c r="A3" t="s">
        <v>58</v>
      </c>
    </row>
    <row r="4" spans="1:14" x14ac:dyDescent="0.2">
      <c r="A4" t="s">
        <v>59</v>
      </c>
    </row>
    <row r="5" spans="1:14" x14ac:dyDescent="0.2">
      <c r="A5" t="s">
        <v>60</v>
      </c>
    </row>
    <row r="6" spans="1:14" x14ac:dyDescent="0.2">
      <c r="A6" t="s">
        <v>61</v>
      </c>
    </row>
    <row r="8" spans="1:14" x14ac:dyDescent="0.2">
      <c r="A8" s="1" t="s">
        <v>5</v>
      </c>
      <c r="D8" s="17" t="s">
        <v>13</v>
      </c>
      <c r="E8" s="18" t="s">
        <v>14</v>
      </c>
      <c r="F8" s="18" t="s">
        <v>15</v>
      </c>
      <c r="G8" s="18" t="s">
        <v>16</v>
      </c>
      <c r="H8" s="18" t="s">
        <v>17</v>
      </c>
      <c r="I8" s="18" t="s">
        <v>18</v>
      </c>
      <c r="J8" s="18" t="s">
        <v>19</v>
      </c>
      <c r="K8" s="19" t="s">
        <v>21</v>
      </c>
    </row>
    <row r="9" spans="1:14" x14ac:dyDescent="0.2">
      <c r="A9" s="1" t="s">
        <v>62</v>
      </c>
      <c r="D9" s="3">
        <v>1.6</v>
      </c>
      <c r="E9" s="4">
        <v>5</v>
      </c>
      <c r="F9" s="4">
        <v>3</v>
      </c>
      <c r="G9" s="4">
        <v>7.5</v>
      </c>
      <c r="H9" s="4">
        <v>0</v>
      </c>
      <c r="I9" s="4">
        <v>0</v>
      </c>
      <c r="J9" s="4">
        <v>0</v>
      </c>
      <c r="K9" s="5">
        <v>0</v>
      </c>
    </row>
    <row r="10" spans="1:14" x14ac:dyDescent="0.2">
      <c r="A10" t="s">
        <v>63</v>
      </c>
      <c r="D10" s="6">
        <v>2</v>
      </c>
      <c r="E10" s="7">
        <v>71</v>
      </c>
      <c r="F10" s="7">
        <v>9</v>
      </c>
      <c r="G10" s="7">
        <v>15</v>
      </c>
      <c r="H10" s="7">
        <v>-1</v>
      </c>
      <c r="I10" s="7">
        <v>0</v>
      </c>
      <c r="J10" s="7">
        <v>0</v>
      </c>
      <c r="K10" s="94">
        <v>80</v>
      </c>
    </row>
    <row r="11" spans="1:14" x14ac:dyDescent="0.2">
      <c r="A11" t="s">
        <v>64</v>
      </c>
      <c r="D11" s="10">
        <v>47250</v>
      </c>
      <c r="E11" s="11">
        <v>0</v>
      </c>
      <c r="F11" s="11">
        <v>32150</v>
      </c>
      <c r="G11" s="11">
        <v>0</v>
      </c>
      <c r="H11" s="11">
        <v>0</v>
      </c>
      <c r="I11" s="11">
        <v>-1</v>
      </c>
      <c r="J11" s="11">
        <v>0</v>
      </c>
      <c r="K11" s="9">
        <v>45000</v>
      </c>
    </row>
    <row r="12" spans="1:14" x14ac:dyDescent="0.2">
      <c r="A12" t="s">
        <v>65</v>
      </c>
      <c r="D12" s="13">
        <v>1</v>
      </c>
      <c r="E12" s="14">
        <v>0.56000000000000005</v>
      </c>
      <c r="F12" s="14">
        <v>0.5</v>
      </c>
      <c r="G12" s="14">
        <v>0.6</v>
      </c>
      <c r="H12" s="14">
        <v>0</v>
      </c>
      <c r="I12" s="14">
        <v>0</v>
      </c>
      <c r="J12" s="14">
        <v>-1</v>
      </c>
      <c r="K12" s="16">
        <v>4</v>
      </c>
    </row>
    <row r="13" spans="1:14" x14ac:dyDescent="0.2">
      <c r="A13" t="s">
        <v>66</v>
      </c>
    </row>
    <row r="15" spans="1:14" x14ac:dyDescent="0.2">
      <c r="A15" s="1" t="s">
        <v>24</v>
      </c>
      <c r="D15" s="17" t="s">
        <v>13</v>
      </c>
      <c r="E15" s="18" t="s">
        <v>14</v>
      </c>
      <c r="F15" s="18" t="s">
        <v>15</v>
      </c>
      <c r="G15" s="18" t="s">
        <v>16</v>
      </c>
      <c r="H15" s="18" t="s">
        <v>17</v>
      </c>
      <c r="I15" s="18" t="s">
        <v>18</v>
      </c>
      <c r="J15" s="18" t="s">
        <v>19</v>
      </c>
      <c r="K15" s="18" t="s">
        <v>20</v>
      </c>
      <c r="L15" s="18" t="s">
        <v>28</v>
      </c>
      <c r="M15" s="18" t="s">
        <v>29</v>
      </c>
      <c r="N15" s="19" t="s">
        <v>21</v>
      </c>
    </row>
    <row r="16" spans="1:14" x14ac:dyDescent="0.2">
      <c r="A16" s="1" t="s">
        <v>62</v>
      </c>
      <c r="D16" s="3">
        <v>1.6</v>
      </c>
      <c r="E16" s="4">
        <v>5</v>
      </c>
      <c r="F16" s="4">
        <v>3</v>
      </c>
      <c r="G16" s="4">
        <v>7.5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v>0</v>
      </c>
    </row>
    <row r="17" spans="1:15" x14ac:dyDescent="0.2">
      <c r="A17" t="s">
        <v>67</v>
      </c>
      <c r="D17" s="6">
        <v>2</v>
      </c>
      <c r="E17" s="7">
        <v>71</v>
      </c>
      <c r="F17" s="7">
        <v>9</v>
      </c>
      <c r="G17" s="7">
        <v>15</v>
      </c>
      <c r="H17" s="7">
        <v>-1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94">
        <v>80</v>
      </c>
    </row>
    <row r="18" spans="1:15" x14ac:dyDescent="0.2">
      <c r="A18" t="s">
        <v>68</v>
      </c>
      <c r="D18" s="10">
        <v>47250</v>
      </c>
      <c r="E18" s="11">
        <v>0</v>
      </c>
      <c r="F18" s="11">
        <v>32150</v>
      </c>
      <c r="G18" s="11">
        <v>0</v>
      </c>
      <c r="H18" s="11">
        <v>0</v>
      </c>
      <c r="I18" s="11">
        <v>-1</v>
      </c>
      <c r="J18" s="11">
        <v>0</v>
      </c>
      <c r="K18" s="11">
        <v>0</v>
      </c>
      <c r="L18" s="11">
        <v>1</v>
      </c>
      <c r="M18" s="11">
        <v>0</v>
      </c>
      <c r="N18" s="9">
        <v>45000</v>
      </c>
    </row>
    <row r="19" spans="1:15" x14ac:dyDescent="0.2">
      <c r="A19" t="s">
        <v>69</v>
      </c>
      <c r="D19" s="13">
        <v>1</v>
      </c>
      <c r="E19" s="14">
        <v>0.56000000000000005</v>
      </c>
      <c r="F19" s="14">
        <v>0.5</v>
      </c>
      <c r="G19" s="14">
        <v>0.6</v>
      </c>
      <c r="H19" s="14">
        <v>0</v>
      </c>
      <c r="I19" s="14">
        <v>0</v>
      </c>
      <c r="J19" s="14">
        <v>-1</v>
      </c>
      <c r="K19" s="14">
        <v>0</v>
      </c>
      <c r="L19" s="14">
        <v>0</v>
      </c>
      <c r="M19" s="14">
        <v>1</v>
      </c>
      <c r="N19" s="16">
        <v>4</v>
      </c>
    </row>
    <row r="20" spans="1:15" x14ac:dyDescent="0.2">
      <c r="A20" t="s">
        <v>27</v>
      </c>
    </row>
    <row r="21" spans="1:15" x14ac:dyDescent="0.2">
      <c r="D21" s="1" t="s">
        <v>32</v>
      </c>
    </row>
    <row r="22" spans="1:15" x14ac:dyDescent="0.2">
      <c r="A22" s="1" t="s">
        <v>70</v>
      </c>
      <c r="D22" s="17" t="s">
        <v>13</v>
      </c>
      <c r="E22" s="18" t="s">
        <v>14</v>
      </c>
      <c r="F22" s="18" t="s">
        <v>15</v>
      </c>
      <c r="G22" s="18" t="s">
        <v>16</v>
      </c>
      <c r="H22" s="18" t="s">
        <v>17</v>
      </c>
      <c r="I22" s="18" t="s">
        <v>18</v>
      </c>
      <c r="J22" s="18" t="s">
        <v>19</v>
      </c>
      <c r="K22" s="18" t="s">
        <v>20</v>
      </c>
      <c r="L22" s="18" t="s">
        <v>28</v>
      </c>
      <c r="M22" s="18" t="s">
        <v>29</v>
      </c>
      <c r="N22" s="19" t="s">
        <v>31</v>
      </c>
    </row>
    <row r="23" spans="1:15" x14ac:dyDescent="0.2">
      <c r="A23" s="1" t="s">
        <v>71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1</v>
      </c>
      <c r="M23" s="4">
        <v>1</v>
      </c>
      <c r="N23" s="5">
        <v>0</v>
      </c>
      <c r="O23" t="s">
        <v>72</v>
      </c>
    </row>
    <row r="24" spans="1:15" x14ac:dyDescent="0.2">
      <c r="D24" s="22">
        <v>1.6</v>
      </c>
      <c r="E24" s="23">
        <v>5</v>
      </c>
      <c r="F24" s="23">
        <v>3</v>
      </c>
      <c r="G24" s="23">
        <v>7.5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4">
        <v>0</v>
      </c>
    </row>
    <row r="25" spans="1:15" x14ac:dyDescent="0.2">
      <c r="D25" s="6">
        <v>2</v>
      </c>
      <c r="E25" s="7">
        <v>71</v>
      </c>
      <c r="F25" s="7">
        <v>9</v>
      </c>
      <c r="G25" s="7">
        <v>15</v>
      </c>
      <c r="H25" s="7">
        <v>-1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94">
        <v>80</v>
      </c>
    </row>
    <row r="26" spans="1:15" x14ac:dyDescent="0.2">
      <c r="D26" s="10">
        <v>47250</v>
      </c>
      <c r="E26" s="11">
        <v>0</v>
      </c>
      <c r="F26" s="11">
        <v>32150</v>
      </c>
      <c r="G26" s="11">
        <v>0</v>
      </c>
      <c r="H26" s="11">
        <v>0</v>
      </c>
      <c r="I26" s="11">
        <v>-1</v>
      </c>
      <c r="J26" s="11">
        <v>0</v>
      </c>
      <c r="K26" s="11">
        <v>0</v>
      </c>
      <c r="L26" s="11">
        <v>1</v>
      </c>
      <c r="M26" s="11">
        <v>0</v>
      </c>
      <c r="N26" s="9">
        <v>45000</v>
      </c>
    </row>
    <row r="27" spans="1:15" x14ac:dyDescent="0.2">
      <c r="D27" s="13">
        <v>1</v>
      </c>
      <c r="E27" s="14">
        <v>0.56000000000000005</v>
      </c>
      <c r="F27" s="14">
        <v>0.5</v>
      </c>
      <c r="G27" s="14">
        <v>0.6</v>
      </c>
      <c r="H27" s="14">
        <v>0</v>
      </c>
      <c r="I27" s="14">
        <v>0</v>
      </c>
      <c r="J27" s="14">
        <v>-1</v>
      </c>
      <c r="K27" s="14">
        <v>0</v>
      </c>
      <c r="L27" s="14">
        <v>0</v>
      </c>
      <c r="M27" s="14">
        <v>1</v>
      </c>
      <c r="N27" s="16">
        <v>4</v>
      </c>
    </row>
    <row r="30" spans="1:15" x14ac:dyDescent="0.2">
      <c r="D30" s="17" t="s">
        <v>13</v>
      </c>
      <c r="E30" s="18" t="s">
        <v>14</v>
      </c>
      <c r="F30" s="18" t="s">
        <v>15</v>
      </c>
      <c r="G30" s="18" t="s">
        <v>16</v>
      </c>
      <c r="H30" s="18" t="s">
        <v>17</v>
      </c>
      <c r="I30" s="18" t="s">
        <v>18</v>
      </c>
      <c r="J30" s="18" t="s">
        <v>19</v>
      </c>
      <c r="K30" s="18" t="s">
        <v>20</v>
      </c>
      <c r="L30" s="18" t="s">
        <v>28</v>
      </c>
      <c r="M30" s="18" t="s">
        <v>29</v>
      </c>
      <c r="N30" s="19" t="s">
        <v>31</v>
      </c>
    </row>
    <row r="31" spans="1:15" x14ac:dyDescent="0.2">
      <c r="D31" s="3">
        <f>D23-D25</f>
        <v>-2</v>
      </c>
      <c r="E31" s="4">
        <f t="shared" ref="E31:N31" si="0">E23-E25</f>
        <v>-71</v>
      </c>
      <c r="F31" s="4">
        <f t="shared" si="0"/>
        <v>-9</v>
      </c>
      <c r="G31" s="4">
        <f t="shared" si="0"/>
        <v>-15</v>
      </c>
      <c r="H31" s="4">
        <f t="shared" si="0"/>
        <v>1</v>
      </c>
      <c r="I31" s="4">
        <f t="shared" si="0"/>
        <v>0</v>
      </c>
      <c r="J31" s="4">
        <f t="shared" si="0"/>
        <v>0</v>
      </c>
      <c r="K31" s="4">
        <f t="shared" si="0"/>
        <v>0</v>
      </c>
      <c r="L31" s="4">
        <f t="shared" si="0"/>
        <v>1</v>
      </c>
      <c r="M31" s="4">
        <f t="shared" si="0"/>
        <v>1</v>
      </c>
      <c r="N31" s="5">
        <f t="shared" si="0"/>
        <v>-80</v>
      </c>
      <c r="O31" t="s">
        <v>73</v>
      </c>
    </row>
    <row r="32" spans="1:15" x14ac:dyDescent="0.2">
      <c r="D32" s="22">
        <v>1.6</v>
      </c>
      <c r="E32" s="23">
        <v>5</v>
      </c>
      <c r="F32" s="23">
        <v>3</v>
      </c>
      <c r="G32" s="23">
        <v>7.5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4">
        <v>0</v>
      </c>
    </row>
    <row r="33" spans="4:17" x14ac:dyDescent="0.2">
      <c r="D33" s="6">
        <v>2</v>
      </c>
      <c r="E33" s="7">
        <v>71</v>
      </c>
      <c r="F33" s="7">
        <v>9</v>
      </c>
      <c r="G33" s="7">
        <v>15</v>
      </c>
      <c r="H33" s="7">
        <v>-1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94">
        <v>80</v>
      </c>
    </row>
    <row r="34" spans="4:17" x14ac:dyDescent="0.2">
      <c r="D34" s="10">
        <v>47250</v>
      </c>
      <c r="E34" s="11">
        <v>0</v>
      </c>
      <c r="F34" s="11">
        <v>32150</v>
      </c>
      <c r="G34" s="11">
        <v>0</v>
      </c>
      <c r="H34" s="11">
        <v>0</v>
      </c>
      <c r="I34" s="11">
        <v>-1</v>
      </c>
      <c r="J34" s="11">
        <v>0</v>
      </c>
      <c r="K34" s="11">
        <v>0</v>
      </c>
      <c r="L34" s="11">
        <v>1</v>
      </c>
      <c r="M34" s="11">
        <v>0</v>
      </c>
      <c r="N34" s="9">
        <v>45000</v>
      </c>
    </row>
    <row r="35" spans="4:17" x14ac:dyDescent="0.2">
      <c r="D35" s="13">
        <v>1</v>
      </c>
      <c r="E35" s="14">
        <v>0.56000000000000005</v>
      </c>
      <c r="F35" s="14">
        <v>0.5</v>
      </c>
      <c r="G35" s="14">
        <v>0.6</v>
      </c>
      <c r="H35" s="14">
        <v>0</v>
      </c>
      <c r="I35" s="14">
        <v>0</v>
      </c>
      <c r="J35" s="14">
        <v>-1</v>
      </c>
      <c r="K35" s="14">
        <v>0</v>
      </c>
      <c r="L35" s="14">
        <v>0</v>
      </c>
      <c r="M35" s="14">
        <v>1</v>
      </c>
      <c r="N35" s="16">
        <v>4</v>
      </c>
    </row>
    <row r="38" spans="4:17" x14ac:dyDescent="0.2">
      <c r="D38" s="17" t="s">
        <v>13</v>
      </c>
      <c r="E38" s="18" t="s">
        <v>14</v>
      </c>
      <c r="F38" s="18" t="s">
        <v>15</v>
      </c>
      <c r="G38" s="18" t="s">
        <v>16</v>
      </c>
      <c r="H38" s="18" t="s">
        <v>17</v>
      </c>
      <c r="I38" s="18" t="s">
        <v>18</v>
      </c>
      <c r="J38" s="18" t="s">
        <v>19</v>
      </c>
      <c r="K38" s="18" t="s">
        <v>20</v>
      </c>
      <c r="L38" s="18" t="s">
        <v>28</v>
      </c>
      <c r="M38" s="18" t="s">
        <v>29</v>
      </c>
      <c r="N38" s="19" t="s">
        <v>31</v>
      </c>
    </row>
    <row r="39" spans="4:17" x14ac:dyDescent="0.2">
      <c r="D39" s="3">
        <f>D31-D34</f>
        <v>-47252</v>
      </c>
      <c r="E39" s="4">
        <f t="shared" ref="E39:N39" si="1">E31-E34</f>
        <v>-71</v>
      </c>
      <c r="F39" s="4">
        <f t="shared" si="1"/>
        <v>-32159</v>
      </c>
      <c r="G39" s="4">
        <f t="shared" si="1"/>
        <v>-15</v>
      </c>
      <c r="H39" s="4">
        <f t="shared" si="1"/>
        <v>1</v>
      </c>
      <c r="I39" s="4">
        <f t="shared" si="1"/>
        <v>1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1</v>
      </c>
      <c r="N39" s="5">
        <f t="shared" si="1"/>
        <v>-45080</v>
      </c>
      <c r="O39" t="s">
        <v>74</v>
      </c>
    </row>
    <row r="40" spans="4:17" x14ac:dyDescent="0.2">
      <c r="D40" s="22">
        <v>1.6</v>
      </c>
      <c r="E40" s="23">
        <v>5</v>
      </c>
      <c r="F40" s="23">
        <v>3</v>
      </c>
      <c r="G40" s="23">
        <v>7.5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4">
        <v>0</v>
      </c>
    </row>
    <row r="41" spans="4:17" x14ac:dyDescent="0.2">
      <c r="D41" s="6">
        <v>2</v>
      </c>
      <c r="E41" s="7">
        <v>71</v>
      </c>
      <c r="F41" s="7">
        <v>9</v>
      </c>
      <c r="G41" s="7">
        <v>15</v>
      </c>
      <c r="H41" s="7">
        <v>-1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94">
        <v>80</v>
      </c>
    </row>
    <row r="42" spans="4:17" x14ac:dyDescent="0.2">
      <c r="D42" s="10">
        <v>47250</v>
      </c>
      <c r="E42" s="11">
        <v>0</v>
      </c>
      <c r="F42" s="11">
        <v>32150</v>
      </c>
      <c r="G42" s="11">
        <v>0</v>
      </c>
      <c r="H42" s="11">
        <v>0</v>
      </c>
      <c r="I42" s="11">
        <v>-1</v>
      </c>
      <c r="J42" s="11">
        <v>0</v>
      </c>
      <c r="K42" s="11">
        <v>0</v>
      </c>
      <c r="L42" s="11">
        <v>1</v>
      </c>
      <c r="M42" s="11">
        <v>0</v>
      </c>
      <c r="N42" s="9">
        <v>45000</v>
      </c>
    </row>
    <row r="43" spans="4:17" x14ac:dyDescent="0.2">
      <c r="D43" s="13">
        <v>1</v>
      </c>
      <c r="E43" s="14">
        <v>0.56000000000000005</v>
      </c>
      <c r="F43" s="14">
        <v>0.5</v>
      </c>
      <c r="G43" s="14">
        <v>0.6</v>
      </c>
      <c r="H43" s="14">
        <v>0</v>
      </c>
      <c r="I43" s="14">
        <v>0</v>
      </c>
      <c r="J43" s="14">
        <v>-1</v>
      </c>
      <c r="K43" s="14">
        <v>0</v>
      </c>
      <c r="L43" s="14">
        <v>0</v>
      </c>
      <c r="M43" s="14">
        <v>1</v>
      </c>
      <c r="N43" s="16">
        <v>4</v>
      </c>
    </row>
    <row r="46" spans="4:17" x14ac:dyDescent="0.2">
      <c r="D46" s="17" t="s">
        <v>13</v>
      </c>
      <c r="E46" s="18" t="s">
        <v>14</v>
      </c>
      <c r="F46" s="18" t="s">
        <v>15</v>
      </c>
      <c r="G46" s="18" t="s">
        <v>16</v>
      </c>
      <c r="H46" s="18" t="s">
        <v>17</v>
      </c>
      <c r="I46" s="18" t="s">
        <v>18</v>
      </c>
      <c r="J46" s="18" t="s">
        <v>19</v>
      </c>
      <c r="K46" s="18" t="s">
        <v>20</v>
      </c>
      <c r="L46" s="18" t="s">
        <v>28</v>
      </c>
      <c r="M46" s="18" t="s">
        <v>29</v>
      </c>
      <c r="N46" s="19" t="s">
        <v>31</v>
      </c>
    </row>
    <row r="47" spans="4:17" x14ac:dyDescent="0.2">
      <c r="D47" s="3">
        <f>D39-D51</f>
        <v>-47253</v>
      </c>
      <c r="E47" s="4">
        <f t="shared" ref="E47:N47" si="2">E39-E51</f>
        <v>-71.56</v>
      </c>
      <c r="F47" s="4">
        <f t="shared" si="2"/>
        <v>-32159.5</v>
      </c>
      <c r="G47" s="4">
        <f t="shared" si="2"/>
        <v>-15.6</v>
      </c>
      <c r="H47" s="4">
        <f t="shared" si="2"/>
        <v>1</v>
      </c>
      <c r="I47" s="4">
        <f t="shared" si="2"/>
        <v>1</v>
      </c>
      <c r="J47" s="4">
        <f t="shared" si="2"/>
        <v>1</v>
      </c>
      <c r="K47" s="4">
        <f t="shared" si="2"/>
        <v>0</v>
      </c>
      <c r="L47" s="4">
        <f t="shared" si="2"/>
        <v>0</v>
      </c>
      <c r="M47" s="4">
        <f t="shared" si="2"/>
        <v>0</v>
      </c>
      <c r="N47" s="5">
        <f t="shared" si="2"/>
        <v>-45084</v>
      </c>
      <c r="Q47" s="1" t="s">
        <v>35</v>
      </c>
    </row>
    <row r="48" spans="4:17" x14ac:dyDescent="0.2">
      <c r="D48" s="22">
        <v>1.6</v>
      </c>
      <c r="E48" s="23">
        <v>5</v>
      </c>
      <c r="F48" s="23">
        <v>3</v>
      </c>
      <c r="G48" s="23">
        <v>7.5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4">
        <v>0</v>
      </c>
      <c r="Q48" s="44" t="s">
        <v>75</v>
      </c>
    </row>
    <row r="49" spans="3:17" x14ac:dyDescent="0.2">
      <c r="D49" s="6">
        <v>2</v>
      </c>
      <c r="E49" s="7">
        <v>71</v>
      </c>
      <c r="F49" s="7">
        <v>9</v>
      </c>
      <c r="G49" s="7">
        <v>15</v>
      </c>
      <c r="H49" s="7">
        <v>-1</v>
      </c>
      <c r="I49" s="7">
        <v>0</v>
      </c>
      <c r="J49" s="7">
        <v>0</v>
      </c>
      <c r="K49" s="41">
        <v>1</v>
      </c>
      <c r="L49" s="41">
        <v>0</v>
      </c>
      <c r="M49" s="41">
        <v>0</v>
      </c>
      <c r="N49" s="94">
        <v>80</v>
      </c>
    </row>
    <row r="50" spans="3:17" x14ac:dyDescent="0.2">
      <c r="D50" s="10">
        <v>47250</v>
      </c>
      <c r="E50" s="11">
        <v>0</v>
      </c>
      <c r="F50" s="11">
        <v>32150</v>
      </c>
      <c r="G50" s="11">
        <v>0</v>
      </c>
      <c r="H50" s="11">
        <v>0</v>
      </c>
      <c r="I50" s="11">
        <v>-1</v>
      </c>
      <c r="J50" s="11">
        <v>0</v>
      </c>
      <c r="K50" s="42">
        <v>0</v>
      </c>
      <c r="L50" s="42">
        <v>1</v>
      </c>
      <c r="M50" s="42">
        <v>0</v>
      </c>
      <c r="N50" s="9">
        <v>45000</v>
      </c>
    </row>
    <row r="51" spans="3:17" x14ac:dyDescent="0.2">
      <c r="D51" s="13">
        <v>1</v>
      </c>
      <c r="E51" s="14">
        <v>0.56000000000000005</v>
      </c>
      <c r="F51" s="14">
        <v>0.5</v>
      </c>
      <c r="G51" s="14">
        <v>0.6</v>
      </c>
      <c r="H51" s="14">
        <v>0</v>
      </c>
      <c r="I51" s="14">
        <v>0</v>
      </c>
      <c r="J51" s="14">
        <v>-1</v>
      </c>
      <c r="K51" s="43">
        <v>0</v>
      </c>
      <c r="L51" s="43">
        <v>0</v>
      </c>
      <c r="M51" s="43">
        <v>1</v>
      </c>
      <c r="N51" s="16">
        <v>4</v>
      </c>
    </row>
    <row r="53" spans="3:17" x14ac:dyDescent="0.2">
      <c r="D53" s="55" t="s">
        <v>39</v>
      </c>
      <c r="E53" s="55"/>
      <c r="F53" s="55"/>
      <c r="G53" s="55"/>
      <c r="H53" s="55"/>
      <c r="I53" s="55"/>
      <c r="J53" s="55"/>
      <c r="K53" s="55"/>
      <c r="L53" s="55" t="s">
        <v>40</v>
      </c>
      <c r="M53" s="55"/>
      <c r="N53" s="55"/>
    </row>
    <row r="54" spans="3:17" x14ac:dyDescent="0.2">
      <c r="D54" s="17" t="s">
        <v>13</v>
      </c>
      <c r="E54" s="18" t="s">
        <v>14</v>
      </c>
      <c r="F54" s="18" t="s">
        <v>15</v>
      </c>
      <c r="G54" s="18" t="s">
        <v>16</v>
      </c>
      <c r="H54" s="18" t="s">
        <v>17</v>
      </c>
      <c r="I54" s="18" t="s">
        <v>18</v>
      </c>
      <c r="J54" s="18" t="s">
        <v>19</v>
      </c>
      <c r="K54" s="18" t="s">
        <v>20</v>
      </c>
      <c r="L54" s="18" t="s">
        <v>28</v>
      </c>
      <c r="M54" s="18" t="s">
        <v>29</v>
      </c>
      <c r="N54" s="19" t="s">
        <v>31</v>
      </c>
    </row>
    <row r="55" spans="3:17" x14ac:dyDescent="0.2">
      <c r="D55" s="37">
        <v>-47253</v>
      </c>
      <c r="E55" s="4">
        <v>-71.56</v>
      </c>
      <c r="F55" s="4">
        <v>-32159.5</v>
      </c>
      <c r="G55" s="4">
        <v>-15.6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0</v>
      </c>
      <c r="N55" s="5">
        <v>-45084</v>
      </c>
    </row>
    <row r="56" spans="3:17" x14ac:dyDescent="0.2">
      <c r="D56" s="62">
        <v>1.6</v>
      </c>
      <c r="E56" s="23">
        <v>5</v>
      </c>
      <c r="F56" s="23">
        <v>3</v>
      </c>
      <c r="G56" s="23">
        <v>7.5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4">
        <v>0</v>
      </c>
      <c r="O56" s="1" t="s">
        <v>37</v>
      </c>
      <c r="P56" s="1" t="s">
        <v>38</v>
      </c>
    </row>
    <row r="57" spans="3:17" x14ac:dyDescent="0.2">
      <c r="D57" s="63">
        <v>2</v>
      </c>
      <c r="E57" s="7">
        <v>71</v>
      </c>
      <c r="F57" s="7">
        <v>9</v>
      </c>
      <c r="G57" s="7">
        <v>15</v>
      </c>
      <c r="H57" s="7">
        <v>-1</v>
      </c>
      <c r="I57" s="7">
        <v>0</v>
      </c>
      <c r="J57" s="7">
        <v>0</v>
      </c>
      <c r="K57" s="28">
        <v>1</v>
      </c>
      <c r="L57" s="28">
        <v>0</v>
      </c>
      <c r="M57" s="28">
        <v>0</v>
      </c>
      <c r="N57" s="94">
        <v>80</v>
      </c>
      <c r="O57">
        <f>IFERROR(IF(N57/D57 &lt; 0, 9999, N57/D57),9999)</f>
        <v>40</v>
      </c>
      <c r="P57">
        <f>IF(O57=MIN(O57:O60),1,0)</f>
        <v>0</v>
      </c>
    </row>
    <row r="58" spans="3:17" x14ac:dyDescent="0.2">
      <c r="D58" s="53">
        <v>47250</v>
      </c>
      <c r="E58" s="35">
        <v>0</v>
      </c>
      <c r="F58" s="35">
        <v>32150</v>
      </c>
      <c r="G58" s="35">
        <v>0</v>
      </c>
      <c r="H58" s="35">
        <v>0</v>
      </c>
      <c r="I58" s="35">
        <v>-1</v>
      </c>
      <c r="J58" s="35">
        <v>0</v>
      </c>
      <c r="K58" s="35">
        <v>0</v>
      </c>
      <c r="L58" s="35">
        <v>1</v>
      </c>
      <c r="M58" s="35">
        <v>0</v>
      </c>
      <c r="N58" s="54">
        <v>45000</v>
      </c>
      <c r="O58">
        <f>IFERROR(IF(N58/D58 &lt; 0, 9999, N58/D58),9999)</f>
        <v>0.95238095238095233</v>
      </c>
      <c r="P58">
        <f>IF(O58=MIN(O57:O60),1,0)</f>
        <v>1</v>
      </c>
    </row>
    <row r="59" spans="3:17" x14ac:dyDescent="0.2">
      <c r="D59" s="56">
        <v>1</v>
      </c>
      <c r="E59" s="14">
        <v>0.56000000000000005</v>
      </c>
      <c r="F59" s="14">
        <v>0.5</v>
      </c>
      <c r="G59" s="14">
        <v>0.6</v>
      </c>
      <c r="H59" s="14">
        <v>0</v>
      </c>
      <c r="I59" s="14">
        <v>0</v>
      </c>
      <c r="J59" s="14">
        <v>-1</v>
      </c>
      <c r="K59" s="32">
        <v>0</v>
      </c>
      <c r="L59" s="32">
        <v>0</v>
      </c>
      <c r="M59" s="32">
        <v>1</v>
      </c>
      <c r="N59" s="16">
        <v>4</v>
      </c>
      <c r="O59">
        <f>IFERROR(IF(N59/D59 &lt; 0, 9999, N59/D59),9999)</f>
        <v>4</v>
      </c>
      <c r="P59">
        <f>IF(O59=MIN(O57:O60),1,0)</f>
        <v>0</v>
      </c>
    </row>
    <row r="62" spans="3:17" x14ac:dyDescent="0.2">
      <c r="D62" s="17" t="s">
        <v>13</v>
      </c>
      <c r="E62" s="18" t="s">
        <v>14</v>
      </c>
      <c r="F62" s="18" t="s">
        <v>15</v>
      </c>
      <c r="G62" s="18" t="s">
        <v>16</v>
      </c>
      <c r="H62" s="18" t="s">
        <v>17</v>
      </c>
      <c r="I62" s="18" t="s">
        <v>18</v>
      </c>
      <c r="J62" s="18" t="s">
        <v>19</v>
      </c>
      <c r="K62" s="18" t="s">
        <v>20</v>
      </c>
      <c r="L62" s="18" t="s">
        <v>28</v>
      </c>
      <c r="M62" s="18" t="s">
        <v>29</v>
      </c>
      <c r="N62" s="19" t="s">
        <v>31</v>
      </c>
    </row>
    <row r="63" spans="3:17" x14ac:dyDescent="0.2">
      <c r="C63" s="37">
        <v>-47253</v>
      </c>
      <c r="D63" s="39">
        <f t="shared" ref="D63:N63" si="3">D55-$C63*D$66</f>
        <v>0</v>
      </c>
      <c r="E63" s="25">
        <f t="shared" si="3"/>
        <v>-71.56</v>
      </c>
      <c r="F63" s="25">
        <f t="shared" si="3"/>
        <v>-7.4587301587307593</v>
      </c>
      <c r="G63" s="25">
        <f t="shared" si="3"/>
        <v>-15.6</v>
      </c>
      <c r="H63" s="25">
        <f t="shared" si="3"/>
        <v>1</v>
      </c>
      <c r="I63" s="25">
        <f t="shared" si="3"/>
        <v>-6.3492063492098794E-5</v>
      </c>
      <c r="J63" s="25">
        <f t="shared" si="3"/>
        <v>1</v>
      </c>
      <c r="K63" s="25">
        <f t="shared" si="3"/>
        <v>0</v>
      </c>
      <c r="L63" s="25">
        <f t="shared" si="3"/>
        <v>1.0000634920634921</v>
      </c>
      <c r="M63" s="25">
        <f t="shared" si="3"/>
        <v>0</v>
      </c>
      <c r="N63" s="40">
        <f t="shared" si="3"/>
        <v>-81.14285714286234</v>
      </c>
      <c r="Q63" s="1" t="s">
        <v>35</v>
      </c>
    </row>
    <row r="64" spans="3:17" x14ac:dyDescent="0.2">
      <c r="C64" s="62">
        <v>1.6</v>
      </c>
      <c r="D64" s="45">
        <f t="shared" ref="D64:N64" si="4">D56-$C64*D$66</f>
        <v>0</v>
      </c>
      <c r="E64" s="27">
        <f t="shared" si="4"/>
        <v>5</v>
      </c>
      <c r="F64" s="27">
        <f t="shared" si="4"/>
        <v>1.9113227513227513</v>
      </c>
      <c r="G64" s="27">
        <f t="shared" si="4"/>
        <v>7.5</v>
      </c>
      <c r="H64" s="27">
        <f t="shared" si="4"/>
        <v>0</v>
      </c>
      <c r="I64" s="27">
        <f t="shared" si="4"/>
        <v>3.3862433862433863E-5</v>
      </c>
      <c r="J64" s="27">
        <f t="shared" si="4"/>
        <v>0</v>
      </c>
      <c r="K64" s="27">
        <f t="shared" si="4"/>
        <v>0</v>
      </c>
      <c r="L64" s="27">
        <f t="shared" si="4"/>
        <v>-3.3862433862433863E-5</v>
      </c>
      <c r="M64" s="27">
        <f t="shared" si="4"/>
        <v>0</v>
      </c>
      <c r="N64" s="46">
        <f t="shared" si="4"/>
        <v>-1.5238095238095237</v>
      </c>
      <c r="Q64" s="44" t="s">
        <v>76</v>
      </c>
    </row>
    <row r="65" spans="3:17" x14ac:dyDescent="0.2">
      <c r="C65" s="63">
        <v>2</v>
      </c>
      <c r="D65" s="64">
        <f t="shared" ref="D65:N65" si="5">D57-$C65*D$66</f>
        <v>0</v>
      </c>
      <c r="E65" s="28">
        <f t="shared" si="5"/>
        <v>71</v>
      </c>
      <c r="F65" s="28">
        <f t="shared" si="5"/>
        <v>7.6391534391534393</v>
      </c>
      <c r="G65" s="28">
        <f t="shared" si="5"/>
        <v>15</v>
      </c>
      <c r="H65" s="28">
        <f t="shared" si="5"/>
        <v>-1</v>
      </c>
      <c r="I65" s="28">
        <f t="shared" si="5"/>
        <v>4.2328042328042328E-5</v>
      </c>
      <c r="J65" s="28">
        <f t="shared" si="5"/>
        <v>0</v>
      </c>
      <c r="K65" s="41">
        <f t="shared" si="5"/>
        <v>1</v>
      </c>
      <c r="L65" s="28">
        <f t="shared" si="5"/>
        <v>-4.2328042328042328E-5</v>
      </c>
      <c r="M65" s="41">
        <f t="shared" si="5"/>
        <v>0</v>
      </c>
      <c r="N65" s="95">
        <f t="shared" si="5"/>
        <v>78.095238095238102</v>
      </c>
    </row>
    <row r="66" spans="3:17" x14ac:dyDescent="0.2">
      <c r="C66" s="53">
        <v>47250</v>
      </c>
      <c r="D66" s="65">
        <f>D58/$C66</f>
        <v>1</v>
      </c>
      <c r="E66" s="20">
        <f t="shared" ref="E66:N66" si="6">E58/$C66</f>
        <v>0</v>
      </c>
      <c r="F66" s="20">
        <f t="shared" si="6"/>
        <v>0.68042328042328037</v>
      </c>
      <c r="G66" s="20">
        <f t="shared" si="6"/>
        <v>0</v>
      </c>
      <c r="H66" s="20">
        <f t="shared" si="6"/>
        <v>0</v>
      </c>
      <c r="I66" s="20">
        <f t="shared" si="6"/>
        <v>-2.1164021164021164E-5</v>
      </c>
      <c r="J66" s="20">
        <f t="shared" si="6"/>
        <v>0</v>
      </c>
      <c r="K66" s="42">
        <f t="shared" si="6"/>
        <v>0</v>
      </c>
      <c r="L66" s="20">
        <f t="shared" si="6"/>
        <v>2.1164021164021164E-5</v>
      </c>
      <c r="M66" s="42">
        <f t="shared" si="6"/>
        <v>0</v>
      </c>
      <c r="N66" s="59">
        <f t="shared" si="6"/>
        <v>0.95238095238095233</v>
      </c>
    </row>
    <row r="67" spans="3:17" x14ac:dyDescent="0.2">
      <c r="C67" s="56">
        <v>1</v>
      </c>
      <c r="D67" s="66">
        <f>D59-$C67*D$66</f>
        <v>0</v>
      </c>
      <c r="E67" s="32">
        <f t="shared" ref="E67:N67" si="7">E59-$C67*E$66</f>
        <v>0.56000000000000005</v>
      </c>
      <c r="F67" s="32">
        <f t="shared" si="7"/>
        <v>-0.18042328042328037</v>
      </c>
      <c r="G67" s="32">
        <f t="shared" si="7"/>
        <v>0.6</v>
      </c>
      <c r="H67" s="32">
        <f t="shared" si="7"/>
        <v>0</v>
      </c>
      <c r="I67" s="32">
        <f t="shared" si="7"/>
        <v>2.1164021164021164E-5</v>
      </c>
      <c r="J67" s="32">
        <f t="shared" si="7"/>
        <v>-1</v>
      </c>
      <c r="K67" s="43">
        <f t="shared" si="7"/>
        <v>0</v>
      </c>
      <c r="L67" s="32">
        <f t="shared" si="7"/>
        <v>-2.1164021164021164E-5</v>
      </c>
      <c r="M67" s="43">
        <f t="shared" si="7"/>
        <v>1</v>
      </c>
      <c r="N67" s="51">
        <f t="shared" si="7"/>
        <v>3.0476190476190474</v>
      </c>
    </row>
    <row r="69" spans="3:17" x14ac:dyDescent="0.2">
      <c r="D69" s="55"/>
      <c r="E69" s="55" t="s">
        <v>39</v>
      </c>
      <c r="F69" s="55"/>
      <c r="G69" s="55"/>
      <c r="H69" s="55"/>
      <c r="I69" s="55"/>
      <c r="J69" s="55"/>
      <c r="K69" s="55" t="s">
        <v>40</v>
      </c>
      <c r="L69" s="55"/>
      <c r="M69" s="55"/>
      <c r="N69" s="55"/>
    </row>
    <row r="70" spans="3:17" x14ac:dyDescent="0.2">
      <c r="D70" s="17" t="s">
        <v>13</v>
      </c>
      <c r="E70" s="18" t="s">
        <v>14</v>
      </c>
      <c r="F70" s="18" t="s">
        <v>15</v>
      </c>
      <c r="G70" s="18" t="s">
        <v>16</v>
      </c>
      <c r="H70" s="18" t="s">
        <v>17</v>
      </c>
      <c r="I70" s="18" t="s">
        <v>18</v>
      </c>
      <c r="J70" s="18" t="s">
        <v>19</v>
      </c>
      <c r="K70" s="18" t="s">
        <v>20</v>
      </c>
      <c r="L70" s="18" t="s">
        <v>28</v>
      </c>
      <c r="M70" s="18" t="s">
        <v>29</v>
      </c>
      <c r="N70" s="19" t="s">
        <v>31</v>
      </c>
    </row>
    <row r="71" spans="3:17" x14ac:dyDescent="0.2">
      <c r="D71" s="39">
        <v>0</v>
      </c>
      <c r="E71" s="38">
        <v>-71.56</v>
      </c>
      <c r="F71" s="25">
        <v>-7.4587301587307593</v>
      </c>
      <c r="G71" s="25">
        <v>-15.6</v>
      </c>
      <c r="H71" s="25">
        <v>1</v>
      </c>
      <c r="I71" s="25">
        <v>-6.3492063492098794E-5</v>
      </c>
      <c r="J71" s="25">
        <v>1</v>
      </c>
      <c r="K71" s="25">
        <v>0</v>
      </c>
      <c r="L71" s="25">
        <v>1.0000634920634921</v>
      </c>
      <c r="M71" s="25">
        <v>0</v>
      </c>
      <c r="N71" s="40">
        <v>-81.14285714286234</v>
      </c>
    </row>
    <row r="72" spans="3:17" x14ac:dyDescent="0.2">
      <c r="D72" s="45">
        <v>0</v>
      </c>
      <c r="E72" s="52">
        <v>5</v>
      </c>
      <c r="F72" s="27">
        <v>1.9113227513227513</v>
      </c>
      <c r="G72" s="27">
        <v>7.5</v>
      </c>
      <c r="H72" s="27">
        <v>0</v>
      </c>
      <c r="I72" s="27">
        <v>3.3862433862433863E-5</v>
      </c>
      <c r="J72" s="27">
        <v>0</v>
      </c>
      <c r="K72" s="27">
        <v>0</v>
      </c>
      <c r="L72" s="27">
        <v>-3.3862433862433863E-5</v>
      </c>
      <c r="M72" s="27">
        <v>0</v>
      </c>
      <c r="N72" s="46">
        <v>-1.5238095238095237</v>
      </c>
      <c r="O72" s="1" t="s">
        <v>37</v>
      </c>
      <c r="P72" s="1" t="s">
        <v>38</v>
      </c>
    </row>
    <row r="73" spans="3:17" x14ac:dyDescent="0.2">
      <c r="D73" s="63">
        <v>0</v>
      </c>
      <c r="E73" s="34">
        <v>71</v>
      </c>
      <c r="F73" s="34">
        <v>7.6391534391534393</v>
      </c>
      <c r="G73" s="34">
        <v>15</v>
      </c>
      <c r="H73" s="34">
        <v>-1</v>
      </c>
      <c r="I73" s="34">
        <v>4.2328042328042328E-5</v>
      </c>
      <c r="J73" s="34">
        <v>0</v>
      </c>
      <c r="K73" s="34">
        <v>1</v>
      </c>
      <c r="L73" s="34">
        <v>-4.2328042328042328E-5</v>
      </c>
      <c r="M73" s="34">
        <v>0</v>
      </c>
      <c r="N73" s="98">
        <v>78.095238095238102</v>
      </c>
      <c r="O73">
        <f>IFERROR(IF(N73/E73 &lt; 0, 9999, N73/E73),9999)</f>
        <v>1.0999329309188466</v>
      </c>
      <c r="P73">
        <f>IF(O73=MIN(O73:O76),1,0)</f>
        <v>1</v>
      </c>
    </row>
    <row r="74" spans="3:17" x14ac:dyDescent="0.2">
      <c r="D74" s="49">
        <v>1</v>
      </c>
      <c r="E74" s="35">
        <v>0</v>
      </c>
      <c r="F74" s="30">
        <v>0.68042328042328037</v>
      </c>
      <c r="G74" s="30">
        <v>0</v>
      </c>
      <c r="H74" s="30">
        <v>0</v>
      </c>
      <c r="I74" s="30">
        <v>-2.1164021164021164E-5</v>
      </c>
      <c r="J74" s="30">
        <v>0</v>
      </c>
      <c r="K74" s="30">
        <v>0</v>
      </c>
      <c r="L74" s="30">
        <v>2.1164021164021164E-5</v>
      </c>
      <c r="M74" s="30">
        <v>0</v>
      </c>
      <c r="N74" s="48">
        <v>0.95238095238095233</v>
      </c>
      <c r="O74">
        <f>IFERROR(IF(N74/E74 &lt; 0, 9999, N74/E74),9999)</f>
        <v>9999</v>
      </c>
      <c r="P74">
        <f>IF(O74=MIN(O73:O76),1,0)</f>
        <v>0</v>
      </c>
    </row>
    <row r="75" spans="3:17" x14ac:dyDescent="0.2">
      <c r="D75" s="50">
        <v>0</v>
      </c>
      <c r="E75" s="36">
        <v>0.56000000000000005</v>
      </c>
      <c r="F75" s="32">
        <v>-0.18042328042328037</v>
      </c>
      <c r="G75" s="32">
        <v>0.6</v>
      </c>
      <c r="H75" s="32">
        <v>0</v>
      </c>
      <c r="I75" s="32">
        <v>2.1164021164021164E-5</v>
      </c>
      <c r="J75" s="32">
        <v>-1</v>
      </c>
      <c r="K75" s="32">
        <v>0</v>
      </c>
      <c r="L75" s="32">
        <v>-2.1164021164021164E-5</v>
      </c>
      <c r="M75" s="32">
        <v>1</v>
      </c>
      <c r="N75" s="51">
        <v>3.0476190476190474</v>
      </c>
      <c r="O75">
        <f>IFERROR(IF(N75/E75 &lt; 0, 9999, N75/E75),9999)</f>
        <v>5.4421768707482983</v>
      </c>
      <c r="P75">
        <f>IF(O75=MIN(O73:O76),1,0)</f>
        <v>0</v>
      </c>
    </row>
    <row r="78" spans="3:17" x14ac:dyDescent="0.2">
      <c r="D78" s="17" t="s">
        <v>13</v>
      </c>
      <c r="E78" s="18" t="s">
        <v>14</v>
      </c>
      <c r="F78" s="18" t="s">
        <v>15</v>
      </c>
      <c r="G78" s="18" t="s">
        <v>16</v>
      </c>
      <c r="H78" s="18" t="s">
        <v>17</v>
      </c>
      <c r="I78" s="18" t="s">
        <v>18</v>
      </c>
      <c r="J78" s="18" t="s">
        <v>19</v>
      </c>
      <c r="K78" s="18" t="s">
        <v>20</v>
      </c>
      <c r="L78" s="18" t="s">
        <v>28</v>
      </c>
      <c r="M78" s="18" t="s">
        <v>29</v>
      </c>
      <c r="N78" s="19" t="s">
        <v>31</v>
      </c>
      <c r="Q78" s="1" t="s">
        <v>35</v>
      </c>
    </row>
    <row r="79" spans="3:17" x14ac:dyDescent="0.2">
      <c r="C79" s="38">
        <v>-71.56</v>
      </c>
      <c r="D79" s="39">
        <f t="shared" ref="D79:N79" si="8">D71-$C79*D$81</f>
        <v>0</v>
      </c>
      <c r="E79" s="25">
        <f t="shared" si="8"/>
        <v>0</v>
      </c>
      <c r="F79" s="25">
        <f t="shared" si="8"/>
        <v>0.24067575825262288</v>
      </c>
      <c r="G79" s="25">
        <f t="shared" si="8"/>
        <v>-0.48169014084506934</v>
      </c>
      <c r="H79" s="25">
        <f t="shared" si="8"/>
        <v>-7.8873239436620945E-3</v>
      </c>
      <c r="I79" s="25">
        <f t="shared" si="8"/>
        <v>-2.0830166182314162E-5</v>
      </c>
      <c r="J79" s="25">
        <f t="shared" si="8"/>
        <v>1</v>
      </c>
      <c r="K79" s="25">
        <f t="shared" si="8"/>
        <v>1.0078873239436621</v>
      </c>
      <c r="L79" s="25">
        <f t="shared" si="8"/>
        <v>1.0000208301661824</v>
      </c>
      <c r="M79" s="25">
        <f t="shared" si="8"/>
        <v>0</v>
      </c>
      <c r="N79" s="40">
        <f t="shared" si="8"/>
        <v>-2.431656606309673</v>
      </c>
      <c r="Q79" s="44" t="s">
        <v>77</v>
      </c>
    </row>
    <row r="80" spans="3:17" x14ac:dyDescent="0.2">
      <c r="C80" s="52">
        <v>5</v>
      </c>
      <c r="D80" s="45">
        <f t="shared" ref="D80:N80" si="9">D72-$C80*D$81</f>
        <v>0</v>
      </c>
      <c r="E80" s="27">
        <f t="shared" si="9"/>
        <v>0</v>
      </c>
      <c r="F80" s="27">
        <f t="shared" si="9"/>
        <v>1.3733541992696923</v>
      </c>
      <c r="G80" s="27">
        <f t="shared" si="9"/>
        <v>6.443661971830986</v>
      </c>
      <c r="H80" s="27">
        <f t="shared" si="9"/>
        <v>7.0422535211267609E-2</v>
      </c>
      <c r="I80" s="27">
        <f t="shared" si="9"/>
        <v>3.0881585811163275E-5</v>
      </c>
      <c r="J80" s="27">
        <f t="shared" si="9"/>
        <v>0</v>
      </c>
      <c r="K80" s="27">
        <f t="shared" si="9"/>
        <v>-7.0422535211267609E-2</v>
      </c>
      <c r="L80" s="27">
        <f t="shared" si="9"/>
        <v>-3.0881585811163275E-5</v>
      </c>
      <c r="M80" s="27">
        <f t="shared" si="9"/>
        <v>0</v>
      </c>
      <c r="N80" s="46">
        <f t="shared" si="9"/>
        <v>-7.0234741784037569</v>
      </c>
    </row>
    <row r="81" spans="3:17" x14ac:dyDescent="0.2">
      <c r="C81" s="34">
        <v>71</v>
      </c>
      <c r="D81" s="64">
        <f>D73/$C81</f>
        <v>0</v>
      </c>
      <c r="E81" s="41">
        <f t="shared" ref="E81:N81" si="10">E73/$C81</f>
        <v>1</v>
      </c>
      <c r="F81" s="96">
        <f t="shared" si="10"/>
        <v>0.10759371041061182</v>
      </c>
      <c r="G81" s="96">
        <f t="shared" si="10"/>
        <v>0.21126760563380281</v>
      </c>
      <c r="H81" s="96">
        <f t="shared" si="10"/>
        <v>-1.4084507042253521E-2</v>
      </c>
      <c r="I81" s="96">
        <f t="shared" si="10"/>
        <v>5.9616961025411728E-7</v>
      </c>
      <c r="J81" s="96">
        <f t="shared" si="10"/>
        <v>0</v>
      </c>
      <c r="K81" s="96">
        <f t="shared" si="10"/>
        <v>1.4084507042253521E-2</v>
      </c>
      <c r="L81" s="96">
        <f t="shared" si="10"/>
        <v>-5.9616961025411728E-7</v>
      </c>
      <c r="M81" s="41">
        <f t="shared" si="10"/>
        <v>0</v>
      </c>
      <c r="N81" s="97">
        <f t="shared" si="10"/>
        <v>1.0999329309188466</v>
      </c>
    </row>
    <row r="82" spans="3:17" x14ac:dyDescent="0.2">
      <c r="C82" s="35">
        <v>0</v>
      </c>
      <c r="D82" s="65">
        <f t="shared" ref="D82:N82" si="11">D74-$C82*D$81</f>
        <v>1</v>
      </c>
      <c r="E82" s="42">
        <f t="shared" si="11"/>
        <v>0</v>
      </c>
      <c r="F82" s="30">
        <f t="shared" si="11"/>
        <v>0.68042328042328037</v>
      </c>
      <c r="G82" s="30">
        <f t="shared" si="11"/>
        <v>0</v>
      </c>
      <c r="H82" s="30">
        <f t="shared" si="11"/>
        <v>0</v>
      </c>
      <c r="I82" s="30">
        <f t="shared" si="11"/>
        <v>-2.1164021164021164E-5</v>
      </c>
      <c r="J82" s="30">
        <f t="shared" si="11"/>
        <v>0</v>
      </c>
      <c r="K82" s="30">
        <f t="shared" si="11"/>
        <v>0</v>
      </c>
      <c r="L82" s="30">
        <f t="shared" si="11"/>
        <v>2.1164021164021164E-5</v>
      </c>
      <c r="M82" s="42">
        <f t="shared" si="11"/>
        <v>0</v>
      </c>
      <c r="N82" s="48">
        <f t="shared" si="11"/>
        <v>0.95238095238095233</v>
      </c>
    </row>
    <row r="83" spans="3:17" x14ac:dyDescent="0.2">
      <c r="C83" s="36">
        <v>0.56000000000000005</v>
      </c>
      <c r="D83" s="66">
        <f>D75-$C83*D$81</f>
        <v>0</v>
      </c>
      <c r="E83" s="43">
        <f t="shared" ref="E83:N83" si="12">E75-$C83*E$81</f>
        <v>0</v>
      </c>
      <c r="F83" s="32">
        <f t="shared" si="12"/>
        <v>-0.24067575825322299</v>
      </c>
      <c r="G83" s="32">
        <f t="shared" si="12"/>
        <v>0.48169014084507039</v>
      </c>
      <c r="H83" s="32">
        <f t="shared" si="12"/>
        <v>7.8873239436619731E-3</v>
      </c>
      <c r="I83" s="32">
        <f t="shared" si="12"/>
        <v>2.0830166182278857E-5</v>
      </c>
      <c r="J83" s="32">
        <f t="shared" si="12"/>
        <v>-1</v>
      </c>
      <c r="K83" s="32">
        <f t="shared" si="12"/>
        <v>-7.8873239436619731E-3</v>
      </c>
      <c r="L83" s="32">
        <f t="shared" si="12"/>
        <v>-2.0830166182278857E-5</v>
      </c>
      <c r="M83" s="43">
        <f t="shared" si="12"/>
        <v>1</v>
      </c>
      <c r="N83" s="51">
        <f t="shared" si="12"/>
        <v>2.4316566063044931</v>
      </c>
    </row>
    <row r="85" spans="3:17" x14ac:dyDescent="0.2">
      <c r="D85" s="55"/>
      <c r="E85" s="55"/>
      <c r="F85" s="55"/>
      <c r="G85" s="55" t="s">
        <v>39</v>
      </c>
      <c r="H85" s="55"/>
      <c r="I85" s="55"/>
      <c r="J85" s="55"/>
      <c r="K85" s="55"/>
      <c r="L85" s="55"/>
      <c r="M85" s="55" t="s">
        <v>40</v>
      </c>
      <c r="N85" s="55"/>
    </row>
    <row r="86" spans="3:17" x14ac:dyDescent="0.2">
      <c r="D86" s="17" t="s">
        <v>13</v>
      </c>
      <c r="E86" s="18" t="s">
        <v>14</v>
      </c>
      <c r="F86" s="18" t="s">
        <v>15</v>
      </c>
      <c r="G86" s="18" t="s">
        <v>16</v>
      </c>
      <c r="H86" s="18" t="s">
        <v>17</v>
      </c>
      <c r="I86" s="18" t="s">
        <v>18</v>
      </c>
      <c r="J86" s="18" t="s">
        <v>19</v>
      </c>
      <c r="K86" s="18" t="s">
        <v>20</v>
      </c>
      <c r="L86" s="18" t="s">
        <v>28</v>
      </c>
      <c r="M86" s="18" t="s">
        <v>29</v>
      </c>
      <c r="N86" s="19" t="s">
        <v>31</v>
      </c>
    </row>
    <row r="87" spans="3:17" x14ac:dyDescent="0.2">
      <c r="D87" s="39">
        <v>0</v>
      </c>
      <c r="E87" s="25">
        <v>0</v>
      </c>
      <c r="F87" s="25">
        <v>0.24067575825262288</v>
      </c>
      <c r="G87" s="38">
        <v>-0.48169014084506934</v>
      </c>
      <c r="H87" s="25">
        <v>-7.8873239436620945E-3</v>
      </c>
      <c r="I87" s="25">
        <v>-2.0830166182314162E-5</v>
      </c>
      <c r="J87" s="25">
        <v>1</v>
      </c>
      <c r="K87" s="25">
        <v>1.0078873239436621</v>
      </c>
      <c r="L87" s="25">
        <v>1.0000208301661824</v>
      </c>
      <c r="M87" s="25">
        <v>0</v>
      </c>
      <c r="N87" s="40">
        <v>-2.431656606309673</v>
      </c>
    </row>
    <row r="88" spans="3:17" x14ac:dyDescent="0.2">
      <c r="D88" s="45">
        <v>0</v>
      </c>
      <c r="E88" s="27">
        <v>0</v>
      </c>
      <c r="F88" s="27">
        <v>1.3733541992696923</v>
      </c>
      <c r="G88" s="52">
        <v>6.443661971830986</v>
      </c>
      <c r="H88" s="27">
        <v>7.0422535211267609E-2</v>
      </c>
      <c r="I88" s="27">
        <v>3.0881585811163275E-5</v>
      </c>
      <c r="J88" s="27">
        <v>0</v>
      </c>
      <c r="K88" s="27">
        <v>-7.0422535211267609E-2</v>
      </c>
      <c r="L88" s="27">
        <v>-3.0881585811163275E-5</v>
      </c>
      <c r="M88" s="27">
        <v>0</v>
      </c>
      <c r="N88" s="46">
        <v>-7.0234741784037569</v>
      </c>
      <c r="O88" s="1" t="s">
        <v>37</v>
      </c>
      <c r="P88" s="1" t="s">
        <v>38</v>
      </c>
    </row>
    <row r="89" spans="3:17" x14ac:dyDescent="0.2">
      <c r="D89" s="47">
        <v>0</v>
      </c>
      <c r="E89" s="28">
        <v>1</v>
      </c>
      <c r="F89" s="28">
        <v>0.10759371041061182</v>
      </c>
      <c r="G89" s="34">
        <v>0.21126760563380281</v>
      </c>
      <c r="H89" s="28">
        <v>-1.4084507042253521E-2</v>
      </c>
      <c r="I89" s="28">
        <v>5.9616961025411728E-7</v>
      </c>
      <c r="J89" s="28">
        <v>0</v>
      </c>
      <c r="K89" s="28">
        <v>1.4084507042253521E-2</v>
      </c>
      <c r="L89" s="28">
        <v>-5.9616961025411728E-7</v>
      </c>
      <c r="M89" s="28">
        <v>0</v>
      </c>
      <c r="N89" s="95">
        <v>1.0999329309188466</v>
      </c>
      <c r="O89">
        <f>IFERROR(IF(N89/G89 &lt; 0, 9999, N89/G89),9999)</f>
        <v>5.2063492063492074</v>
      </c>
      <c r="P89">
        <f>IF(O89=MIN(O89:O92),1,0)</f>
        <v>0</v>
      </c>
    </row>
    <row r="90" spans="3:17" x14ac:dyDescent="0.2">
      <c r="D90" s="49">
        <v>1</v>
      </c>
      <c r="E90" s="30">
        <v>0</v>
      </c>
      <c r="F90" s="30">
        <v>0.68042328042328037</v>
      </c>
      <c r="G90" s="35">
        <v>0</v>
      </c>
      <c r="H90" s="30">
        <v>0</v>
      </c>
      <c r="I90" s="30">
        <v>-2.1164021164021164E-5</v>
      </c>
      <c r="J90" s="30">
        <v>0</v>
      </c>
      <c r="K90" s="30">
        <v>0</v>
      </c>
      <c r="L90" s="30">
        <v>2.1164021164021164E-5</v>
      </c>
      <c r="M90" s="30">
        <v>0</v>
      </c>
      <c r="N90" s="48">
        <v>0.95238095238095233</v>
      </c>
      <c r="O90">
        <f>IFERROR(IF(N90/G90 &lt; 0, 9999, N90/G90),9999)</f>
        <v>9999</v>
      </c>
      <c r="P90">
        <f>IF(O90=MIN(O89:O92),1,0)</f>
        <v>0</v>
      </c>
    </row>
    <row r="91" spans="3:17" x14ac:dyDescent="0.2">
      <c r="D91" s="56">
        <v>0</v>
      </c>
      <c r="E91" s="36">
        <v>0</v>
      </c>
      <c r="F91" s="36">
        <v>-0.24067575825322299</v>
      </c>
      <c r="G91" s="36">
        <v>0.48169014084507039</v>
      </c>
      <c r="H91" s="36">
        <v>7.8873239436619731E-3</v>
      </c>
      <c r="I91" s="36">
        <v>2.0830166182278857E-5</v>
      </c>
      <c r="J91" s="36">
        <v>-1</v>
      </c>
      <c r="K91" s="36">
        <v>-7.8873239436619731E-3</v>
      </c>
      <c r="L91" s="36">
        <v>-2.0830166182278857E-5</v>
      </c>
      <c r="M91" s="36">
        <v>1</v>
      </c>
      <c r="N91" s="57">
        <v>2.4316566063044931</v>
      </c>
      <c r="O91">
        <f>IFERROR(IF(N91/G91 &lt; 0, 9999, N91/G91),9999)</f>
        <v>5.0481759955444154</v>
      </c>
      <c r="P91">
        <f>IF(O91=MIN(O89:O92),1,0)</f>
        <v>1</v>
      </c>
    </row>
    <row r="94" spans="3:17" x14ac:dyDescent="0.2">
      <c r="D94" s="17" t="s">
        <v>13</v>
      </c>
      <c r="E94" s="18" t="s">
        <v>14</v>
      </c>
      <c r="F94" s="18" t="s">
        <v>15</v>
      </c>
      <c r="G94" s="18" t="s">
        <v>16</v>
      </c>
      <c r="H94" s="18" t="s">
        <v>17</v>
      </c>
      <c r="I94" s="18" t="s">
        <v>18</v>
      </c>
      <c r="J94" s="18" t="s">
        <v>19</v>
      </c>
      <c r="K94" s="18" t="s">
        <v>20</v>
      </c>
      <c r="L94" s="18" t="s">
        <v>28</v>
      </c>
      <c r="M94" s="18" t="s">
        <v>29</v>
      </c>
      <c r="N94" s="19" t="s">
        <v>31</v>
      </c>
    </row>
    <row r="95" spans="3:17" x14ac:dyDescent="0.2">
      <c r="C95" s="38">
        <v>-0.48169014084506934</v>
      </c>
      <c r="D95" s="39">
        <f t="shared" ref="D95:N95" si="13">D87-$C95*D$99</f>
        <v>0</v>
      </c>
      <c r="E95" s="25">
        <f t="shared" si="13"/>
        <v>0</v>
      </c>
      <c r="F95" s="25">
        <f t="shared" si="13"/>
        <v>-5.9957594444881579E-13</v>
      </c>
      <c r="G95" s="25">
        <f t="shared" si="13"/>
        <v>0</v>
      </c>
      <c r="H95" s="25">
        <f t="shared" si="13"/>
        <v>-1.3877787807814457E-16</v>
      </c>
      <c r="I95" s="25">
        <f t="shared" si="13"/>
        <v>-3.5351767086605479E-17</v>
      </c>
      <c r="J95" s="25">
        <f t="shared" si="13"/>
        <v>2.3314683517128287E-15</v>
      </c>
      <c r="K95" s="25">
        <f t="shared" si="13"/>
        <v>1.0000000000000002</v>
      </c>
      <c r="L95" s="25">
        <f t="shared" si="13"/>
        <v>1</v>
      </c>
      <c r="M95" s="25">
        <f t="shared" si="13"/>
        <v>0.99999999999999767</v>
      </c>
      <c r="N95" s="40">
        <f t="shared" si="13"/>
        <v>-5.1851856142093311E-12</v>
      </c>
      <c r="Q95" s="1" t="s">
        <v>35</v>
      </c>
    </row>
    <row r="96" spans="3:17" x14ac:dyDescent="0.2">
      <c r="C96" s="52">
        <v>6.443661971830986</v>
      </c>
      <c r="D96" s="45">
        <f t="shared" ref="D96:N96" si="14">D88-$C96*D$99</f>
        <v>0</v>
      </c>
      <c r="E96" s="27">
        <f t="shared" si="14"/>
        <v>0</v>
      </c>
      <c r="F96" s="27">
        <f t="shared" si="14"/>
        <v>4.5929202636220179</v>
      </c>
      <c r="G96" s="27">
        <f t="shared" si="14"/>
        <v>0</v>
      </c>
      <c r="H96" s="27">
        <f t="shared" si="14"/>
        <v>-3.508771929824564E-2</v>
      </c>
      <c r="I96" s="27">
        <f t="shared" si="14"/>
        <v>-2.4776756706581268E-4</v>
      </c>
      <c r="J96" s="27">
        <f t="shared" si="14"/>
        <v>13.37719298245614</v>
      </c>
      <c r="K96" s="27">
        <f t="shared" si="14"/>
        <v>3.508771929824564E-2</v>
      </c>
      <c r="L96" s="27">
        <f t="shared" si="14"/>
        <v>2.4776756706581268E-4</v>
      </c>
      <c r="M96" s="27">
        <f t="shared" si="14"/>
        <v>-13.37719298245614</v>
      </c>
      <c r="N96" s="46">
        <f t="shared" si="14"/>
        <v>-39.552213868003335</v>
      </c>
      <c r="Q96" s="44" t="s">
        <v>80</v>
      </c>
    </row>
    <row r="97" spans="3:17" x14ac:dyDescent="0.2">
      <c r="C97" s="34">
        <v>0.21126760563380281</v>
      </c>
      <c r="D97" s="64">
        <f t="shared" ref="D97:N97" si="15">D89-$C97*D$99</f>
        <v>0</v>
      </c>
      <c r="E97" s="41">
        <f t="shared" si="15"/>
        <v>1</v>
      </c>
      <c r="F97" s="28">
        <f t="shared" si="15"/>
        <v>0.21315325350413067</v>
      </c>
      <c r="G97" s="41">
        <f t="shared" si="15"/>
        <v>0</v>
      </c>
      <c r="H97" s="28">
        <f t="shared" si="15"/>
        <v>-1.754385964912281E-2</v>
      </c>
      <c r="I97" s="28">
        <f t="shared" si="15"/>
        <v>-8.5398681889909959E-6</v>
      </c>
      <c r="J97" s="28">
        <f t="shared" si="15"/>
        <v>0.43859649122807015</v>
      </c>
      <c r="K97" s="28">
        <f t="shared" si="15"/>
        <v>1.754385964912281E-2</v>
      </c>
      <c r="L97" s="28">
        <f t="shared" si="15"/>
        <v>8.5398681889909959E-6</v>
      </c>
      <c r="M97" s="28">
        <f t="shared" si="15"/>
        <v>-0.43859649122807015</v>
      </c>
      <c r="N97" s="95">
        <f t="shared" si="15"/>
        <v>3.3416875522139122E-2</v>
      </c>
    </row>
    <row r="98" spans="3:17" x14ac:dyDescent="0.2">
      <c r="C98" s="35">
        <v>0</v>
      </c>
      <c r="D98" s="65">
        <f>D90-$C98*D$99</f>
        <v>1</v>
      </c>
      <c r="E98" s="42">
        <f t="shared" ref="E98:N98" si="16">E90-$C98*E$99</f>
        <v>0</v>
      </c>
      <c r="F98" s="30">
        <f t="shared" si="16"/>
        <v>0.68042328042328037</v>
      </c>
      <c r="G98" s="42">
        <f t="shared" si="16"/>
        <v>0</v>
      </c>
      <c r="H98" s="30">
        <f t="shared" si="16"/>
        <v>0</v>
      </c>
      <c r="I98" s="30">
        <f t="shared" si="16"/>
        <v>-2.1164021164021164E-5</v>
      </c>
      <c r="J98" s="30">
        <f t="shared" si="16"/>
        <v>0</v>
      </c>
      <c r="K98" s="30">
        <f t="shared" si="16"/>
        <v>0</v>
      </c>
      <c r="L98" s="30">
        <f t="shared" si="16"/>
        <v>2.1164021164021164E-5</v>
      </c>
      <c r="M98" s="30">
        <f t="shared" si="16"/>
        <v>0</v>
      </c>
      <c r="N98" s="48">
        <f t="shared" si="16"/>
        <v>0.95238095238095233</v>
      </c>
    </row>
    <row r="99" spans="3:17" x14ac:dyDescent="0.2">
      <c r="C99" s="36">
        <v>0.48169014084507039</v>
      </c>
      <c r="D99" s="66">
        <f>D91/$C99</f>
        <v>0</v>
      </c>
      <c r="E99" s="43">
        <f t="shared" ref="E99:N99" si="17">E91/$C99</f>
        <v>0</v>
      </c>
      <c r="F99" s="21">
        <f t="shared" si="17"/>
        <v>-0.49964850397598926</v>
      </c>
      <c r="G99" s="43">
        <f t="shared" si="17"/>
        <v>1</v>
      </c>
      <c r="H99" s="21">
        <f t="shared" si="17"/>
        <v>1.6374269005847958E-2</v>
      </c>
      <c r="I99" s="21">
        <f t="shared" si="17"/>
        <v>4.3243912249760201E-5</v>
      </c>
      <c r="J99" s="21">
        <f t="shared" si="17"/>
        <v>-2.0760233918128654</v>
      </c>
      <c r="K99" s="21">
        <f t="shared" si="17"/>
        <v>-1.6374269005847958E-2</v>
      </c>
      <c r="L99" s="21">
        <f t="shared" si="17"/>
        <v>-4.3243912249760201E-5</v>
      </c>
      <c r="M99" s="21">
        <f t="shared" si="17"/>
        <v>2.0760233918128654</v>
      </c>
      <c r="N99" s="61">
        <f t="shared" si="17"/>
        <v>5.0481759955444154</v>
      </c>
    </row>
    <row r="101" spans="3:17" x14ac:dyDescent="0.2">
      <c r="D101" s="1" t="s">
        <v>46</v>
      </c>
      <c r="E101" s="55"/>
      <c r="F101" s="55"/>
      <c r="G101" s="55" t="s">
        <v>40</v>
      </c>
      <c r="H101" s="55" t="s">
        <v>39</v>
      </c>
      <c r="I101" s="55"/>
      <c r="J101" s="55"/>
      <c r="K101" s="55"/>
    </row>
    <row r="102" spans="3:17" x14ac:dyDescent="0.2">
      <c r="D102" s="17" t="s">
        <v>13</v>
      </c>
      <c r="E102" s="18" t="s">
        <v>14</v>
      </c>
      <c r="F102" s="18" t="s">
        <v>15</v>
      </c>
      <c r="G102" s="18" t="s">
        <v>16</v>
      </c>
      <c r="H102" s="18" t="s">
        <v>17</v>
      </c>
      <c r="I102" s="18" t="s">
        <v>18</v>
      </c>
      <c r="J102" s="18" t="s">
        <v>19</v>
      </c>
      <c r="K102" s="19" t="s">
        <v>21</v>
      </c>
    </row>
    <row r="103" spans="3:17" x14ac:dyDescent="0.2">
      <c r="D103" s="67">
        <v>0</v>
      </c>
      <c r="E103" s="68">
        <v>0</v>
      </c>
      <c r="F103" s="68">
        <v>4.5929202636220179</v>
      </c>
      <c r="G103" s="68">
        <v>0</v>
      </c>
      <c r="H103" s="78">
        <v>-3.508771929824564E-2</v>
      </c>
      <c r="I103" s="68">
        <v>-2.4776756706581268E-4</v>
      </c>
      <c r="J103" s="68">
        <v>13.37719298245614</v>
      </c>
      <c r="K103" s="69">
        <v>-39.552213868003335</v>
      </c>
      <c r="O103" s="1" t="s">
        <v>37</v>
      </c>
      <c r="P103" s="1" t="s">
        <v>38</v>
      </c>
    </row>
    <row r="104" spans="3:17" x14ac:dyDescent="0.2">
      <c r="D104" s="47">
        <v>0</v>
      </c>
      <c r="E104" s="28">
        <v>1</v>
      </c>
      <c r="F104" s="28">
        <v>0.21315325350413067</v>
      </c>
      <c r="G104" s="28">
        <v>0</v>
      </c>
      <c r="H104" s="34">
        <v>-1.754385964912281E-2</v>
      </c>
      <c r="I104" s="28">
        <v>-8.5398681889909959E-6</v>
      </c>
      <c r="J104" s="28">
        <v>0.43859649122807015</v>
      </c>
      <c r="K104" s="95">
        <v>3.3416875522139122E-2</v>
      </c>
      <c r="O104">
        <f>IFERROR(IF(K104/H104 &lt; 0, 9999, K104/H104),9999)</f>
        <v>9999</v>
      </c>
      <c r="P104">
        <f>IF(O104=MIN(O104:O107),1,0)</f>
        <v>0</v>
      </c>
    </row>
    <row r="105" spans="3:17" x14ac:dyDescent="0.2">
      <c r="D105" s="49">
        <v>1</v>
      </c>
      <c r="E105" s="30">
        <v>0</v>
      </c>
      <c r="F105" s="30">
        <v>0.68042328042328037</v>
      </c>
      <c r="G105" s="30">
        <v>0</v>
      </c>
      <c r="H105" s="35">
        <v>0</v>
      </c>
      <c r="I105" s="30">
        <v>-2.1164021164021164E-5</v>
      </c>
      <c r="J105" s="30">
        <v>0</v>
      </c>
      <c r="K105" s="48">
        <v>0.95238095238095233</v>
      </c>
      <c r="O105">
        <f>IFERROR(IF(K105/H105 &lt; 0, 9999, K105/H105),9999)</f>
        <v>9999</v>
      </c>
      <c r="P105">
        <f>IF(O105=MIN(O104:O107),1,0)</f>
        <v>0</v>
      </c>
    </row>
    <row r="106" spans="3:17" x14ac:dyDescent="0.2">
      <c r="D106" s="56">
        <v>0</v>
      </c>
      <c r="E106" s="36">
        <v>0</v>
      </c>
      <c r="F106" s="36">
        <v>-0.49964850397598926</v>
      </c>
      <c r="G106" s="36">
        <v>1</v>
      </c>
      <c r="H106" s="36">
        <v>1.6374269005847958E-2</v>
      </c>
      <c r="I106" s="36">
        <v>4.3243912249760201E-5</v>
      </c>
      <c r="J106" s="36">
        <v>-2.0760233918128654</v>
      </c>
      <c r="K106" s="57">
        <v>5.0481759955444154</v>
      </c>
      <c r="O106">
        <f>IFERROR(IF(K106/H106 &lt; 0, 9999, K106/H106),9999)</f>
        <v>308.29931972789097</v>
      </c>
      <c r="P106">
        <f>IF(O106=MIN(O104:O107),1,0)</f>
        <v>1</v>
      </c>
    </row>
    <row r="109" spans="3:17" x14ac:dyDescent="0.2">
      <c r="D109" s="17" t="s">
        <v>13</v>
      </c>
      <c r="E109" s="18" t="s">
        <v>14</v>
      </c>
      <c r="F109" s="18" t="s">
        <v>15</v>
      </c>
      <c r="G109" s="18" t="s">
        <v>16</v>
      </c>
      <c r="H109" s="18" t="s">
        <v>17</v>
      </c>
      <c r="I109" s="18" t="s">
        <v>18</v>
      </c>
      <c r="J109" s="18" t="s">
        <v>19</v>
      </c>
      <c r="K109" s="19" t="s">
        <v>21</v>
      </c>
    </row>
    <row r="110" spans="3:17" x14ac:dyDescent="0.2">
      <c r="C110" s="78">
        <v>-3.508771929824564E-2</v>
      </c>
      <c r="D110" s="67">
        <f t="shared" ref="D110:K110" si="18">D103-$C110*D$113</f>
        <v>0</v>
      </c>
      <c r="E110" s="68">
        <f t="shared" si="18"/>
        <v>0</v>
      </c>
      <c r="F110" s="68">
        <f t="shared" si="18"/>
        <v>3.5222448979591832</v>
      </c>
      <c r="G110" s="68">
        <f t="shared" si="18"/>
        <v>2.1428571428571437</v>
      </c>
      <c r="H110" s="68">
        <f t="shared" si="18"/>
        <v>0</v>
      </c>
      <c r="I110" s="68">
        <f t="shared" si="18"/>
        <v>-1.5510204081632651E-4</v>
      </c>
      <c r="J110" s="68">
        <f t="shared" si="18"/>
        <v>8.928571428571427</v>
      </c>
      <c r="K110" s="69">
        <f t="shared" si="18"/>
        <v>-28.73469387755101</v>
      </c>
      <c r="Q110" s="1" t="s">
        <v>35</v>
      </c>
    </row>
    <row r="111" spans="3:17" x14ac:dyDescent="0.2">
      <c r="C111" s="34">
        <v>-1.754385964912281E-2</v>
      </c>
      <c r="D111" s="64">
        <f t="shared" ref="D111:K111" si="19">D104-$C111*D$113</f>
        <v>0</v>
      </c>
      <c r="E111" s="41">
        <f t="shared" si="19"/>
        <v>1</v>
      </c>
      <c r="F111" s="28">
        <f t="shared" si="19"/>
        <v>-0.32218442932728625</v>
      </c>
      <c r="G111" s="28">
        <f t="shared" si="19"/>
        <v>1.0714285714285714</v>
      </c>
      <c r="H111" s="41">
        <f t="shared" si="19"/>
        <v>0</v>
      </c>
      <c r="I111" s="28">
        <f t="shared" si="19"/>
        <v>3.7792894935752071E-5</v>
      </c>
      <c r="J111" s="28">
        <f t="shared" si="19"/>
        <v>-1.7857142857142851</v>
      </c>
      <c r="K111" s="95">
        <f t="shared" si="19"/>
        <v>5.4421768707482974</v>
      </c>
      <c r="Q111" s="44" t="s">
        <v>78</v>
      </c>
    </row>
    <row r="112" spans="3:17" x14ac:dyDescent="0.2">
      <c r="C112" s="35">
        <v>0</v>
      </c>
      <c r="D112" s="65">
        <f>D105-$C112*D$113</f>
        <v>1</v>
      </c>
      <c r="E112" s="42">
        <f t="shared" ref="E112:K112" si="20">E105-$C112*E$113</f>
        <v>0</v>
      </c>
      <c r="F112" s="30">
        <f t="shared" si="20"/>
        <v>0.68042328042328037</v>
      </c>
      <c r="G112" s="30">
        <f t="shared" si="20"/>
        <v>0</v>
      </c>
      <c r="H112" s="42">
        <f t="shared" si="20"/>
        <v>0</v>
      </c>
      <c r="I112" s="30">
        <f t="shared" si="20"/>
        <v>-2.1164021164021164E-5</v>
      </c>
      <c r="J112" s="30">
        <f t="shared" si="20"/>
        <v>0</v>
      </c>
      <c r="K112" s="48">
        <f t="shared" si="20"/>
        <v>0.95238095238095233</v>
      </c>
    </row>
    <row r="113" spans="3:17" x14ac:dyDescent="0.2">
      <c r="C113" s="36">
        <v>1.6374269005847958E-2</v>
      </c>
      <c r="D113" s="66">
        <f>D106/$C113</f>
        <v>0</v>
      </c>
      <c r="E113" s="43">
        <f t="shared" ref="E113:K113" si="21">E106/$C113</f>
        <v>0</v>
      </c>
      <c r="F113" s="21">
        <f t="shared" si="21"/>
        <v>-30.514247921390762</v>
      </c>
      <c r="G113" s="21">
        <f t="shared" si="21"/>
        <v>61.071428571428555</v>
      </c>
      <c r="H113" s="43">
        <f t="shared" si="21"/>
        <v>1</v>
      </c>
      <c r="I113" s="21">
        <f t="shared" si="21"/>
        <v>2.6409674981103543E-3</v>
      </c>
      <c r="J113" s="21">
        <f t="shared" si="21"/>
        <v>-126.78571428571425</v>
      </c>
      <c r="K113" s="61">
        <f t="shared" si="21"/>
        <v>308.29931972789097</v>
      </c>
    </row>
    <row r="115" spans="3:17" x14ac:dyDescent="0.2">
      <c r="H115" s="55" t="s">
        <v>40</v>
      </c>
      <c r="I115" s="55" t="s">
        <v>39</v>
      </c>
    </row>
    <row r="116" spans="3:17" x14ac:dyDescent="0.2">
      <c r="D116" s="17" t="s">
        <v>13</v>
      </c>
      <c r="E116" s="18" t="s">
        <v>14</v>
      </c>
      <c r="F116" s="18" t="s">
        <v>15</v>
      </c>
      <c r="G116" s="18" t="s">
        <v>16</v>
      </c>
      <c r="H116" s="18" t="s">
        <v>17</v>
      </c>
      <c r="I116" s="18" t="s">
        <v>18</v>
      </c>
      <c r="J116" s="18" t="s">
        <v>19</v>
      </c>
      <c r="K116" s="19" t="s">
        <v>21</v>
      </c>
    </row>
    <row r="117" spans="3:17" x14ac:dyDescent="0.2">
      <c r="D117" s="67">
        <v>0</v>
      </c>
      <c r="E117" s="68">
        <v>0</v>
      </c>
      <c r="F117" s="68">
        <v>3.5222448979591832</v>
      </c>
      <c r="G117" s="68">
        <v>2.1428571428571437</v>
      </c>
      <c r="H117" s="68">
        <v>0</v>
      </c>
      <c r="I117" s="78">
        <v>-1.5510204081632651E-4</v>
      </c>
      <c r="J117" s="68">
        <v>8.928571428571427</v>
      </c>
      <c r="K117" s="69">
        <v>-28.73469387755101</v>
      </c>
      <c r="O117" s="1" t="s">
        <v>37</v>
      </c>
      <c r="P117" s="1" t="s">
        <v>38</v>
      </c>
    </row>
    <row r="118" spans="3:17" x14ac:dyDescent="0.2">
      <c r="D118" s="47">
        <v>0</v>
      </c>
      <c r="E118" s="28">
        <v>1</v>
      </c>
      <c r="F118" s="28">
        <v>-0.32218442932728625</v>
      </c>
      <c r="G118" s="28">
        <v>1.0714285714285714</v>
      </c>
      <c r="H118" s="28">
        <v>0</v>
      </c>
      <c r="I118" s="34">
        <v>3.7792894935752071E-5</v>
      </c>
      <c r="J118" s="28">
        <v>-1.7857142857142851</v>
      </c>
      <c r="K118" s="95">
        <v>5.4421768707482974</v>
      </c>
      <c r="O118">
        <f>IFERROR(IF(K118/I118 &lt; 0, 9999, K118/I118),9999)</f>
        <v>143999.99999999997</v>
      </c>
      <c r="P118">
        <f>IF(O118=MIN(O118:O121),1,0)</f>
        <v>0</v>
      </c>
    </row>
    <row r="119" spans="3:17" x14ac:dyDescent="0.2">
      <c r="D119" s="49">
        <v>1</v>
      </c>
      <c r="E119" s="30">
        <v>0</v>
      </c>
      <c r="F119" s="30">
        <v>0.68042328042328037</v>
      </c>
      <c r="G119" s="30">
        <v>0</v>
      </c>
      <c r="H119" s="30">
        <v>0</v>
      </c>
      <c r="I119" s="35">
        <v>-2.1164021164021164E-5</v>
      </c>
      <c r="J119" s="30">
        <v>0</v>
      </c>
      <c r="K119" s="48">
        <v>0.95238095238095233</v>
      </c>
      <c r="O119">
        <f>IFERROR(IF(K119/I119 &lt; 0, 9999, K119/I119),9999)</f>
        <v>9999</v>
      </c>
      <c r="P119">
        <f>IF(O119=MIN(O118:O121),1,0)</f>
        <v>1</v>
      </c>
    </row>
    <row r="120" spans="3:17" x14ac:dyDescent="0.2">
      <c r="D120" s="56">
        <v>0</v>
      </c>
      <c r="E120" s="36">
        <v>0</v>
      </c>
      <c r="F120" s="36">
        <v>-30.514247921390762</v>
      </c>
      <c r="G120" s="36">
        <v>61.071428571428555</v>
      </c>
      <c r="H120" s="36">
        <v>1</v>
      </c>
      <c r="I120" s="36">
        <v>2.6409674981103543E-3</v>
      </c>
      <c r="J120" s="36">
        <v>-126.78571428571425</v>
      </c>
      <c r="K120" s="57">
        <v>308.29931972789097</v>
      </c>
      <c r="O120">
        <f>IFERROR(IF(K120/I120 &lt; 0, 9999, K120/I120),9999)</f>
        <v>116737.26388093873</v>
      </c>
      <c r="P120">
        <f>IF(O120=MIN(O118:O121),1,0)</f>
        <v>0</v>
      </c>
    </row>
    <row r="123" spans="3:17" x14ac:dyDescent="0.2">
      <c r="D123" s="17" t="s">
        <v>13</v>
      </c>
      <c r="E123" s="18" t="s">
        <v>14</v>
      </c>
      <c r="F123" s="18" t="s">
        <v>15</v>
      </c>
      <c r="G123" s="18" t="s">
        <v>16</v>
      </c>
      <c r="H123" s="18" t="s">
        <v>17</v>
      </c>
      <c r="I123" s="18" t="s">
        <v>18</v>
      </c>
      <c r="J123" s="18" t="s">
        <v>19</v>
      </c>
      <c r="K123" s="19" t="s">
        <v>21</v>
      </c>
    </row>
    <row r="124" spans="3:17" x14ac:dyDescent="0.2">
      <c r="C124" s="78">
        <v>-1.5510204081632651E-4</v>
      </c>
      <c r="D124" s="67">
        <f t="shared" ref="D124:K124" si="22">D117-$C124*D$127</f>
        <v>0</v>
      </c>
      <c r="E124" s="68">
        <f t="shared" si="22"/>
        <v>0</v>
      </c>
      <c r="F124" s="68">
        <f t="shared" si="22"/>
        <v>1.7301659988551803</v>
      </c>
      <c r="G124" s="68">
        <f t="shared" si="22"/>
        <v>5.7295363480251869</v>
      </c>
      <c r="H124" s="68">
        <f t="shared" si="22"/>
        <v>5.8729250143102478E-2</v>
      </c>
      <c r="I124" s="68">
        <f t="shared" si="22"/>
        <v>0</v>
      </c>
      <c r="J124" s="68">
        <f t="shared" si="22"/>
        <v>1.4825414997137933</v>
      </c>
      <c r="K124" s="69">
        <f t="shared" si="22"/>
        <v>-10.628506010303372</v>
      </c>
      <c r="Q124" s="1" t="s">
        <v>35</v>
      </c>
    </row>
    <row r="125" spans="3:17" x14ac:dyDescent="0.2">
      <c r="C125" s="34">
        <v>3.7792894935752071E-5</v>
      </c>
      <c r="D125" s="47">
        <f t="shared" ref="D125:K125" si="23">D118-$C125*D$127</f>
        <v>0</v>
      </c>
      <c r="E125" s="28">
        <f t="shared" si="23"/>
        <v>1</v>
      </c>
      <c r="F125" s="28">
        <f t="shared" si="23"/>
        <v>0.11448196908986841</v>
      </c>
      <c r="G125" s="28">
        <f t="shared" si="23"/>
        <v>0.19748139668002296</v>
      </c>
      <c r="H125" s="28">
        <f t="shared" si="23"/>
        <v>-1.4310246136233546E-2</v>
      </c>
      <c r="I125" s="28">
        <f t="shared" si="23"/>
        <v>0</v>
      </c>
      <c r="J125" s="28">
        <f t="shared" si="23"/>
        <v>2.8620492272467546E-2</v>
      </c>
      <c r="K125" s="95">
        <f t="shared" si="23"/>
        <v>1.0303377218088148</v>
      </c>
      <c r="Q125" s="44" t="s">
        <v>79</v>
      </c>
    </row>
    <row r="126" spans="3:17" x14ac:dyDescent="0.2">
      <c r="C126" s="35">
        <v>-2.1164021164021164E-5</v>
      </c>
      <c r="D126" s="49">
        <f>D119-$C126*D$127</f>
        <v>1</v>
      </c>
      <c r="E126" s="30">
        <f t="shared" ref="E126:K126" si="24">E119-$C126*E$127</f>
        <v>0</v>
      </c>
      <c r="F126" s="30">
        <f t="shared" si="24"/>
        <v>0.43589009730967371</v>
      </c>
      <c r="G126" s="30">
        <f t="shared" si="24"/>
        <v>0.48941041785918721</v>
      </c>
      <c r="H126" s="30">
        <f t="shared" si="24"/>
        <v>8.0137378362907866E-3</v>
      </c>
      <c r="I126" s="30">
        <f t="shared" si="24"/>
        <v>0</v>
      </c>
      <c r="J126" s="30">
        <f t="shared" si="24"/>
        <v>-1.0160274756725818</v>
      </c>
      <c r="K126" s="48">
        <f t="shared" si="24"/>
        <v>3.423010875787063</v>
      </c>
    </row>
    <row r="127" spans="3:17" x14ac:dyDescent="0.2">
      <c r="C127" s="36">
        <v>2.6409674981103543E-3</v>
      </c>
      <c r="D127" s="60">
        <f>D120/$C127</f>
        <v>0</v>
      </c>
      <c r="E127" s="21">
        <f t="shared" ref="E127:K127" si="25">E120/$C127</f>
        <v>0</v>
      </c>
      <c r="F127" s="21">
        <f t="shared" si="25"/>
        <v>-11554.192902117915</v>
      </c>
      <c r="G127" s="21">
        <f t="shared" si="25"/>
        <v>23124.642243846596</v>
      </c>
      <c r="H127" s="21">
        <f t="shared" si="25"/>
        <v>378.6491127647397</v>
      </c>
      <c r="I127" s="21">
        <f t="shared" si="25"/>
        <v>1</v>
      </c>
      <c r="J127" s="21">
        <f t="shared" si="25"/>
        <v>-48007.298225529485</v>
      </c>
      <c r="K127" s="61">
        <f t="shared" si="25"/>
        <v>116737.26388093873</v>
      </c>
    </row>
    <row r="130" spans="4:4" x14ac:dyDescent="0.2">
      <c r="D130" s="1" t="s">
        <v>50</v>
      </c>
    </row>
    <row r="131" spans="4:4" x14ac:dyDescent="0.2">
      <c r="D131" t="s">
        <v>81</v>
      </c>
    </row>
    <row r="132" spans="4:4" x14ac:dyDescent="0.2">
      <c r="D132" t="s">
        <v>82</v>
      </c>
    </row>
    <row r="133" spans="4:4" x14ac:dyDescent="0.2">
      <c r="D133" t="s">
        <v>83</v>
      </c>
    </row>
    <row r="134" spans="4:4" x14ac:dyDescent="0.2">
      <c r="D134" t="s">
        <v>54</v>
      </c>
    </row>
    <row r="135" spans="4:4" x14ac:dyDescent="0.2">
      <c r="D1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2021-04-28T07:58:32Z</dcterms:created>
  <dcterms:modified xsi:type="dcterms:W3CDTF">2021-04-28T16:34:13Z</dcterms:modified>
</cp:coreProperties>
</file>