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915" yWindow="285" windowWidth="24210" windowHeight="12120" tabRatio="930"/>
  </bookViews>
  <sheets>
    <sheet name="基础列表" sheetId="16" r:id="rId1"/>
    <sheet name="宠物合成" sheetId="23" r:id="rId2"/>
    <sheet name="变异" sheetId="7" r:id="rId3"/>
    <sheet name="洗宠消耗" sheetId="22" r:id="rId4"/>
    <sheet name="选择提示" sheetId="21" r:id="rId5"/>
    <sheet name="界面提示" sheetId="20" r:id="rId6"/>
    <sheet name="点击提示" sheetId="18" r:id="rId7"/>
    <sheet name="商店宠物" sheetId="14" r:id="rId8"/>
    <sheet name="技能消耗" sheetId="13" r:id="rId9"/>
    <sheet name="评分" sheetId="11" r:id="rId10"/>
    <sheet name="档位" sheetId="10" r:id="rId11"/>
    <sheet name="特殊宠物" sheetId="9" r:id="rId12"/>
    <sheet name="变异概率" sheetId="8" r:id="rId13"/>
    <sheet name="种族图标" sheetId="17" r:id="rId14"/>
    <sheet name="宠物推荐点" sheetId="6" r:id="rId15"/>
    <sheet name="资质丹" sheetId="5" r:id="rId16"/>
    <sheet name="合成资质" sheetId="4" r:id="rId17"/>
    <sheet name="组编号" sheetId="15" r:id="rId18"/>
    <sheet name="合成保底" sheetId="12" r:id="rId19"/>
    <sheet name="数值演算" sheetId="2" r:id="rId20"/>
    <sheet name="Sheet3" sheetId="3" r:id="rId21"/>
  </sheets>
  <externalReferences>
    <externalReference r:id="rId22"/>
    <externalReference r:id="rId23"/>
  </externalReferences>
  <calcPr calcId="152511" concurrentCalc="0"/>
</workbook>
</file>

<file path=xl/calcChain.xml><?xml version="1.0" encoding="utf-8"?>
<calcChain xmlns="http://schemas.openxmlformats.org/spreadsheetml/2006/main">
  <c r="K18" i="16" l="1"/>
  <c r="E11" i="23"/>
  <c r="E12" i="23"/>
  <c r="E13" i="23"/>
  <c r="E5" i="23"/>
  <c r="E6" i="23"/>
  <c r="E7" i="23"/>
  <c r="E8" i="23"/>
  <c r="E9" i="23"/>
  <c r="E10" i="23"/>
  <c r="E4" i="23"/>
  <c r="C5" i="23"/>
  <c r="C6" i="23"/>
  <c r="C7" i="23"/>
  <c r="C8" i="23"/>
  <c r="C9" i="23"/>
  <c r="C10" i="23"/>
  <c r="C11" i="23"/>
  <c r="C12" i="23"/>
  <c r="C13" i="23"/>
  <c r="C4" i="23"/>
  <c r="A5" i="23"/>
  <c r="A6" i="23"/>
  <c r="A7" i="23"/>
  <c r="A8" i="23"/>
  <c r="A9" i="23"/>
  <c r="A10" i="23"/>
  <c r="A11" i="23"/>
  <c r="A12" i="23"/>
  <c r="A13" i="23"/>
  <c r="A4" i="23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B18" i="16"/>
  <c r="C18" i="16"/>
  <c r="D18" i="16"/>
  <c r="E18" i="16"/>
  <c r="F18" i="16"/>
  <c r="G18" i="16"/>
  <c r="H18" i="16"/>
  <c r="I18" i="16"/>
  <c r="J18" i="16"/>
  <c r="L18" i="16"/>
  <c r="M18" i="16"/>
  <c r="N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4" i="16"/>
  <c r="D9" i="23"/>
  <c r="D8" i="23"/>
  <c r="D10" i="23"/>
  <c r="D5" i="23"/>
  <c r="D4" i="23"/>
  <c r="D11" i="23"/>
  <c r="D6" i="23"/>
  <c r="D7" i="23"/>
  <c r="F7" i="23"/>
  <c r="B6" i="23"/>
  <c r="B10" i="23"/>
  <c r="B4" i="23"/>
  <c r="F9" i="23"/>
  <c r="B7" i="23"/>
  <c r="B11" i="23"/>
  <c r="F10" i="23"/>
  <c r="F5" i="23"/>
  <c r="F4" i="23"/>
  <c r="B8" i="23"/>
  <c r="B12" i="23"/>
  <c r="F11" i="23"/>
  <c r="F6" i="23"/>
  <c r="B5" i="23"/>
  <c r="B9" i="23"/>
  <c r="B13" i="23"/>
  <c r="D13" i="23"/>
  <c r="F8" i="23"/>
  <c r="D12" i="23"/>
  <c r="F13" i="23"/>
  <c r="F12" i="23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4" i="14"/>
  <c r="B29" i="14"/>
  <c r="B30" i="14"/>
  <c r="B31" i="14"/>
  <c r="B32" i="14"/>
  <c r="B33" i="14"/>
  <c r="B23" i="14"/>
  <c r="B24" i="14"/>
  <c r="B25" i="14"/>
  <c r="B26" i="14"/>
  <c r="B27" i="14"/>
  <c r="B28" i="14"/>
  <c r="B14" i="14"/>
  <c r="B15" i="14"/>
  <c r="B16" i="14"/>
  <c r="B17" i="14"/>
  <c r="B18" i="14"/>
  <c r="B19" i="14"/>
  <c r="B20" i="14"/>
  <c r="B21" i="14"/>
  <c r="B22" i="14"/>
  <c r="B5" i="14"/>
  <c r="B6" i="14"/>
  <c r="B7" i="14"/>
  <c r="B8" i="14"/>
  <c r="B9" i="14"/>
  <c r="B10" i="14"/>
  <c r="B11" i="14"/>
  <c r="B12" i="14"/>
  <c r="B13" i="14"/>
  <c r="B4" i="14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Droid Sans Fallback"/>
            <family val="1"/>
          </rPr>
          <t xml:space="preserve">二次确认提示
透明窗提示
界面提示
</t>
        </r>
      </text>
    </comment>
  </commentList>
</comments>
</file>

<file path=xl/sharedStrings.xml><?xml version="1.0" encoding="utf-8"?>
<sst xmlns="http://schemas.openxmlformats.org/spreadsheetml/2006/main" count="992" uniqueCount="538">
  <si>
    <t>概率</t>
  </si>
  <si>
    <t>合成资质波动上限</t>
  </si>
  <si>
    <t>合成资质波动下限</t>
  </si>
  <si>
    <t>ratio</t>
  </si>
  <si>
    <t>max</t>
  </si>
  <si>
    <t>min</t>
  </si>
  <si>
    <t>int</t>
  </si>
  <si>
    <t>list&lt;int&gt;</t>
  </si>
  <si>
    <t>schedule</t>
  </si>
  <si>
    <t>add</t>
  </si>
  <si>
    <t>进度区间</t>
  </si>
  <si>
    <t>增加点数</t>
  </si>
  <si>
    <t>0,20</t>
  </si>
  <si>
    <t>50,60</t>
  </si>
  <si>
    <t>21,40</t>
  </si>
  <si>
    <t>40,50</t>
  </si>
  <si>
    <t>41,60</t>
  </si>
  <si>
    <t>30,40</t>
  </si>
  <si>
    <t>61,80</t>
  </si>
  <si>
    <t>20,30</t>
  </si>
  <si>
    <t>81,90</t>
  </si>
  <si>
    <t>10,20</t>
  </si>
  <si>
    <t>91,100</t>
  </si>
  <si>
    <t>5,10</t>
  </si>
  <si>
    <t>血宠推荐</t>
  </si>
  <si>
    <t>法宠推荐</t>
  </si>
  <si>
    <t>攻宠推荐</t>
  </si>
  <si>
    <t>敏</t>
  </si>
  <si>
    <t>耐</t>
  </si>
  <si>
    <t>力</t>
  </si>
  <si>
    <t>魔</t>
  </si>
  <si>
    <t>体</t>
  </si>
  <si>
    <t>方案名</t>
  </si>
  <si>
    <t>方案编号</t>
  </si>
  <si>
    <t>agility</t>
  </si>
  <si>
    <t>endurance</t>
  </si>
  <si>
    <t>strength</t>
  </si>
  <si>
    <t>magic</t>
  </si>
  <si>
    <t>physique</t>
  </si>
  <si>
    <t>name</t>
  </si>
  <si>
    <t>id</t>
  </si>
  <si>
    <t>string</t>
  </si>
  <si>
    <t>int@key</t>
  </si>
  <si>
    <t>宠物种族</t>
  </si>
  <si>
    <t>list&lt;宠物种族&gt;</t>
  </si>
  <si>
    <t>race1</t>
  </si>
  <si>
    <t>race2</t>
  </si>
  <si>
    <t>result</t>
  </si>
  <si>
    <t>宠1种族</t>
  </si>
  <si>
    <t>宠2种族</t>
  </si>
  <si>
    <t>变异宠种族</t>
  </si>
  <si>
    <t>人</t>
  </si>
  <si>
    <t>妖</t>
  </si>
  <si>
    <t>仙</t>
  </si>
  <si>
    <t>int</t>
    <phoneticPr fontId="14" type="noConversion"/>
  </si>
  <si>
    <t>old_weight</t>
    <phoneticPr fontId="14" type="noConversion"/>
  </si>
  <si>
    <t>new_weight</t>
    <phoneticPr fontId="14" type="noConversion"/>
  </si>
  <si>
    <t>xy_weight</t>
    <phoneticPr fontId="14" type="noConversion"/>
  </si>
  <si>
    <t>by_weight</t>
    <phoneticPr fontId="14" type="noConversion"/>
  </si>
  <si>
    <t>min_lv_weight</t>
    <phoneticPr fontId="14" type="noConversion"/>
  </si>
  <si>
    <t>other_lv_weight</t>
    <phoneticPr fontId="14" type="noConversion"/>
  </si>
  <si>
    <t>旧宠出现权重</t>
    <phoneticPr fontId="14" type="noConversion"/>
  </si>
  <si>
    <t>变异&amp;稀有宠物出现权重</t>
    <phoneticPr fontId="14" type="noConversion"/>
  </si>
  <si>
    <t>出现新宠时稀有宠物权重</t>
    <phoneticPr fontId="14" type="noConversion"/>
  </si>
  <si>
    <t>出现新宠时变异宠物权重</t>
    <phoneticPr fontId="14" type="noConversion"/>
  </si>
  <si>
    <t>出现变异宠时最低携带等级权重</t>
    <phoneticPr fontId="14" type="noConversion"/>
  </si>
  <si>
    <t>出现变异宠时其他携带等级权重</t>
    <phoneticPr fontId="14" type="noConversion"/>
  </si>
  <si>
    <t>struct(int[attack]|int[defense]|int[health]|int[mana]|int[speed])</t>
  </si>
  <si>
    <t>struct(int[physique]|int[magic]|int[strength]|int[endurance]|int[agility])</t>
  </si>
  <si>
    <t>idx</t>
  </si>
  <si>
    <t>grade</t>
  </si>
  <si>
    <t>aptitude</t>
  </si>
  <si>
    <t>attribute</t>
  </si>
  <si>
    <t>grow</t>
  </si>
  <si>
    <t>life</t>
  </si>
  <si>
    <t>talent</t>
  </si>
  <si>
    <t>skill</t>
  </si>
  <si>
    <t>序号</t>
  </si>
  <si>
    <t>等级</t>
  </si>
  <si>
    <t>基础资质(攻击 防御 体力 法力 速度)</t>
  </si>
  <si>
    <t>属性（体 魔 力 耐 敏）</t>
  </si>
  <si>
    <t>成长</t>
  </si>
  <si>
    <t>基础寿命</t>
  </si>
  <si>
    <t>天赋</t>
  </si>
  <si>
    <t>技能</t>
  </si>
  <si>
    <t>1279|1041|1249|757|1482</t>
  </si>
  <si>
    <t>71|21|21|76|21</t>
  </si>
  <si>
    <t>5101,5103</t>
  </si>
  <si>
    <t>fixedproperty</t>
  </si>
  <si>
    <t>特殊宠物使用，这里配置的宠物在生成的时候，所有属性、技能、天赋都是固定的，不做任何随机</t>
    <phoneticPr fontId="3" type="noConversion"/>
  </si>
  <si>
    <t>rank</t>
  </si>
  <si>
    <t>档位</t>
  </si>
  <si>
    <t>波动下限</t>
  </si>
  <si>
    <t>波动上限</t>
  </si>
  <si>
    <t>D</t>
  </si>
  <si>
    <t>C</t>
  </si>
  <si>
    <t>B</t>
  </si>
  <si>
    <t>A</t>
  </si>
  <si>
    <t>S</t>
  </si>
  <si>
    <t>工作表</t>
    <phoneticPr fontId="3" type="noConversion"/>
  </si>
  <si>
    <t>工作表作用</t>
    <phoneticPr fontId="3" type="noConversion"/>
  </si>
  <si>
    <t>宠物生成时，不同档位对应的成长范围以及对应的概率</t>
    <phoneticPr fontId="3" type="noConversion"/>
  </si>
  <si>
    <t>SS、S、A、B、C</t>
    <phoneticPr fontId="3" type="noConversion"/>
  </si>
  <si>
    <t>对应档位的成长下限</t>
    <phoneticPr fontId="3" type="noConversion"/>
  </si>
  <si>
    <t>对应档位的成长上限</t>
    <phoneticPr fontId="3" type="noConversion"/>
  </si>
  <si>
    <t>score</t>
  </si>
  <si>
    <t>icon</t>
  </si>
  <si>
    <t>数值</t>
  </si>
  <si>
    <t>图标</t>
  </si>
  <si>
    <t>SSS</t>
  </si>
  <si>
    <t>h7_sss</t>
    <phoneticPr fontId="14" type="noConversion"/>
  </si>
  <si>
    <t>SS</t>
  </si>
  <si>
    <t>15500,18000</t>
  </si>
  <si>
    <t>h7_ss</t>
    <phoneticPr fontId="14" type="noConversion"/>
  </si>
  <si>
    <t>13500,15500</t>
  </si>
  <si>
    <t>h7_s</t>
    <phoneticPr fontId="14" type="noConversion"/>
  </si>
  <si>
    <t>12500,13500</t>
  </si>
  <si>
    <t>h7_a</t>
    <phoneticPr fontId="14" type="noConversion"/>
  </si>
  <si>
    <t>11500,12500</t>
  </si>
  <si>
    <t>h7_b</t>
    <phoneticPr fontId="14" type="noConversion"/>
  </si>
  <si>
    <t>10500,11500</t>
  </si>
  <si>
    <t>h7_c</t>
    <phoneticPr fontId="14" type="noConversion"/>
  </si>
  <si>
    <t>9500,10500</t>
  </si>
  <si>
    <t>h7_d</t>
    <phoneticPr fontId="14" type="noConversion"/>
  </si>
  <si>
    <t>E</t>
  </si>
  <si>
    <t>0,9500</t>
  </si>
  <si>
    <t>h7_e</t>
    <phoneticPr fontId="14" type="noConversion"/>
  </si>
  <si>
    <t>工作表</t>
    <phoneticPr fontId="3" type="noConversion"/>
  </si>
  <si>
    <t>工作表作用</t>
    <phoneticPr fontId="3" type="noConversion"/>
  </si>
  <si>
    <t>宠物评分以及对应的档次</t>
    <phoneticPr fontId="3" type="noConversion"/>
  </si>
  <si>
    <t>SSS、SS、S等</t>
    <phoneticPr fontId="3" type="noConversion"/>
  </si>
  <si>
    <t>评分值</t>
    <phoneticPr fontId="3" type="noConversion"/>
  </si>
  <si>
    <t>图标ID</t>
    <phoneticPr fontId="3" type="noConversion"/>
  </si>
  <si>
    <t>list&lt;struct(int[cnt]|int[ratio])&gt;</t>
  </si>
  <si>
    <t>oldcnt</t>
  </si>
  <si>
    <t>newcnt</t>
  </si>
  <si>
    <t>旧宠技能数量</t>
  </si>
  <si>
    <t>新宠保底(保底数量|概率)</t>
  </si>
  <si>
    <t>3|50,4|50</t>
    <phoneticPr fontId="14" type="noConversion"/>
  </si>
  <si>
    <t>4|100</t>
  </si>
  <si>
    <t>0|20,5|60,6|20</t>
  </si>
  <si>
    <t>skcntcombine</t>
  </si>
  <si>
    <t>宠物合成时，技能保底</t>
    <phoneticPr fontId="3" type="noConversion"/>
  </si>
  <si>
    <t>两只材料宠都达到X个技能</t>
    <phoneticPr fontId="3" type="noConversion"/>
  </si>
  <si>
    <t>新宠会携带的技能以及概率</t>
    <phoneticPr fontId="3" type="noConversion"/>
  </si>
  <si>
    <t>lv</t>
  </si>
  <si>
    <t>needgrade</t>
  </si>
  <si>
    <t>amount</t>
  </si>
  <si>
    <t>召唤兽技能品级</t>
  </si>
  <si>
    <t>需要召唤兽等级</t>
  </si>
  <si>
    <t>需要技能石个数</t>
  </si>
  <si>
    <t>成功率</t>
  </si>
  <si>
    <t>skillcost</t>
  </si>
  <si>
    <t>宠物技能升级对应消耗以及条件</t>
    <phoneticPr fontId="3" type="noConversion"/>
  </si>
  <si>
    <t>typeid</t>
  </si>
  <si>
    <t>shape</t>
  </si>
  <si>
    <t>price</t>
  </si>
  <si>
    <t>宠物编号</t>
  </si>
  <si>
    <t>宠物名称</t>
  </si>
  <si>
    <t>宠物模型</t>
  </si>
  <si>
    <t>银币价格</t>
  </si>
  <si>
    <t>store</t>
  </si>
  <si>
    <t>宠物商店出售的宠物以及其价格，只卖银币</t>
    <phoneticPr fontId="3" type="noConversion"/>
  </si>
  <si>
    <t>sids</t>
  </si>
  <si>
    <t>组编号</t>
  </si>
  <si>
    <t>宠物id</t>
  </si>
  <si>
    <t>说明</t>
    <phoneticPr fontId="22" type="noConversion"/>
  </si>
  <si>
    <t>1000,1001,1002,1003,1004</t>
    <phoneticPr fontId="22" type="noConversion"/>
  </si>
  <si>
    <t>初级宠</t>
    <phoneticPr fontId="22" type="noConversion"/>
  </si>
  <si>
    <t>2001,2002,2003,2004,2005,2006,2009,2010,2011,2012,2013,2014</t>
    <phoneticPr fontId="22" type="noConversion"/>
  </si>
  <si>
    <t>summongroup</t>
  </si>
  <si>
    <t>任务用到的怪物组配置</t>
    <phoneticPr fontId="3" type="noConversion"/>
  </si>
  <si>
    <t>宠物类型</t>
  </si>
  <si>
    <t>宠物元素</t>
  </si>
  <si>
    <t>carry</t>
  </si>
  <si>
    <t>type</t>
  </si>
  <si>
    <t>race</t>
  </si>
  <si>
    <t>element</t>
  </si>
  <si>
    <t>skill1</t>
  </si>
  <si>
    <t>skill2</t>
  </si>
  <si>
    <t>autopoint</t>
  </si>
  <si>
    <t>宠物名字</t>
  </si>
  <si>
    <t>携带等级</t>
  </si>
  <si>
    <t>类型</t>
  </si>
  <si>
    <r>
      <t>基础资质</t>
    </r>
    <r>
      <rPr>
        <sz val="10"/>
        <color rgb="FFFF0000"/>
        <rFont val="Droid Sans"/>
        <family val="2"/>
        <charset val="1"/>
      </rPr>
      <t>(</t>
    </r>
    <r>
      <rPr>
        <sz val="10"/>
        <color rgb="FFFF0000"/>
        <rFont val="Droid Sans Fallback"/>
        <family val="2"/>
        <charset val="1"/>
      </rPr>
      <t>攻击 防御 体力 法力 速度</t>
    </r>
    <r>
      <rPr>
        <sz val="10"/>
        <color rgb="FFFF0000"/>
        <rFont val="Droid Sans"/>
        <family val="2"/>
        <charset val="1"/>
      </rPr>
      <t>)</t>
    </r>
    <phoneticPr fontId="14" type="noConversion"/>
  </si>
  <si>
    <t>基础成长率</t>
  </si>
  <si>
    <t>种族类型</t>
  </si>
  <si>
    <t>元素属性</t>
  </si>
  <si>
    <t>天赋技能</t>
  </si>
  <si>
    <t>必有技能</t>
  </si>
  <si>
    <t>可有技能</t>
  </si>
  <si>
    <t>默认自动加点方案</t>
  </si>
  <si>
    <t>土</t>
  </si>
  <si>
    <t>风</t>
  </si>
  <si>
    <t>水</t>
  </si>
  <si>
    <t>火</t>
  </si>
  <si>
    <t>鬼</t>
  </si>
  <si>
    <t>龙</t>
  </si>
  <si>
    <t>种族名</t>
  </si>
  <si>
    <t>h7_ren</t>
  </si>
  <si>
    <t>h7_xian</t>
  </si>
  <si>
    <t>h7_yao</t>
  </si>
  <si>
    <t>h7_long</t>
  </si>
  <si>
    <t>h7_gui</t>
  </si>
  <si>
    <t>h7_mo</t>
  </si>
  <si>
    <t>string</t>
    <phoneticPr fontId="14" type="noConversion"/>
  </si>
  <si>
    <t>tips</t>
    <phoneticPr fontId="14" type="noConversion"/>
  </si>
  <si>
    <t>h7_tu</t>
  </si>
  <si>
    <t>攻击水属性单位有伤害加成，被风属性单位攻击会受到额外伤害</t>
    <phoneticPr fontId="14" type="noConversion"/>
  </si>
  <si>
    <t>h7_shui</t>
  </si>
  <si>
    <t>攻击火属性单位有伤害加成，被土属性单位攻击会受到额外伤害</t>
    <phoneticPr fontId="14" type="noConversion"/>
  </si>
  <si>
    <t>h7_huo</t>
  </si>
  <si>
    <t>攻击风属性单位有伤害加成，被水属性单位攻击会受到额外伤害</t>
    <phoneticPr fontId="14" type="noConversion"/>
  </si>
  <si>
    <t>h7_feng</t>
  </si>
  <si>
    <t>攻击土属性单位有伤害加成，被火属性单位攻击会受到额外伤害</t>
    <phoneticPr fontId="14" type="noConversion"/>
  </si>
  <si>
    <t>summoninfo</t>
  </si>
  <si>
    <t>宠物基础属性配置</t>
    <phoneticPr fontId="3" type="noConversion"/>
  </si>
  <si>
    <t>普通、稀有、变异</t>
    <phoneticPr fontId="3" type="noConversion"/>
  </si>
  <si>
    <t>模型ID，可复用</t>
    <phoneticPr fontId="3" type="noConversion"/>
  </si>
  <si>
    <r>
      <t>基础资质</t>
    </r>
    <r>
      <rPr>
        <sz val="10"/>
        <color rgb="FFFF0000"/>
        <rFont val="Droid Sans"/>
        <family val="2"/>
        <charset val="1"/>
      </rPr>
      <t>(</t>
    </r>
    <r>
      <rPr>
        <sz val="10"/>
        <color rgb="FFFF0000"/>
        <rFont val="Droid Sans Fallback"/>
        <family val="2"/>
        <charset val="1"/>
      </rPr>
      <t>攻击 防御 体力 法力 速度</t>
    </r>
    <r>
      <rPr>
        <sz val="10"/>
        <color rgb="FFFF0000"/>
        <rFont val="Droid Sans"/>
        <family val="2"/>
        <charset val="1"/>
      </rPr>
      <t>)</t>
    </r>
    <phoneticPr fontId="14" type="noConversion"/>
  </si>
  <si>
    <t>基础配置资质</t>
    <phoneticPr fontId="3" type="noConversion"/>
  </si>
  <si>
    <t>该宠物生成时必带的技能，包括合成</t>
    <phoneticPr fontId="3" type="noConversion"/>
  </si>
  <si>
    <t>与自动加点表对应，填ID</t>
    <phoneticPr fontId="3" type="noConversion"/>
  </si>
  <si>
    <t>宠物种族对应的ID以及图标、名称</t>
    <phoneticPr fontId="3" type="noConversion"/>
  </si>
  <si>
    <t>元素名称以及对应图标、点击弹出提示</t>
    <phoneticPr fontId="3" type="noConversion"/>
  </si>
  <si>
    <t>此处的名称是错的，应该为元素名</t>
    <phoneticPr fontId="3" type="noConversion"/>
  </si>
  <si>
    <t>string</t>
    <phoneticPr fontId="14" type="noConversion"/>
  </si>
  <si>
    <t>tips</t>
    <phoneticPr fontId="14" type="noConversion"/>
  </si>
  <si>
    <t>文本，主要是宠物界面中元素标志点击的时候弹出的提示</t>
    <phoneticPr fontId="3" type="noConversion"/>
  </si>
  <si>
    <t>提示类型</t>
  </si>
  <si>
    <t>float@default</t>
  </si>
  <si>
    <t>int@default</t>
  </si>
  <si>
    <t>string@ignored</t>
  </si>
  <si>
    <t>seconds</t>
  </si>
  <si>
    <t>default_id</t>
  </si>
  <si>
    <t>count_time</t>
  </si>
  <si>
    <t>content</t>
  </si>
  <si>
    <t>desc</t>
  </si>
  <si>
    <t>choose</t>
  </si>
  <si>
    <t>对白编号</t>
  </si>
  <si>
    <r>
      <rPr>
        <sz val="10"/>
        <color rgb="FFFF0000"/>
        <rFont val="Droid Sans Fallback"/>
        <family val="1"/>
      </rPr>
      <t>存在时间</t>
    </r>
    <r>
      <rPr>
        <sz val="10"/>
        <color rgb="FFFF0000"/>
        <rFont val="宋体"/>
        <family val="3"/>
        <charset val="134"/>
      </rPr>
      <t>(</t>
    </r>
    <r>
      <rPr>
        <sz val="10"/>
        <color rgb="FFFF0000"/>
        <rFont val="Droid Sans Fallback"/>
        <family val="1"/>
      </rPr>
      <t>秒</t>
    </r>
    <r>
      <rPr>
        <sz val="10"/>
        <color rgb="FFFF0000"/>
        <rFont val="宋体"/>
        <family val="3"/>
        <charset val="134"/>
      </rPr>
      <t>)</t>
    </r>
  </si>
  <si>
    <t>二次弹窗默认选项</t>
  </si>
  <si>
    <r>
      <rPr>
        <sz val="10"/>
        <color rgb="FFFF0000"/>
        <rFont val="Droid Sans Fallback"/>
        <family val="1"/>
      </rPr>
      <t>倒计时</t>
    </r>
    <r>
      <rPr>
        <sz val="10"/>
        <color rgb="FFFF0000"/>
        <rFont val="宋体"/>
        <family val="3"/>
        <charset val="134"/>
      </rPr>
      <t>,</t>
    </r>
    <r>
      <rPr>
        <sz val="10"/>
        <color rgb="FFFF0000"/>
        <rFont val="Droid Sans Fallback"/>
        <family val="1"/>
      </rPr>
      <t>单位秒</t>
    </r>
  </si>
  <si>
    <t>对白描述</t>
  </si>
  <si>
    <t>备注（系统名或其他备注，不需要读取）</t>
  </si>
  <si>
    <t>选项列表</t>
  </si>
  <si>
    <t>界面提示</t>
  </si>
  <si>
    <t>#item不足</t>
    <phoneticPr fontId="35" type="noConversion"/>
  </si>
  <si>
    <t>物品不足(服务器)</t>
    <phoneticPr fontId="35" type="noConversion"/>
  </si>
  <si>
    <t>神兽无法使用洗宠功能</t>
  </si>
  <si>
    <t>宠物洗练</t>
    <phoneticPr fontId="35" type="noConversion"/>
  </si>
  <si>
    <t>为了避免错误操作造成损失，等级大于等于10级的宠物不能进行洗宠操作</t>
    <phoneticPr fontId="35" type="noConversion"/>
  </si>
  <si>
    <t>#summon已拥有所有天生技能，不需要使用#item</t>
    <phoneticPr fontId="35" type="noConversion"/>
  </si>
  <si>
    <t>宠物打书</t>
  </si>
  <si>
    <t>#summon已学会#skname，不需要使用#item</t>
    <phoneticPr fontId="35" type="noConversion"/>
  </si>
  <si>
    <t>#summon学会了新技能#skname</t>
    <phoneticPr fontId="35" type="noConversion"/>
  </si>
  <si>
    <t>宠物打书学习技能提示</t>
    <phoneticPr fontId="35" type="noConversion"/>
  </si>
  <si>
    <t>#summon学会了新技能#skname,但遗忘了#oskname</t>
    <phoneticPr fontId="35" type="noConversion"/>
  </si>
  <si>
    <t>#skname已到达最高等级</t>
    <phoneticPr fontId="35" type="noConversion"/>
  </si>
  <si>
    <t>技能升级</t>
  </si>
  <si>
    <t>升级#skname需要宠物达到#level级</t>
    <phoneticPr fontId="35" type="noConversion"/>
  </si>
  <si>
    <t>技能升级限制</t>
  </si>
  <si>
    <t>升级#skname需要#amount个技能石</t>
    <phoneticPr fontId="35" type="noConversion"/>
  </si>
  <si>
    <t>技能石不足</t>
  </si>
  <si>
    <t>升级#skname成功</t>
    <phoneticPr fontId="35" type="noConversion"/>
  </si>
  <si>
    <t>升级#skname失败</t>
    <phoneticPr fontId="35" type="noConversion"/>
  </si>
  <si>
    <t>目标宠物处于参战状态，不能进行洗宠操作</t>
  </si>
  <si>
    <t>找不到指定的宠物</t>
  </si>
  <si>
    <t>宠物不存在</t>
    <phoneticPr fontId="35" type="noConversion"/>
  </si>
  <si>
    <t>#summon已超过人物5级，无法再获得经验</t>
    <phoneticPr fontId="35" type="noConversion"/>
  </si>
  <si>
    <t>升级限制</t>
  </si>
  <si>
    <t>请选择一条未满资质</t>
  </si>
  <si>
    <t>资质升级</t>
  </si>
  <si>
    <t>已达到使用次数上限</t>
  </si>
  <si>
    <t>使用宠物成长丹</t>
  </si>
  <si>
    <t>野生宠物无法洗点</t>
  </si>
  <si>
    <t>宠物洗点</t>
  </si>
  <si>
    <t>宠物达到10级才可以洗点</t>
    <phoneticPr fontId="35" type="noConversion"/>
  </si>
  <si>
    <t>没有可重置的属性点了</t>
  </si>
  <si>
    <t>永生宠物不能加寿命</t>
  </si>
  <si>
    <t>使用寿命丹</t>
  </si>
  <si>
    <t>宠物寿命已满</t>
  </si>
  <si>
    <t>使用寿命丹（服务器）</t>
    <phoneticPr fontId="35" type="noConversion"/>
  </si>
  <si>
    <t>界面提示</t>
    <phoneticPr fontId="35" type="noConversion"/>
  </si>
  <si>
    <t>目标宠物处于参战状态，不能进行合成操作</t>
    <phoneticPr fontId="35" type="noConversion"/>
  </si>
  <si>
    <t>宠物合成（服务器）</t>
    <phoneticPr fontId="35" type="noConversion"/>
  </si>
  <si>
    <t>绑定的宠物不能合成</t>
    <phoneticPr fontId="35" type="noConversion"/>
  </si>
  <si>
    <t>参战宠物不可洗炼!</t>
    <phoneticPr fontId="35" type="noConversion"/>
  </si>
  <si>
    <t>洗练</t>
    <phoneticPr fontId="35" type="noConversion"/>
  </si>
  <si>
    <t>宠物超过10级不可洗炼!</t>
    <phoneticPr fontId="35" type="noConversion"/>
  </si>
  <si>
    <t>洗炼对象为珍品宠物，是否确定洗炼？</t>
    <phoneticPr fontId="35" type="noConversion"/>
  </si>
  <si>
    <t>参战宠物不可放生哦</t>
    <phoneticPr fontId="35" type="noConversion"/>
  </si>
  <si>
    <t>放生提示</t>
    <phoneticPr fontId="35" type="noConversion"/>
  </si>
  <si>
    <t>队伍中宠物不可以跟随!</t>
    <phoneticPr fontId="35" type="noConversion"/>
  </si>
  <si>
    <t>跟随提示</t>
    <phoneticPr fontId="35" type="noConversion"/>
  </si>
  <si>
    <t>没有宠物！</t>
    <phoneticPr fontId="35" type="noConversion"/>
  </si>
  <si>
    <t>没有宠物提示</t>
    <phoneticPr fontId="35" type="noConversion"/>
  </si>
  <si>
    <t>没有达到合成条件（评分A级）以上的宠物!</t>
    <phoneticPr fontId="35" type="noConversion"/>
  </si>
  <si>
    <t>合成提示</t>
    <phoneticPr fontId="35" type="noConversion"/>
  </si>
  <si>
    <t>请选择需要合成的宠物!</t>
    <phoneticPr fontId="35" type="noConversion"/>
  </si>
  <si>
    <t>合成选择提示</t>
    <phoneticPr fontId="35" type="noConversion"/>
  </si>
  <si>
    <t>加点方案必须分配满5点!</t>
    <phoneticPr fontId="35" type="noConversion"/>
  </si>
  <si>
    <t>加点提示</t>
    <phoneticPr fontId="35" type="noConversion"/>
  </si>
  <si>
    <t>请输入新的宠物名字(最多6个字)</t>
    <phoneticPr fontId="35" type="noConversion"/>
  </si>
  <si>
    <t>改名提示</t>
    <phoneticPr fontId="35" type="noConversion"/>
  </si>
  <si>
    <t>请输入1-6个字!</t>
    <phoneticPr fontId="35" type="noConversion"/>
  </si>
  <si>
    <t>含有非法字符请重新输入!</t>
    <phoneticPr fontId="35" type="noConversion"/>
  </si>
  <si>
    <t>宠物达到10级以上才可以洗点!</t>
    <phoneticPr fontId="35" type="noConversion"/>
  </si>
  <si>
    <t>洗点提示</t>
    <phoneticPr fontId="35" type="noConversion"/>
  </si>
  <si>
    <t>野生宠物不可以洗点!</t>
    <phoneticPr fontId="35" type="noConversion"/>
  </si>
  <si>
    <t>可分配点不足!</t>
    <phoneticPr fontId="35" type="noConversion"/>
  </si>
  <si>
    <t>已取消自动加点</t>
    <phoneticPr fontId="35" type="noConversion"/>
  </si>
  <si>
    <t>请选择需要升级的技能！</t>
    <phoneticPr fontId="35" type="noConversion"/>
  </si>
  <si>
    <t>技能升级</t>
    <phoneticPr fontId="35" type="noConversion"/>
  </si>
  <si>
    <t>宠物资质丹不足!</t>
    <phoneticPr fontId="35" type="noConversion"/>
  </si>
  <si>
    <t>培养</t>
    <phoneticPr fontId="35" type="noConversion"/>
  </si>
  <si>
    <t>请选择一条资质!</t>
    <phoneticPr fontId="35" type="noConversion"/>
  </si>
  <si>
    <t>该资质已满!</t>
    <phoneticPr fontId="35" type="noConversion"/>
  </si>
  <si>
    <t>请选择一个宠物！</t>
    <phoneticPr fontId="35" type="noConversion"/>
  </si>
  <si>
    <t>宠物已收回</t>
    <phoneticPr fontId="35" type="noConversion"/>
  </si>
  <si>
    <t>宠物已跟随</t>
    <phoneticPr fontId="35" type="noConversion"/>
  </si>
  <si>
    <t>跟随宠物不能放生</t>
    <phoneticPr fontId="35" type="noConversion"/>
  </si>
  <si>
    <t>战斗结束后生效</t>
    <phoneticPr fontId="35" type="noConversion"/>
  </si>
  <si>
    <t>1.消耗资质丹可提升宠物的当前资质\n2.当前资质越接近上限资质，每次提升的资质值会越小</t>
    <phoneticPr fontId="35" type="noConversion"/>
  </si>
  <si>
    <t>资质丹说明</t>
    <phoneticPr fontId="35" type="noConversion"/>
  </si>
  <si>
    <t>1.洗宠可重置宠物资质、成长、技能\n2.等级变为0级\n3.野生宠物洗炼后可变为宝宝</t>
    <phoneticPr fontId="35" type="noConversion"/>
  </si>
  <si>
    <t>洗宠说明</t>
    <phoneticPr fontId="35" type="noConversion"/>
  </si>
  <si>
    <t>1.两只评级A以上的非野生宠物可进行合成\n2.合成新宠物概率继承旧宠物的技能\n3.合成新宠物的资质上限由原来两只宠物的资质上限平均值决定\n4.根据旧宠的种族和合成公式，有可能合成变异和稀有宠物</t>
    <phoneticPr fontId="35" type="noConversion"/>
  </si>
  <si>
    <t>合成宠物说明</t>
    <phoneticPr fontId="35" type="noConversion"/>
  </si>
  <si>
    <t>1.技能等级最高为6级\n2.技能等级越高，升级需要的技能石数量和需求的宠物等级越高</t>
    <phoneticPr fontId="35" type="noConversion"/>
  </si>
  <si>
    <t>技能升级说明</t>
    <phoneticPr fontId="35" type="noConversion"/>
  </si>
  <si>
    <t>1.当宠物技能为0个时，必然增加技能\n2.当宠物技能为1、2、3个时，可能会顶替原有技能\n3.当宠物技能达到4个或更多时，必然顶替原有技能</t>
    <phoneticPr fontId="35" type="noConversion"/>
  </si>
  <si>
    <t>技能学习说明</t>
    <phoneticPr fontId="35" type="noConversion"/>
  </si>
  <si>
    <t>1.体质 影响生命、法攻、法防、速度\n2.魔力 影响法力、法攻、法防、速度\n3.力量 影响物攻、法力、法防、速度\n4.耐力 影响物防、法防、速度\n5.敏捷 影响速度</t>
    <phoneticPr fontId="35" type="noConversion"/>
  </si>
  <si>
    <t>宠物培养说明</t>
    <phoneticPr fontId="35" type="noConversion"/>
  </si>
  <si>
    <r>
      <rPr>
        <sz val="10"/>
        <rFont val="宋体"/>
        <family val="3"/>
        <charset val="134"/>
      </rPr>
      <t>免费重置只针对自动加点部分，天生潜力点需要使用返元丹才可重置</t>
    </r>
    <r>
      <rPr>
        <sz val="11"/>
        <color theme="1"/>
        <rFont val="宋体"/>
        <family val="2"/>
        <scheme val="minor"/>
      </rPr>
      <t>!</t>
    </r>
    <phoneticPr fontId="35" type="noConversion"/>
  </si>
  <si>
    <t>重置加点说明</t>
    <phoneticPr fontId="35" type="noConversion"/>
  </si>
  <si>
    <t>每次重置消耗1颗返元丹\n重置后获得潜力点</t>
    <phoneticPr fontId="35" type="noConversion"/>
  </si>
  <si>
    <t>洗点说明</t>
    <phoneticPr fontId="35" type="noConversion"/>
  </si>
  <si>
    <t>功能选项编号</t>
  </si>
  <si>
    <t>功能对白</t>
  </si>
  <si>
    <t>确定</t>
  </si>
  <si>
    <t>取消</t>
  </si>
  <si>
    <t>carrygrade</t>
  </si>
  <si>
    <t>cnt</t>
  </si>
  <si>
    <t>洗宠丹数量</t>
  </si>
  <si>
    <t>washcost</t>
  </si>
  <si>
    <t>宠物洗炼消耗</t>
    <phoneticPr fontId="3" type="noConversion"/>
  </si>
  <si>
    <t>宠物携带等级</t>
    <phoneticPr fontId="3" type="noConversion"/>
  </si>
  <si>
    <t>携带等级对应洗炼需要的道具数量，道具ID写死</t>
    <phoneticPr fontId="3" type="noConversion"/>
  </si>
  <si>
    <t>sid1</t>
  </si>
  <si>
    <t>sid2</t>
  </si>
  <si>
    <t>sid3</t>
  </si>
  <si>
    <t>宠1sid</t>
  </si>
  <si>
    <t>宠2sid</t>
  </si>
  <si>
    <t>合成结果sid(稀有)</t>
  </si>
  <si>
    <t>xiyou</t>
  </si>
  <si>
    <t>稀有宠物配方配置</t>
    <phoneticPr fontId="3" type="noConversion"/>
  </si>
  <si>
    <t>符合宠物ID配方时，只要是出稀有，就会出ID3的稀有</t>
    <phoneticPr fontId="3" type="noConversion"/>
  </si>
  <si>
    <t>aptitcombine</t>
  </si>
  <si>
    <t>控制合成时不同资质范围的概率，同资质范围则平均概率</t>
    <phoneticPr fontId="3" type="noConversion"/>
  </si>
  <si>
    <t>资质范围最小值</t>
    <phoneticPr fontId="3" type="noConversion"/>
  </si>
  <si>
    <t>资质范围最大值</t>
    <phoneticPr fontId="3" type="noConversion"/>
  </si>
  <si>
    <t>范围对应的概率</t>
    <phoneticPr fontId="3" type="noConversion"/>
  </si>
  <si>
    <t>aptitudepellet</t>
  </si>
  <si>
    <t>控制某一资质范围内，使用资质道具增加的资质数值</t>
    <phoneticPr fontId="3" type="noConversion"/>
  </si>
  <si>
    <t>百分比范围，小数部分舍弃，只计算整数部分</t>
    <phoneticPr fontId="3" type="noConversion"/>
  </si>
  <si>
    <t>增加资质数值的范围，范围内平均概率</t>
    <phoneticPr fontId="3" type="noConversion"/>
  </si>
  <si>
    <t>设置宠物的默认加点方案</t>
    <phoneticPr fontId="3" type="noConversion"/>
  </si>
  <si>
    <t>方案ID，在宠物表会有引用，唯一</t>
    <phoneticPr fontId="3" type="noConversion"/>
  </si>
  <si>
    <t>方案名称</t>
    <phoneticPr fontId="3" type="noConversion"/>
  </si>
  <si>
    <t>默认加点比例和为5点</t>
    <phoneticPr fontId="3" type="noConversion"/>
  </si>
  <si>
    <t>bianyi</t>
  </si>
  <si>
    <t>合成时，宠物种族合成关系</t>
    <phoneticPr fontId="3" type="noConversion"/>
  </si>
  <si>
    <t>combineratio</t>
  </si>
  <si>
    <t>合成时，宠物出现的几率</t>
    <phoneticPr fontId="3" type="noConversion"/>
  </si>
  <si>
    <t>int</t>
    <phoneticPr fontId="14" type="noConversion"/>
  </si>
  <si>
    <t>old_weight</t>
    <phoneticPr fontId="14" type="noConversion"/>
  </si>
  <si>
    <t>旧宠出现的权重，非百分比</t>
    <phoneticPr fontId="3" type="noConversion"/>
  </si>
  <si>
    <t>new_weight</t>
    <phoneticPr fontId="14" type="noConversion"/>
  </si>
  <si>
    <t>变异&amp;稀有宠物出现权重</t>
    <phoneticPr fontId="14" type="noConversion"/>
  </si>
  <si>
    <t>与旧宠出现权重组成一组，不是旧宠就是变异&amp;稀有</t>
    <phoneticPr fontId="3" type="noConversion"/>
  </si>
  <si>
    <t>xy_weight</t>
    <phoneticPr fontId="14" type="noConversion"/>
  </si>
  <si>
    <t>出现新宠时稀有宠物权重</t>
    <phoneticPr fontId="14" type="noConversion"/>
  </si>
  <si>
    <t>确定出现编译或稀有后，稀有的权重</t>
    <phoneticPr fontId="3" type="noConversion"/>
  </si>
  <si>
    <t>by_weight</t>
    <phoneticPr fontId="14" type="noConversion"/>
  </si>
  <si>
    <t>出现新宠时变异宠物权重</t>
    <phoneticPr fontId="14" type="noConversion"/>
  </si>
  <si>
    <t>和前一个字段组成一组</t>
    <phoneticPr fontId="3" type="noConversion"/>
  </si>
  <si>
    <t>min_lv_weight</t>
    <phoneticPr fontId="14" type="noConversion"/>
  </si>
  <si>
    <t>出现变异宠时最低携带等级权重</t>
    <phoneticPr fontId="14" type="noConversion"/>
  </si>
  <si>
    <t>低等级是指合成材料中等级较低的宠物的等级</t>
    <phoneticPr fontId="3" type="noConversion"/>
  </si>
  <si>
    <t>other_lv_weight</t>
    <phoneticPr fontId="14" type="noConversion"/>
  </si>
  <si>
    <t>出现变异宠时其他携带等级权重</t>
    <phoneticPr fontId="14" type="noConversion"/>
  </si>
  <si>
    <t>旧宠出现权重</t>
    <phoneticPr fontId="14" type="noConversion"/>
  </si>
  <si>
    <t>名称</t>
    <phoneticPr fontId="3" type="noConversion"/>
  </si>
  <si>
    <t>名称</t>
    <phoneticPr fontId="3" type="noConversion"/>
  </si>
  <si>
    <t>打开表</t>
    <phoneticPr fontId="3" type="noConversion"/>
  </si>
  <si>
    <t>4、寿命：</t>
  </si>
  <si>
    <t>5项属性点总和=等级*8+100，随机分配到5项属性上，每项属性不能小于等级+10</t>
  </si>
  <si>
    <t>神兽</t>
  </si>
  <si>
    <t>每项属性必定20点</t>
  </si>
  <si>
    <t>这里规定：</t>
  </si>
  <si>
    <t>可分配量=总量-50-等级*5</t>
  </si>
  <si>
    <t>化简后：</t>
  </si>
  <si>
    <t>可分配量=等级*3+50</t>
  </si>
  <si>
    <t>第1项属性</t>
  </si>
  <si>
    <t>体质</t>
  </si>
  <si>
    <r>
      <rPr>
        <sz val="10"/>
        <color theme="1"/>
        <rFont val="宋体"/>
        <family val="3"/>
        <charset val="134"/>
      </rPr>
      <t>10+LV+</t>
    </r>
    <r>
      <rPr>
        <sz val="10"/>
        <color rgb="FFFF0000"/>
        <rFont val="宋体"/>
        <family val="3"/>
        <charset val="134"/>
      </rPr>
      <t>0~可分配量*2/5</t>
    </r>
  </si>
  <si>
    <t>这里的可分配量*2/5为第1步已分配量</t>
  </si>
  <si>
    <t>第2项属性</t>
  </si>
  <si>
    <t>魔力</t>
  </si>
  <si>
    <r>
      <rPr>
        <sz val="10"/>
        <color theme="1"/>
        <rFont val="宋体"/>
        <family val="3"/>
        <charset val="134"/>
      </rPr>
      <t>10+LV+</t>
    </r>
    <r>
      <rPr>
        <sz val="10"/>
        <color rgb="FFFF0000"/>
        <rFont val="宋体"/>
        <family val="3"/>
        <charset val="134"/>
      </rPr>
      <t>0~剩余值*2/4</t>
    </r>
  </si>
  <si>
    <t>剩余值=可分配量-第1步已分配量</t>
  </si>
  <si>
    <t>第3项属性</t>
  </si>
  <si>
    <t>力量</t>
  </si>
  <si>
    <r>
      <rPr>
        <sz val="10"/>
        <color theme="1"/>
        <rFont val="宋体"/>
        <family val="3"/>
        <charset val="134"/>
      </rPr>
      <t>10+LV+</t>
    </r>
    <r>
      <rPr>
        <sz val="10"/>
        <color rgb="FFFF0000"/>
        <rFont val="宋体"/>
        <family val="3"/>
        <charset val="134"/>
      </rPr>
      <t>0~剩余值*2/3</t>
    </r>
  </si>
  <si>
    <t>剩余值=可分配量-第1步已分配量-第2步已分配量</t>
  </si>
  <si>
    <t>第4项属性</t>
  </si>
  <si>
    <t>耐力</t>
  </si>
  <si>
    <r>
      <rPr>
        <sz val="10"/>
        <color theme="1"/>
        <rFont val="宋体"/>
        <family val="3"/>
        <charset val="134"/>
      </rPr>
      <t>10+LV+</t>
    </r>
    <r>
      <rPr>
        <sz val="10"/>
        <color rgb="FFFF0000"/>
        <rFont val="宋体"/>
        <family val="3"/>
        <charset val="134"/>
      </rPr>
      <t>0~剩余值*2/2</t>
    </r>
  </si>
  <si>
    <t>剩余值=可分配量-第1步已分配量-第2步已分配量-第3步已分配量</t>
  </si>
  <si>
    <t>第5项属性</t>
  </si>
  <si>
    <t>敏捷</t>
  </si>
  <si>
    <r>
      <rPr>
        <sz val="10"/>
        <color theme="1"/>
        <rFont val="宋体"/>
        <family val="3"/>
        <charset val="134"/>
      </rPr>
      <t>10+LV+</t>
    </r>
    <r>
      <rPr>
        <sz val="10"/>
        <color rgb="FFFF0000"/>
        <rFont val="宋体"/>
        <family val="3"/>
        <charset val="134"/>
      </rPr>
      <t>剩余值</t>
    </r>
  </si>
  <si>
    <t>剩余值=可分配量-第1步已分配量-第2步已分配量-第3步已分配量-第4步已分配量</t>
  </si>
  <si>
    <t>*红色部分可通过洗点道具洗为潜力点</t>
  </si>
  <si>
    <t>基础资质</t>
  </si>
  <si>
    <t>由策划直接配置，每个造型对应一套</t>
  </si>
  <si>
    <t>上限资质</t>
  </si>
  <si>
    <t>在宠物生成时，根据基础资质随机运算后获得，表示可培养的上限，计算方式如下：</t>
  </si>
  <si>
    <t>波动范围配置</t>
  </si>
  <si>
    <t>野生：</t>
  </si>
  <si>
    <t>上限资质=基础资质*(103%+0~22%))</t>
  </si>
  <si>
    <t>普通宝宝：</t>
  </si>
  <si>
    <t>合成获得根据合成规则波动</t>
  </si>
  <si>
    <t>详见宠物合成页</t>
  </si>
  <si>
    <t>洗练时  上限资质=基础资质*(103%+0~22%))</t>
  </si>
  <si>
    <t>变异/稀有宝宝：</t>
  </si>
  <si>
    <t>合成获得依据合成规则波动</t>
  </si>
  <si>
    <t>洗练时  上限资质=基础资质*（103%+0~27%）</t>
  </si>
  <si>
    <t>（变异和稀有宝宝洗练，波动范围更大）</t>
  </si>
  <si>
    <t>神兽：</t>
  </si>
  <si>
    <t>上限资质=基础资质</t>
  </si>
  <si>
    <t>*无论怎么合成，宠物资质上限总不会超过 基础资质*1.5</t>
  </si>
  <si>
    <t>当前资质</t>
  </si>
  <si>
    <t>在宠物生成时，根据基础资质随机运算后获得，直接影响结果属性（战斗能力），计算方式如下：</t>
  </si>
  <si>
    <t>当前资质=基础资质*(102%+0~20%)</t>
  </si>
  <si>
    <t>洗练时  当前资质=基础资质*(102%+0~20%)</t>
  </si>
  <si>
    <t>洗练时  当前资质=基础资质*（102%+0~23%）</t>
  </si>
  <si>
    <t>当前资质=基础资质</t>
  </si>
  <si>
    <t>*如生成的当前资质大于上限资质，则修正成与上限资质相等</t>
  </si>
  <si>
    <t xml:space="preserve"> 当前资质可以通过使用资质丹提升至上限资质</t>
  </si>
  <si>
    <t>根据影响的结果属性，又可分别攻击资质、防御资质、体力资质、法力资质、速度资质，对应关系如下：</t>
  </si>
  <si>
    <t>资质</t>
  </si>
  <si>
    <t>影响属性</t>
  </si>
  <si>
    <t>攻击资质</t>
  </si>
  <si>
    <t>物理攻击</t>
  </si>
  <si>
    <t>防御资质</t>
  </si>
  <si>
    <t>物理防御</t>
  </si>
  <si>
    <t>体力资质</t>
  </si>
  <si>
    <t>气血</t>
  </si>
  <si>
    <t>法力资质</t>
  </si>
  <si>
    <t>法术攻击，法术防御</t>
  </si>
  <si>
    <t>速度资质</t>
  </si>
  <si>
    <t>速度</t>
  </si>
  <si>
    <t>8、成长率：</t>
  </si>
  <si>
    <t>策划配置基础成长值，和造型绑定</t>
  </si>
  <si>
    <t>获得时成长值=基础成长值*(95%~100%）</t>
  </si>
  <si>
    <t>普通/变异/稀有宝宝：</t>
  </si>
  <si>
    <t>洗练时， 成长值=基础成长值*(95%~120%），分多档位，详见</t>
  </si>
  <si>
    <t>宠物洗练</t>
  </si>
  <si>
    <t>成长固定，不进行波动</t>
  </si>
  <si>
    <t>*无论怎么合成，宠物成长不会超过 基础成长*130%</t>
  </si>
  <si>
    <t>9、结果属性：</t>
  </si>
  <si>
    <t>这类属性不直接生成，而是通过公式结算获得，体现宠物的实际战斗力，主要有如下几种：</t>
  </si>
  <si>
    <t>配置</t>
  </si>
  <si>
    <t>属性</t>
  </si>
  <si>
    <t>算法</t>
  </si>
  <si>
    <t>INT((体力资质*(等级*5+等级*等级/100)+体质*5*成长率)/1000+90)</t>
  </si>
  <si>
    <t>法力</t>
  </si>
  <si>
    <t>INT(等级*10+魔力*2+力量*2)</t>
  </si>
  <si>
    <t>INT(((攻击资质*等级*2*(成长率/2000+0.7)+力量*0.75*成长率)/1000+50)*4/3)</t>
  </si>
  <si>
    <t>INT((防御资质*等级*1.75*(成长率/2000+0.7)+耐力*1.5*成长率)/1000)</t>
  </si>
  <si>
    <t>INT(速度资质*(体质*10%+魔力*10%+力量*10%+耐力*10%+敏捷*70%)/1000*(成长率/2000+0.5))</t>
  </si>
  <si>
    <t>法术攻击</t>
  </si>
  <si>
    <t>INT(魔力*70%*体质/2000+0.6)+法力资质/1000*等级)</t>
  </si>
  <si>
    <t>法术防御</t>
  </si>
  <si>
    <t>INT((体质*10%+魔力*60%+力量*40%+耐力*10%)*(体质/2000+0.6)+法力资质/1000*等级)</t>
    <phoneticPr fontId="3" type="noConversion"/>
  </si>
  <si>
    <t>10、默认三级属性：</t>
  </si>
  <si>
    <t>与人物一样，宠物也具备命中、躲避、必杀、狂暴几率</t>
  </si>
  <si>
    <t>命中率</t>
  </si>
  <si>
    <t>物理闪避率</t>
  </si>
  <si>
    <t>法术闪避率</t>
  </si>
  <si>
    <t>物理暴击率</t>
  </si>
  <si>
    <t>法术暴击率</t>
  </si>
  <si>
    <t>暴击倍数</t>
  </si>
  <si>
    <t>11、种族：</t>
  </si>
  <si>
    <t>每只宠物对应一种种族，种族和造型绑定</t>
  </si>
  <si>
    <t>共3种主要常见的种族，其他种族较为稀有</t>
  </si>
  <si>
    <t>种族</t>
  </si>
  <si>
    <t>稀有度</t>
  </si>
  <si>
    <t>产出</t>
  </si>
  <si>
    <t>人族</t>
  </si>
  <si>
    <t>常见</t>
  </si>
  <si>
    <t>商店购买、合成</t>
  </si>
  <si>
    <t>妖族</t>
  </si>
  <si>
    <t>仙族</t>
  </si>
  <si>
    <t>龙族</t>
  </si>
  <si>
    <t>稀有</t>
  </si>
  <si>
    <t>合成产出</t>
  </si>
  <si>
    <t>鬼族</t>
  </si>
  <si>
    <t>魔族</t>
  </si>
  <si>
    <t>12、评价标准：</t>
  </si>
  <si>
    <t>主要用于体现宠物的优劣，为玩家提供一个判断标准</t>
  </si>
  <si>
    <t>计算方式：</t>
  </si>
  <si>
    <t>战力=∑当前资质+∑技能评分+∑宠物装备评分+Int（宠物成长*1000）+3700</t>
  </si>
  <si>
    <t>技能评分：</t>
  </si>
  <si>
    <t>通用技能</t>
  </si>
  <si>
    <t>300+技能等级*30</t>
    <phoneticPr fontId="3" type="noConversion"/>
  </si>
  <si>
    <t>见具体配置</t>
  </si>
  <si>
    <t>*宠物技能和护符相同时，只取等级较高的技能的评分</t>
  </si>
  <si>
    <t>评级方式：</t>
  </si>
  <si>
    <t>(18000,正无穷）</t>
    <phoneticPr fontId="3" type="noConversion"/>
  </si>
  <si>
    <t>（15500,18000]</t>
    <phoneticPr fontId="3" type="noConversion"/>
  </si>
  <si>
    <t>(13500,15500]</t>
    <phoneticPr fontId="3" type="noConversion"/>
  </si>
  <si>
    <t>(12500,13500]</t>
    <phoneticPr fontId="3" type="noConversion"/>
  </si>
  <si>
    <t>(11500,12500]</t>
    <phoneticPr fontId="3" type="noConversion"/>
  </si>
  <si>
    <t>(10500,11500]</t>
    <phoneticPr fontId="3" type="noConversion"/>
  </si>
  <si>
    <t>(9500,10500]</t>
    <phoneticPr fontId="3" type="noConversion"/>
  </si>
  <si>
    <t>(9500,0]</t>
    <phoneticPr fontId="3" type="noConversion"/>
  </si>
  <si>
    <t>13、元素属性：</t>
  </si>
  <si>
    <t>宠物天生会带有元素属性，与造型绑定</t>
  </si>
  <si>
    <t>受战斗中元素克制影响</t>
  </si>
  <si>
    <t>元素相关见战斗文档</t>
  </si>
  <si>
    <t>表格数值*90%~110%-等级*50，</t>
    <phoneticPr fontId="3" type="noConversion"/>
  </si>
  <si>
    <t>实际值=基础值*(90+random(21))/100-等级*50</t>
    <phoneticPr fontId="3" type="noConversion"/>
  </si>
  <si>
    <t>等级</t>
    <phoneticPr fontId="3" type="noConversion"/>
  </si>
  <si>
    <r>
      <rPr>
        <sz val="10"/>
        <rFont val="宋体"/>
        <family val="3"/>
        <charset val="134"/>
      </rPr>
      <t>人</t>
    </r>
    <r>
      <rPr>
        <sz val="10"/>
        <rFont val="Droid Sans Fallback"/>
        <family val="2"/>
        <charset val="1"/>
      </rPr>
      <t>,</t>
    </r>
    <r>
      <rPr>
        <sz val="10"/>
        <rFont val="宋体"/>
        <family val="3"/>
        <charset val="134"/>
      </rPr>
      <t>妖</t>
    </r>
    <r>
      <rPr>
        <sz val="10"/>
        <rFont val="Droid Sans Fallback"/>
        <family val="2"/>
        <charset val="1"/>
      </rPr>
      <t>,</t>
    </r>
    <r>
      <rPr>
        <sz val="10"/>
        <rFont val="宋体"/>
        <family val="3"/>
        <charset val="134"/>
      </rPr>
      <t>鬼</t>
    </r>
    <r>
      <rPr>
        <sz val="10"/>
        <rFont val="Droid Sans Fallback"/>
        <family val="2"/>
        <charset val="1"/>
      </rPr>
      <t>,</t>
    </r>
    <r>
      <rPr>
        <sz val="10"/>
        <rFont val="宋体"/>
        <family val="3"/>
        <charset val="134"/>
      </rPr>
      <t>仙</t>
    </r>
    <r>
      <rPr>
        <sz val="10"/>
        <rFont val="Droid Sans Fallback"/>
        <family val="2"/>
        <charset val="1"/>
      </rPr>
      <t>,</t>
    </r>
    <r>
      <rPr>
        <sz val="10"/>
        <rFont val="宋体"/>
        <family val="3"/>
        <charset val="134"/>
      </rPr>
      <t>魔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</si>
</sst>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Droid Sans Fallback"/>
      <family val="2"/>
      <charset val="1"/>
    </font>
    <font>
      <sz val="9"/>
      <name val="宋体"/>
      <family val="3"/>
      <charset val="134"/>
      <scheme val="minor"/>
    </font>
    <font>
      <sz val="10"/>
      <color rgb="FF0000FF"/>
      <name val="Droid Sans Fallback"/>
      <family val="2"/>
      <charset val="1"/>
    </font>
    <font>
      <sz val="10"/>
      <color rgb="FFFF0000"/>
      <name val="Droid Sans Fallback"/>
      <family val="2"/>
      <charset val="1"/>
    </font>
    <font>
      <b/>
      <sz val="10"/>
      <name val="Droid Sans Fallback"/>
      <family val="2"/>
      <charset val="1"/>
    </font>
    <font>
      <b/>
      <sz val="10"/>
      <name val="Droid Sans"/>
      <family val="2"/>
      <charset val="1"/>
    </font>
    <font>
      <b/>
      <sz val="10"/>
      <name val="Arial"/>
      <family val="2"/>
      <charset val="1"/>
    </font>
    <font>
      <sz val="10"/>
      <color rgb="FF0000FF"/>
      <name val="Droid Sans"/>
      <family val="2"/>
      <charset val="1"/>
    </font>
    <font>
      <sz val="10"/>
      <color rgb="FFFF3333"/>
      <name val="Droid Sans Fallback"/>
      <family val="2"/>
      <charset val="1"/>
    </font>
    <font>
      <sz val="10"/>
      <name val="宋体"/>
      <family val="3"/>
      <charset val="134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宋体"/>
      <family val="3"/>
      <charset val="134"/>
    </font>
    <font>
      <b/>
      <sz val="10"/>
      <color rgb="FF000000"/>
      <name val="Droid Sans"/>
      <family val="2"/>
      <charset val="1"/>
    </font>
    <font>
      <b/>
      <sz val="10"/>
      <color rgb="FF000000"/>
      <name val="Droid Sans Fallback"/>
      <family val="2"/>
      <charset val="1"/>
    </font>
    <font>
      <sz val="10"/>
      <name val="Droid Sans"/>
      <family val="1"/>
    </font>
    <font>
      <u/>
      <sz val="11"/>
      <color rgb="FF0000FF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1"/>
      <color rgb="FF333333"/>
      <name val="宋体"/>
      <family val="3"/>
      <charset val="134"/>
      <scheme val="major"/>
    </font>
    <font>
      <sz val="11"/>
      <color rgb="FF000080"/>
      <name val="宋体"/>
      <family val="3"/>
      <charset val="134"/>
      <scheme val="major"/>
    </font>
    <font>
      <sz val="9"/>
      <name val="Droid Sans"/>
      <family val="1"/>
    </font>
    <font>
      <sz val="11"/>
      <color rgb="FF000000"/>
      <name val="宋体"/>
      <family val="3"/>
      <charset val="134"/>
      <scheme val="major"/>
    </font>
    <font>
      <sz val="10"/>
      <name val="Droid Sans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Droid Sans"/>
      <family val="2"/>
      <charset val="1"/>
    </font>
    <font>
      <sz val="11"/>
      <color rgb="FFFF0000"/>
      <name val="宋体"/>
      <family val="2"/>
      <charset val="134"/>
    </font>
    <font>
      <sz val="10"/>
      <name val="Droid Sans Fallback"/>
      <family val="1"/>
    </font>
    <font>
      <sz val="10"/>
      <color rgb="FF0000FF"/>
      <name val="Arial"/>
      <family val="2"/>
    </font>
    <font>
      <u/>
      <sz val="10"/>
      <color rgb="FF0000FF"/>
      <name val="Droid Sans"/>
      <family val="1"/>
    </font>
    <font>
      <sz val="10"/>
      <name val="Arial"/>
      <family val="2"/>
    </font>
    <font>
      <sz val="10"/>
      <name val="Droid Sans"/>
      <family val="1"/>
    </font>
    <font>
      <sz val="10"/>
      <color rgb="FFFF0000"/>
      <name val="Droid Sans Fallback"/>
      <family val="1"/>
    </font>
    <font>
      <sz val="10"/>
      <color rgb="FFFF0000"/>
      <name val="宋体"/>
      <family val="3"/>
      <charset val="134"/>
    </font>
    <font>
      <sz val="9"/>
      <name val="Droid Sans Fallback"/>
      <family val="1"/>
    </font>
    <font>
      <sz val="10"/>
      <name val="Droid Sans Fallback"/>
      <family val="1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9" tint="-0.249977111117893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trike/>
      <sz val="10"/>
      <name val="Droid Sans Fallback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00CCFF"/>
        <bgColor rgb="FF00B0F0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rgb="FF00CCFF"/>
      </patternFill>
    </fill>
    <fill>
      <patternFill patternType="solid">
        <fgColor rgb="FFE46C0A"/>
        <bgColor rgb="FFFF9900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7">
    <xf numFmtId="0" fontId="0" fillId="0" borderId="0"/>
    <xf numFmtId="0" fontId="2" fillId="0" borderId="0"/>
    <xf numFmtId="0" fontId="17" fillId="0" borderId="0"/>
    <xf numFmtId="0" fontId="27" fillId="0" borderId="0" applyBorder="0" applyProtection="0"/>
    <xf numFmtId="0" fontId="1" fillId="0" borderId="0">
      <alignment vertical="center"/>
    </xf>
    <xf numFmtId="0" fontId="28" fillId="0" borderId="0"/>
    <xf numFmtId="0" fontId="30" fillId="0" borderId="0" applyBorder="0" applyProtection="0"/>
  </cellStyleXfs>
  <cellXfs count="126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6" fillId="2" borderId="0" xfId="1" applyFont="1" applyFill="1"/>
    <xf numFmtId="0" fontId="7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/>
    </xf>
    <xf numFmtId="0" fontId="2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49" fontId="2" fillId="0" borderId="0" xfId="1" applyNumberFormat="1" applyAlignment="1">
      <alignment horizontal="center"/>
    </xf>
    <xf numFmtId="49" fontId="6" fillId="3" borderId="0" xfId="1" applyNumberFormat="1" applyFont="1" applyFill="1" applyAlignment="1">
      <alignment horizontal="center"/>
    </xf>
    <xf numFmtId="49" fontId="10" fillId="0" borderId="0" xfId="1" applyNumberFormat="1" applyFont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/>
    </xf>
    <xf numFmtId="0" fontId="10" fillId="0" borderId="0" xfId="1" applyFont="1"/>
    <xf numFmtId="0" fontId="10" fillId="0" borderId="0" xfId="1" applyFont="1" applyAlignment="1">
      <alignment horizontal="center"/>
    </xf>
    <xf numFmtId="0" fontId="6" fillId="3" borderId="0" xfId="1" applyFont="1" applyFill="1"/>
    <xf numFmtId="0" fontId="7" fillId="3" borderId="0" xfId="1" applyFont="1" applyFill="1" applyAlignment="1">
      <alignment horizontal="center"/>
    </xf>
    <xf numFmtId="0" fontId="8" fillId="3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2" fillId="0" borderId="0" xfId="1" applyAlignment="1">
      <alignment horizontal="center" vertical="center"/>
    </xf>
    <xf numFmtId="0" fontId="6" fillId="3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3" borderId="0" xfId="1" applyFill="1"/>
    <xf numFmtId="0" fontId="8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5" fillId="4" borderId="0" xfId="1" applyFont="1" applyFill="1" applyAlignment="1">
      <alignment horizontal="center"/>
    </xf>
    <xf numFmtId="0" fontId="16" fillId="3" borderId="0" xfId="1" applyFont="1" applyFill="1" applyAlignment="1">
      <alignment horizontal="center"/>
    </xf>
    <xf numFmtId="0" fontId="15" fillId="4" borderId="1" xfId="0" applyFont="1" applyFill="1" applyBorder="1" applyAlignment="1">
      <alignment horizontal="left"/>
    </xf>
    <xf numFmtId="49" fontId="18" fillId="0" borderId="0" xfId="2" applyNumberFormat="1" applyFont="1"/>
    <xf numFmtId="0" fontId="18" fillId="0" borderId="0" xfId="2" applyNumberFormat="1" applyFont="1"/>
    <xf numFmtId="49" fontId="19" fillId="0" borderId="0" xfId="2" applyNumberFormat="1" applyFont="1"/>
    <xf numFmtId="49" fontId="20" fillId="5" borderId="0" xfId="2" applyNumberFormat="1" applyFont="1" applyFill="1"/>
    <xf numFmtId="0" fontId="20" fillId="5" borderId="0" xfId="2" applyNumberFormat="1" applyFont="1" applyFill="1"/>
    <xf numFmtId="49" fontId="21" fillId="0" borderId="0" xfId="2" applyNumberFormat="1" applyFont="1"/>
    <xf numFmtId="0" fontId="21" fillId="0" borderId="0" xfId="2" applyNumberFormat="1" applyFont="1"/>
    <xf numFmtId="49" fontId="23" fillId="0" borderId="0" xfId="2" applyNumberFormat="1" applyFont="1"/>
    <xf numFmtId="0" fontId="19" fillId="0" borderId="0" xfId="2" quotePrefix="1" applyNumberFormat="1" applyFont="1"/>
    <xf numFmtId="0" fontId="19" fillId="0" borderId="0" xfId="2" quotePrefix="1" applyNumberFormat="1" applyFont="1" applyAlignment="1">
      <alignment wrapText="1"/>
    </xf>
    <xf numFmtId="0" fontId="19" fillId="0" borderId="0" xfId="2" applyNumberFormat="1" applyFont="1"/>
    <xf numFmtId="49" fontId="18" fillId="0" borderId="1" xfId="0" applyNumberFormat="1" applyFont="1" applyBorder="1" applyAlignment="1">
      <alignment horizontal="left"/>
    </xf>
    <xf numFmtId="49" fontId="20" fillId="5" borderId="1" xfId="0" applyNumberFormat="1" applyFont="1" applyFill="1" applyBorder="1" applyAlignment="1">
      <alignment horizontal="left"/>
    </xf>
    <xf numFmtId="49" fontId="21" fillId="0" borderId="1" xfId="0" applyNumberFormat="1" applyFont="1" applyBorder="1" applyAlignment="1">
      <alignment horizontal="left"/>
    </xf>
    <xf numFmtId="0" fontId="18" fillId="0" borderId="1" xfId="0" applyNumberFormat="1" applyFont="1" applyBorder="1" applyAlignment="1">
      <alignment horizontal="left"/>
    </xf>
    <xf numFmtId="0" fontId="20" fillId="5" borderId="1" xfId="0" applyNumberFormat="1" applyFont="1" applyFill="1" applyBorder="1" applyAlignment="1">
      <alignment horizontal="left"/>
    </xf>
    <xf numFmtId="0" fontId="21" fillId="0" borderId="1" xfId="0" applyNumberFormat="1" applyFont="1" applyBorder="1" applyAlignment="1">
      <alignment horizontal="left"/>
    </xf>
    <xf numFmtId="0" fontId="24" fillId="0" borderId="0" xfId="1" applyFont="1" applyAlignment="1">
      <alignment horizontal="center"/>
    </xf>
    <xf numFmtId="0" fontId="25" fillId="4" borderId="0" xfId="1" applyFont="1" applyFill="1" applyAlignment="1">
      <alignment horizontal="center"/>
    </xf>
    <xf numFmtId="0" fontId="16" fillId="4" borderId="0" xfId="1" applyFont="1" applyFill="1" applyAlignment="1">
      <alignment horizontal="center"/>
    </xf>
    <xf numFmtId="0" fontId="16" fillId="4" borderId="0" xfId="1" applyFont="1" applyFill="1"/>
    <xf numFmtId="0" fontId="26" fillId="0" borderId="0" xfId="1" applyFont="1" applyAlignment="1">
      <alignment horizontal="center"/>
    </xf>
    <xf numFmtId="0" fontId="7" fillId="6" borderId="0" xfId="1" applyFont="1" applyFill="1" applyAlignment="1">
      <alignment horizontal="center"/>
    </xf>
    <xf numFmtId="0" fontId="8" fillId="6" borderId="0" xfId="1" applyFont="1" applyFill="1" applyAlignment="1">
      <alignment horizontal="center"/>
    </xf>
    <xf numFmtId="0" fontId="6" fillId="6" borderId="0" xfId="1" applyFont="1" applyFill="1"/>
    <xf numFmtId="0" fontId="11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29" fillId="0" borderId="0" xfId="5" applyFont="1"/>
    <xf numFmtId="0" fontId="28" fillId="0" borderId="0" xfId="5" applyFont="1"/>
    <xf numFmtId="0" fontId="30" fillId="0" borderId="0" xfId="6" applyFont="1" applyBorder="1" applyAlignment="1" applyProtection="1"/>
    <xf numFmtId="0" fontId="31" fillId="0" borderId="0" xfId="5" applyFont="1"/>
    <xf numFmtId="0" fontId="29" fillId="0" borderId="0" xfId="5" applyFont="1" applyAlignment="1">
      <alignment horizontal="center"/>
    </xf>
    <xf numFmtId="49" fontId="32" fillId="0" borderId="0" xfId="5" applyNumberFormat="1" applyFont="1"/>
    <xf numFmtId="0" fontId="28" fillId="0" borderId="0" xfId="5"/>
    <xf numFmtId="0" fontId="31" fillId="7" borderId="0" xfId="5" applyFont="1" applyFill="1"/>
    <xf numFmtId="49" fontId="32" fillId="7" borderId="0" xfId="5" applyNumberFormat="1" applyFont="1" applyFill="1"/>
    <xf numFmtId="0" fontId="28" fillId="7" borderId="0" xfId="5" applyFill="1"/>
    <xf numFmtId="0" fontId="33" fillId="0" borderId="0" xfId="5" applyFont="1"/>
    <xf numFmtId="0" fontId="34" fillId="0" borderId="0" xfId="5" applyFont="1"/>
    <xf numFmtId="0" fontId="33" fillId="0" borderId="0" xfId="5" applyFont="1" applyAlignment="1">
      <alignment wrapText="1"/>
    </xf>
    <xf numFmtId="49" fontId="33" fillId="0" borderId="0" xfId="5" applyNumberFormat="1" applyFont="1"/>
    <xf numFmtId="0" fontId="11" fillId="0" borderId="0" xfId="5" applyFont="1"/>
    <xf numFmtId="49" fontId="28" fillId="0" borderId="0" xfId="5" applyNumberFormat="1"/>
    <xf numFmtId="49" fontId="11" fillId="0" borderId="0" xfId="5" applyNumberFormat="1" applyFont="1"/>
    <xf numFmtId="0" fontId="36" fillId="0" borderId="0" xfId="5" applyFont="1"/>
    <xf numFmtId="49" fontId="0" fillId="0" borderId="1" xfId="0" applyNumberFormat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30" fillId="0" borderId="0" xfId="6"/>
    <xf numFmtId="0" fontId="37" fillId="0" borderId="0" xfId="0" applyFont="1" applyFill="1" applyBorder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1" xfId="0" applyFont="1" applyFill="1" applyBorder="1" applyAlignment="1">
      <alignment vertical="center"/>
    </xf>
    <xf numFmtId="9" fontId="37" fillId="0" borderId="0" xfId="0" applyNumberFormat="1" applyFont="1" applyAlignment="1">
      <alignment vertical="center"/>
    </xf>
    <xf numFmtId="0" fontId="38" fillId="0" borderId="0" xfId="0" applyFont="1" applyFill="1" applyBorder="1" applyAlignment="1">
      <alignment vertical="center"/>
    </xf>
    <xf numFmtId="0" fontId="30" fillId="0" borderId="0" xfId="6" applyAlignment="1">
      <alignment vertical="center"/>
    </xf>
    <xf numFmtId="0" fontId="39" fillId="0" borderId="0" xfId="0" applyFont="1" applyAlignment="1">
      <alignment vertical="center"/>
    </xf>
    <xf numFmtId="9" fontId="39" fillId="0" borderId="0" xfId="0" applyNumberFormat="1" applyFont="1" applyAlignment="1">
      <alignment vertical="center"/>
    </xf>
    <xf numFmtId="0" fontId="37" fillId="8" borderId="1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9" fontId="37" fillId="0" borderId="1" xfId="0" applyNumberFormat="1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9" fontId="41" fillId="0" borderId="1" xfId="0" applyNumberFormat="1" applyFont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42" fillId="0" borderId="0" xfId="0" applyFont="1" applyFill="1" applyAlignment="1">
      <alignment vertical="center"/>
    </xf>
    <xf numFmtId="0" fontId="43" fillId="0" borderId="0" xfId="0" applyFont="1" applyFill="1" applyAlignment="1">
      <alignment vertical="center"/>
    </xf>
    <xf numFmtId="0" fontId="44" fillId="9" borderId="1" xfId="0" applyFont="1" applyFill="1" applyBorder="1" applyAlignment="1">
      <alignment vertical="center"/>
    </xf>
    <xf numFmtId="0" fontId="34" fillId="0" borderId="1" xfId="0" applyFont="1" applyFill="1" applyBorder="1" applyAlignment="1">
      <alignment vertical="center"/>
    </xf>
    <xf numFmtId="0" fontId="43" fillId="0" borderId="1" xfId="0" applyFont="1" applyFill="1" applyBorder="1" applyAlignment="1">
      <alignment vertical="center"/>
    </xf>
    <xf numFmtId="0" fontId="39" fillId="0" borderId="0" xfId="0" applyFont="1" applyFill="1" applyAlignment="1">
      <alignment vertical="center"/>
    </xf>
    <xf numFmtId="0" fontId="45" fillId="0" borderId="0" xfId="1" applyFont="1"/>
  </cellXfs>
  <cellStyles count="7">
    <cellStyle name="TableStyleLight1" xfId="3"/>
    <cellStyle name="常规" xfId="0" builtinId="0"/>
    <cellStyle name="常规 2" xfId="1"/>
    <cellStyle name="常规 3" xfId="2"/>
    <cellStyle name="常规 3 2" xfId="4"/>
    <cellStyle name="常规 4" xfId="5"/>
    <cellStyle name="超链接" xfId="6" builtinId="8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7\doc\trunk\daobiao\excel\system\summon\summon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7\doc\trunk\daobiao\excel\system\summon\xiyo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oninfo"/>
      <sheetName val="race"/>
      <sheetName val="element"/>
      <sheetName val="summtype"/>
    </sheetNames>
    <sheetDataSet>
      <sheetData sheetId="0">
        <row r="4">
          <cell r="A4">
            <v>1000</v>
          </cell>
          <cell r="B4" t="str">
            <v>二哈</v>
          </cell>
          <cell r="C4">
            <v>5101</v>
          </cell>
          <cell r="D4">
            <v>0</v>
          </cell>
          <cell r="E4" t="str">
            <v>普通</v>
          </cell>
          <cell r="F4" t="str">
            <v>1050|700|900|600|670</v>
          </cell>
          <cell r="G4">
            <v>950</v>
          </cell>
          <cell r="H4">
            <v>8000</v>
          </cell>
          <cell r="I4" t="str">
            <v>人</v>
          </cell>
          <cell r="J4" t="str">
            <v>土</v>
          </cell>
          <cell r="K4">
            <v>5509</v>
          </cell>
          <cell r="L4">
            <v>5210</v>
          </cell>
          <cell r="M4">
            <v>5134</v>
          </cell>
          <cell r="N4">
            <v>1</v>
          </cell>
        </row>
        <row r="5">
          <cell r="A5">
            <v>1001</v>
          </cell>
          <cell r="B5" t="str">
            <v>神烦狗</v>
          </cell>
          <cell r="C5">
            <v>5111</v>
          </cell>
          <cell r="D5">
            <v>0</v>
          </cell>
          <cell r="E5" t="str">
            <v>普通</v>
          </cell>
          <cell r="F5" t="str">
            <v>1050|700|900|600|670</v>
          </cell>
          <cell r="G5">
            <v>950</v>
          </cell>
          <cell r="H5">
            <v>8000</v>
          </cell>
          <cell r="I5" t="str">
            <v>人</v>
          </cell>
          <cell r="J5" t="str">
            <v>风</v>
          </cell>
          <cell r="K5">
            <v>5509</v>
          </cell>
          <cell r="L5">
            <v>5210</v>
          </cell>
          <cell r="M5">
            <v>5134</v>
          </cell>
          <cell r="N5">
            <v>1</v>
          </cell>
        </row>
        <row r="6">
          <cell r="A6">
            <v>1002</v>
          </cell>
          <cell r="B6" t="str">
            <v>笋精</v>
          </cell>
          <cell r="C6">
            <v>5102</v>
          </cell>
          <cell r="D6">
            <v>35</v>
          </cell>
          <cell r="E6" t="str">
            <v>普通</v>
          </cell>
          <cell r="F6" t="str">
            <v>1100|800|950|650|720</v>
          </cell>
          <cell r="G6">
            <v>1000</v>
          </cell>
          <cell r="H6">
            <v>8000</v>
          </cell>
          <cell r="I6" t="str">
            <v>人</v>
          </cell>
          <cell r="J6" t="str">
            <v>水</v>
          </cell>
          <cell r="K6">
            <v>5510</v>
          </cell>
          <cell r="L6">
            <v>5209</v>
          </cell>
          <cell r="M6" t="str">
            <v>5104,5101</v>
          </cell>
          <cell r="N6">
            <v>1</v>
          </cell>
        </row>
        <row r="7">
          <cell r="A7">
            <v>1003</v>
          </cell>
          <cell r="B7" t="str">
            <v>神犬骑兵</v>
          </cell>
          <cell r="C7">
            <v>5131</v>
          </cell>
          <cell r="D7">
            <v>35</v>
          </cell>
          <cell r="E7" t="str">
            <v>稀有</v>
          </cell>
          <cell r="F7" t="str">
            <v>1100|800|950|650|720</v>
          </cell>
          <cell r="G7">
            <v>1020</v>
          </cell>
          <cell r="H7">
            <v>8000</v>
          </cell>
          <cell r="I7" t="str">
            <v>人</v>
          </cell>
          <cell r="J7" t="str">
            <v>火</v>
          </cell>
          <cell r="K7" t="str">
            <v>5513,5510</v>
          </cell>
          <cell r="L7">
            <v>5209</v>
          </cell>
          <cell r="M7">
            <v>5134</v>
          </cell>
          <cell r="N7">
            <v>1</v>
          </cell>
        </row>
        <row r="8">
          <cell r="A8">
            <v>1004</v>
          </cell>
          <cell r="B8" t="str">
            <v>蛤蟆精</v>
          </cell>
          <cell r="C8">
            <v>5103</v>
          </cell>
          <cell r="D8">
            <v>45</v>
          </cell>
          <cell r="E8" t="str">
            <v>普通</v>
          </cell>
          <cell r="F8" t="str">
            <v>600|800|1100|1000|690</v>
          </cell>
          <cell r="G8">
            <v>1050</v>
          </cell>
          <cell r="H8">
            <v>8000</v>
          </cell>
          <cell r="I8" t="str">
            <v>人</v>
          </cell>
          <cell r="J8" t="str">
            <v>风</v>
          </cell>
          <cell r="K8">
            <v>5521</v>
          </cell>
          <cell r="L8">
            <v>5115</v>
          </cell>
          <cell r="M8" t="str">
            <v>5121,5122,5123</v>
          </cell>
          <cell r="N8">
            <v>1</v>
          </cell>
        </row>
        <row r="9">
          <cell r="A9">
            <v>1006</v>
          </cell>
          <cell r="B9" t="str">
            <v>泥石人</v>
          </cell>
          <cell r="C9">
            <v>5120</v>
          </cell>
          <cell r="D9">
            <v>45</v>
          </cell>
          <cell r="E9" t="str">
            <v>变异</v>
          </cell>
          <cell r="F9" t="str">
            <v>1100|850|960|660|800</v>
          </cell>
          <cell r="G9">
            <v>1058</v>
          </cell>
          <cell r="H9">
            <v>8000</v>
          </cell>
          <cell r="I9" t="str">
            <v>人</v>
          </cell>
          <cell r="J9" t="str">
            <v>火</v>
          </cell>
          <cell r="K9" t="str">
            <v>5531,5521</v>
          </cell>
          <cell r="L9">
            <v>5205</v>
          </cell>
          <cell r="M9" t="str">
            <v>5121,5124</v>
          </cell>
          <cell r="N9">
            <v>1</v>
          </cell>
        </row>
        <row r="10">
          <cell r="A10">
            <v>1007</v>
          </cell>
          <cell r="B10" t="str">
            <v>飞羽将军</v>
          </cell>
          <cell r="C10">
            <v>5113</v>
          </cell>
          <cell r="D10">
            <v>45</v>
          </cell>
          <cell r="E10" t="str">
            <v>普通</v>
          </cell>
          <cell r="F10" t="str">
            <v>1150|850|1000|970|830</v>
          </cell>
          <cell r="G10">
            <v>1064</v>
          </cell>
          <cell r="H10">
            <v>8000</v>
          </cell>
          <cell r="I10" t="str">
            <v>人</v>
          </cell>
          <cell r="J10" t="str">
            <v>火</v>
          </cell>
          <cell r="K10">
            <v>5507</v>
          </cell>
          <cell r="L10">
            <v>5115</v>
          </cell>
          <cell r="M10" t="str">
            <v>5213,5122,5108</v>
          </cell>
          <cell r="N10">
            <v>1</v>
          </cell>
        </row>
        <row r="11">
          <cell r="A11">
            <v>1008</v>
          </cell>
          <cell r="B11" t="str">
            <v>兔精</v>
          </cell>
          <cell r="C11">
            <v>5104</v>
          </cell>
          <cell r="D11">
            <v>55</v>
          </cell>
          <cell r="E11" t="str">
            <v>普通</v>
          </cell>
          <cell r="F11" t="str">
            <v>820|900|1050|1050|1020</v>
          </cell>
          <cell r="G11">
            <v>1070</v>
          </cell>
          <cell r="H11">
            <v>8000</v>
          </cell>
          <cell r="I11" t="str">
            <v>人</v>
          </cell>
          <cell r="J11" t="str">
            <v>火</v>
          </cell>
          <cell r="K11">
            <v>5520</v>
          </cell>
          <cell r="L11">
            <v>5129</v>
          </cell>
          <cell r="M11" t="str">
            <v>5111,5117</v>
          </cell>
          <cell r="N11">
            <v>2</v>
          </cell>
        </row>
        <row r="12">
          <cell r="A12">
            <v>1009</v>
          </cell>
          <cell r="B12" t="str">
            <v>插翅虎</v>
          </cell>
          <cell r="C12">
            <v>5121</v>
          </cell>
          <cell r="D12">
            <v>55</v>
          </cell>
          <cell r="E12" t="str">
            <v>变异</v>
          </cell>
          <cell r="F12" t="str">
            <v>1100|900|1050|750|1030</v>
          </cell>
          <cell r="G12">
            <v>1100</v>
          </cell>
          <cell r="H12">
            <v>8000</v>
          </cell>
          <cell r="I12" t="str">
            <v>人</v>
          </cell>
          <cell r="J12" t="str">
            <v>火</v>
          </cell>
          <cell r="K12" t="str">
            <v>5511,5513</v>
          </cell>
          <cell r="L12">
            <v>5209</v>
          </cell>
          <cell r="M12" t="str">
            <v>5105,5103</v>
          </cell>
          <cell r="N12">
            <v>1</v>
          </cell>
        </row>
        <row r="13">
          <cell r="A13">
            <v>1010</v>
          </cell>
          <cell r="B13" t="str">
            <v>机关兽</v>
          </cell>
          <cell r="C13">
            <v>5105</v>
          </cell>
          <cell r="D13">
            <v>55</v>
          </cell>
          <cell r="E13" t="str">
            <v>普通</v>
          </cell>
          <cell r="F13" t="str">
            <v>1200|950|1050|750|960</v>
          </cell>
          <cell r="G13">
            <v>1080</v>
          </cell>
          <cell r="H13">
            <v>8000</v>
          </cell>
          <cell r="I13" t="str">
            <v>人</v>
          </cell>
          <cell r="J13" t="str">
            <v>风</v>
          </cell>
          <cell r="K13">
            <v>5521</v>
          </cell>
          <cell r="L13">
            <v>5210</v>
          </cell>
          <cell r="M13" t="str">
            <v>5131,5136</v>
          </cell>
          <cell r="N13">
            <v>1</v>
          </cell>
        </row>
        <row r="14">
          <cell r="A14">
            <v>1011</v>
          </cell>
          <cell r="B14" t="str">
            <v>织梦花妖</v>
          </cell>
          <cell r="C14">
            <v>5114</v>
          </cell>
          <cell r="D14">
            <v>65</v>
          </cell>
          <cell r="E14" t="str">
            <v>普通</v>
          </cell>
          <cell r="F14" t="str">
            <v>960|980|1180|1100|980</v>
          </cell>
          <cell r="G14">
            <v>1075</v>
          </cell>
          <cell r="H14">
            <v>8000</v>
          </cell>
          <cell r="I14" t="str">
            <v>人</v>
          </cell>
          <cell r="J14" t="str">
            <v>水</v>
          </cell>
          <cell r="K14">
            <v>5510</v>
          </cell>
          <cell r="L14">
            <v>5208</v>
          </cell>
          <cell r="M14" t="str">
            <v>5127,5130,5113</v>
          </cell>
          <cell r="N14">
            <v>1</v>
          </cell>
        </row>
        <row r="15">
          <cell r="A15">
            <v>1012</v>
          </cell>
          <cell r="B15" t="str">
            <v>剑侠</v>
          </cell>
          <cell r="C15">
            <v>5122</v>
          </cell>
          <cell r="D15">
            <v>65</v>
          </cell>
          <cell r="E15" t="str">
            <v>变异</v>
          </cell>
          <cell r="F15" t="str">
            <v>1180|990|1010|980|1010</v>
          </cell>
          <cell r="G15">
            <v>1110</v>
          </cell>
          <cell r="H15">
            <v>8000</v>
          </cell>
          <cell r="I15" t="str">
            <v>人</v>
          </cell>
          <cell r="J15" t="str">
            <v>火</v>
          </cell>
          <cell r="K15" t="str">
            <v>5507,5520</v>
          </cell>
          <cell r="L15">
            <v>5213</v>
          </cell>
          <cell r="M15" t="str">
            <v>5130,5133</v>
          </cell>
          <cell r="N15">
            <v>1</v>
          </cell>
        </row>
        <row r="16">
          <cell r="A16">
            <v>2001</v>
          </cell>
          <cell r="B16" t="str">
            <v>虎傀儡</v>
          </cell>
          <cell r="C16">
            <v>5132</v>
          </cell>
          <cell r="D16">
            <v>65</v>
          </cell>
          <cell r="E16" t="str">
            <v>稀有</v>
          </cell>
          <cell r="F16" t="str">
            <v>1150|1000|980|970|1020</v>
          </cell>
          <cell r="G16">
            <v>1085</v>
          </cell>
          <cell r="H16">
            <v>8000</v>
          </cell>
          <cell r="I16" t="str">
            <v>人</v>
          </cell>
          <cell r="J16" t="str">
            <v>土</v>
          </cell>
          <cell r="K16" t="str">
            <v>5521,5502</v>
          </cell>
          <cell r="L16">
            <v>5121</v>
          </cell>
          <cell r="M16" t="str">
            <v>5115,5210</v>
          </cell>
          <cell r="N16">
            <v>1</v>
          </cell>
        </row>
        <row r="17">
          <cell r="A17">
            <v>2002</v>
          </cell>
          <cell r="B17" t="str">
            <v>熊猫武师</v>
          </cell>
          <cell r="C17">
            <v>5106</v>
          </cell>
          <cell r="D17">
            <v>65</v>
          </cell>
          <cell r="E17" t="str">
            <v>普通</v>
          </cell>
          <cell r="F17" t="str">
            <v>1240|1010|1030|975|1020</v>
          </cell>
          <cell r="G17">
            <v>1125</v>
          </cell>
          <cell r="H17">
            <v>8000</v>
          </cell>
          <cell r="I17" t="str">
            <v>人</v>
          </cell>
          <cell r="J17" t="str">
            <v>风</v>
          </cell>
          <cell r="K17">
            <v>5502</v>
          </cell>
          <cell r="L17">
            <v>5129</v>
          </cell>
          <cell r="M17" t="str">
            <v>5211,5122</v>
          </cell>
          <cell r="N17">
            <v>2</v>
          </cell>
        </row>
        <row r="18">
          <cell r="A18">
            <v>2003</v>
          </cell>
          <cell r="B18" t="str">
            <v>浪人</v>
          </cell>
          <cell r="C18">
            <v>5115</v>
          </cell>
          <cell r="D18">
            <v>75</v>
          </cell>
          <cell r="E18" t="str">
            <v>普通</v>
          </cell>
          <cell r="F18" t="str">
            <v>1200|1030|1040|1050|1025</v>
          </cell>
          <cell r="G18">
            <v>1157</v>
          </cell>
          <cell r="H18">
            <v>8000</v>
          </cell>
          <cell r="I18" t="str">
            <v>人</v>
          </cell>
          <cell r="J18" t="str">
            <v>水</v>
          </cell>
          <cell r="L18">
            <v>5107</v>
          </cell>
          <cell r="M18" t="str">
            <v>5104,5134</v>
          </cell>
          <cell r="N18">
            <v>1</v>
          </cell>
        </row>
        <row r="19">
          <cell r="A19">
            <v>2004</v>
          </cell>
          <cell r="B19" t="str">
            <v>天璇仙子</v>
          </cell>
          <cell r="C19">
            <v>5127</v>
          </cell>
          <cell r="D19">
            <v>75</v>
          </cell>
          <cell r="E19" t="str">
            <v>变异</v>
          </cell>
          <cell r="F19" t="str">
            <v>1010|1050|1190|1200|1155</v>
          </cell>
          <cell r="G19">
            <v>1157</v>
          </cell>
          <cell r="H19">
            <v>8000</v>
          </cell>
          <cell r="I19" t="str">
            <v>人</v>
          </cell>
          <cell r="J19" t="str">
            <v>火</v>
          </cell>
          <cell r="K19" t="str">
            <v>5541,5510</v>
          </cell>
          <cell r="L19">
            <v>5128</v>
          </cell>
          <cell r="M19" t="str">
            <v>5208,5135</v>
          </cell>
          <cell r="N19">
            <v>1</v>
          </cell>
        </row>
        <row r="20">
          <cell r="A20">
            <v>2005</v>
          </cell>
          <cell r="B20" t="str">
            <v>熊猫剑侠</v>
          </cell>
          <cell r="C20">
            <v>5133</v>
          </cell>
          <cell r="D20">
            <v>75</v>
          </cell>
          <cell r="E20" t="str">
            <v>稀有</v>
          </cell>
          <cell r="F20" t="str">
            <v>1250|1050|1150|850|1050</v>
          </cell>
          <cell r="G20">
            <v>1157</v>
          </cell>
          <cell r="H20">
            <v>8000</v>
          </cell>
          <cell r="I20" t="str">
            <v>人</v>
          </cell>
          <cell r="J20" t="str">
            <v>风</v>
          </cell>
          <cell r="K20" t="str">
            <v>5502,5507</v>
          </cell>
          <cell r="L20">
            <v>5212</v>
          </cell>
          <cell r="M20" t="str">
            <v>5113,5137</v>
          </cell>
          <cell r="N20">
            <v>1</v>
          </cell>
        </row>
        <row r="21">
          <cell r="A21">
            <v>2006</v>
          </cell>
          <cell r="B21" t="str">
            <v>剑灵</v>
          </cell>
          <cell r="C21">
            <v>5107</v>
          </cell>
          <cell r="D21">
            <v>75</v>
          </cell>
          <cell r="E21" t="str">
            <v>普通</v>
          </cell>
          <cell r="F21" t="str">
            <v>1230|1150|1150|850|1070</v>
          </cell>
          <cell r="G21">
            <v>1157</v>
          </cell>
          <cell r="H21">
            <v>8000</v>
          </cell>
          <cell r="I21" t="str">
            <v>人</v>
          </cell>
          <cell r="J21" t="str">
            <v>水</v>
          </cell>
          <cell r="K21">
            <v>5513</v>
          </cell>
          <cell r="L21">
            <v>5106</v>
          </cell>
          <cell r="M21" t="str">
            <v>5108,5122</v>
          </cell>
          <cell r="N21">
            <v>1</v>
          </cell>
        </row>
        <row r="22">
          <cell r="A22">
            <v>2007</v>
          </cell>
          <cell r="B22" t="str">
            <v>如意仙</v>
          </cell>
          <cell r="C22">
            <v>5116</v>
          </cell>
          <cell r="D22">
            <v>80</v>
          </cell>
          <cell r="E22" t="str">
            <v>普通</v>
          </cell>
          <cell r="F22" t="str">
            <v>1220|1160|1200|900|1155</v>
          </cell>
          <cell r="G22">
            <v>1186</v>
          </cell>
          <cell r="H22">
            <v>8000</v>
          </cell>
          <cell r="I22" t="str">
            <v>人</v>
          </cell>
          <cell r="J22" t="str">
            <v>火</v>
          </cell>
          <cell r="K22">
            <v>5520</v>
          </cell>
          <cell r="L22">
            <v>5129</v>
          </cell>
          <cell r="M22" t="str">
            <v>5201,5115</v>
          </cell>
          <cell r="N22">
            <v>1</v>
          </cell>
        </row>
        <row r="23">
          <cell r="A23">
            <v>2008</v>
          </cell>
          <cell r="B23" t="str">
            <v>大鹏鸟</v>
          </cell>
          <cell r="C23">
            <v>5123</v>
          </cell>
          <cell r="D23">
            <v>80</v>
          </cell>
          <cell r="E23" t="str">
            <v>变异</v>
          </cell>
          <cell r="F23" t="str">
            <v>1250|1166|1200|900|1230</v>
          </cell>
          <cell r="G23">
            <v>1186</v>
          </cell>
          <cell r="H23">
            <v>8000</v>
          </cell>
          <cell r="I23" t="str">
            <v>人</v>
          </cell>
          <cell r="J23" t="str">
            <v>土</v>
          </cell>
          <cell r="K23" t="str">
            <v>5507,5511</v>
          </cell>
          <cell r="L23">
            <v>5212</v>
          </cell>
          <cell r="M23" t="str">
            <v>5104,5118</v>
          </cell>
          <cell r="N23">
            <v>2</v>
          </cell>
        </row>
        <row r="24">
          <cell r="A24">
            <v>2009</v>
          </cell>
          <cell r="B24" t="str">
            <v>桃花妖</v>
          </cell>
          <cell r="C24">
            <v>5128</v>
          </cell>
          <cell r="D24">
            <v>80</v>
          </cell>
          <cell r="E24" t="str">
            <v>变异</v>
          </cell>
          <cell r="F24" t="str">
            <v>1200|1173|1200|900|1150</v>
          </cell>
          <cell r="G24">
            <v>1186</v>
          </cell>
          <cell r="H24">
            <v>8000</v>
          </cell>
          <cell r="I24" t="str">
            <v>人</v>
          </cell>
          <cell r="J24" t="str">
            <v>风</v>
          </cell>
          <cell r="K24" t="str">
            <v>5531,5541</v>
          </cell>
          <cell r="L24">
            <v>5208</v>
          </cell>
          <cell r="M24" t="str">
            <v>5135,5118</v>
          </cell>
          <cell r="N24">
            <v>1</v>
          </cell>
        </row>
        <row r="25">
          <cell r="A25">
            <v>2010</v>
          </cell>
          <cell r="B25" t="str">
            <v>瑶光圣女</v>
          </cell>
          <cell r="C25">
            <v>5137</v>
          </cell>
          <cell r="D25">
            <v>150</v>
          </cell>
          <cell r="E25" t="str">
            <v>稀有</v>
          </cell>
          <cell r="F25" t="str">
            <v>1350|1171|1200|900|1150</v>
          </cell>
          <cell r="G25">
            <v>1186</v>
          </cell>
          <cell r="H25">
            <v>8000</v>
          </cell>
          <cell r="I25" t="str">
            <v>人</v>
          </cell>
          <cell r="J25" t="str">
            <v>水</v>
          </cell>
          <cell r="K25" t="str">
            <v>5541,5510</v>
          </cell>
          <cell r="L25">
            <v>5117</v>
          </cell>
          <cell r="M25" t="str">
            <v>5113,5207</v>
          </cell>
          <cell r="N25">
            <v>1</v>
          </cell>
        </row>
        <row r="26">
          <cell r="A26">
            <v>2011</v>
          </cell>
          <cell r="B26" t="str">
            <v>天师道人</v>
          </cell>
          <cell r="C26">
            <v>5108</v>
          </cell>
          <cell r="D26">
            <v>150</v>
          </cell>
          <cell r="E26" t="str">
            <v>普通</v>
          </cell>
          <cell r="F26" t="str">
            <v>1210|1133|1250|950|1205</v>
          </cell>
          <cell r="G26">
            <v>1217</v>
          </cell>
          <cell r="H26">
            <v>8000</v>
          </cell>
          <cell r="I26" t="str">
            <v>人</v>
          </cell>
          <cell r="J26" t="str">
            <v>火</v>
          </cell>
          <cell r="K26">
            <v>5521</v>
          </cell>
          <cell r="L26">
            <v>5129</v>
          </cell>
          <cell r="M26" t="str">
            <v>5302,5126</v>
          </cell>
          <cell r="N26">
            <v>2</v>
          </cell>
        </row>
        <row r="27">
          <cell r="A27">
            <v>2012</v>
          </cell>
          <cell r="B27" t="str">
            <v>阴阳师</v>
          </cell>
          <cell r="C27">
            <v>5117</v>
          </cell>
          <cell r="D27">
            <v>150</v>
          </cell>
          <cell r="E27" t="str">
            <v>普通</v>
          </cell>
          <cell r="F27" t="str">
            <v>1220|1187|1250|950|1205</v>
          </cell>
          <cell r="G27">
            <v>1217</v>
          </cell>
          <cell r="H27">
            <v>8000</v>
          </cell>
          <cell r="I27" t="str">
            <v>人</v>
          </cell>
          <cell r="J27" t="str">
            <v>风</v>
          </cell>
          <cell r="K27">
            <v>5520</v>
          </cell>
          <cell r="L27">
            <v>5129</v>
          </cell>
          <cell r="M27" t="str">
            <v>5128,5125</v>
          </cell>
          <cell r="N27">
            <v>1</v>
          </cell>
        </row>
        <row r="28">
          <cell r="A28">
            <v>2013</v>
          </cell>
          <cell r="B28" t="str">
            <v>水君</v>
          </cell>
          <cell r="C28">
            <v>5124</v>
          </cell>
          <cell r="D28">
            <v>150</v>
          </cell>
          <cell r="E28" t="str">
            <v>变异</v>
          </cell>
          <cell r="F28" t="str">
            <v>1150|1205|1250|950|1210</v>
          </cell>
          <cell r="G28">
            <v>1217</v>
          </cell>
          <cell r="H28">
            <v>8000</v>
          </cell>
          <cell r="I28" t="str">
            <v>人</v>
          </cell>
          <cell r="J28" t="str">
            <v>水</v>
          </cell>
          <cell r="K28" t="str">
            <v>5507,5511</v>
          </cell>
          <cell r="L28">
            <v>5115</v>
          </cell>
          <cell r="M28" t="str">
            <v>5107,5130</v>
          </cell>
          <cell r="N28">
            <v>1</v>
          </cell>
        </row>
        <row r="29">
          <cell r="A29">
            <v>2014</v>
          </cell>
          <cell r="B29" t="str">
            <v>迦楼罗</v>
          </cell>
          <cell r="C29">
            <v>5134</v>
          </cell>
          <cell r="D29">
            <v>150</v>
          </cell>
          <cell r="E29" t="str">
            <v>稀有</v>
          </cell>
          <cell r="F29" t="str">
            <v>1235|1215|1250|950|1235</v>
          </cell>
          <cell r="G29">
            <v>1217</v>
          </cell>
          <cell r="H29">
            <v>8000</v>
          </cell>
          <cell r="I29" t="str">
            <v>人</v>
          </cell>
          <cell r="J29" t="str">
            <v>火</v>
          </cell>
          <cell r="K29" t="str">
            <v>5507,5509</v>
          </cell>
          <cell r="L29">
            <v>5106</v>
          </cell>
          <cell r="M29" t="str">
            <v>5212,5108</v>
          </cell>
          <cell r="N29">
            <v>1</v>
          </cell>
        </row>
        <row r="30">
          <cell r="A30">
            <v>2015</v>
          </cell>
          <cell r="B30" t="str">
            <v>花神君</v>
          </cell>
          <cell r="C30">
            <v>5138</v>
          </cell>
          <cell r="D30">
            <v>150</v>
          </cell>
          <cell r="E30" t="str">
            <v>稀有</v>
          </cell>
          <cell r="F30" t="str">
            <v>1260|1195|1250|950|1235</v>
          </cell>
          <cell r="G30">
            <v>1217</v>
          </cell>
          <cell r="H30">
            <v>8000</v>
          </cell>
          <cell r="I30" t="str">
            <v>人</v>
          </cell>
          <cell r="J30" t="str">
            <v>土</v>
          </cell>
          <cell r="K30" t="str">
            <v>5514,5531</v>
          </cell>
          <cell r="L30">
            <v>5208</v>
          </cell>
          <cell r="M30" t="str">
            <v>5113,5132</v>
          </cell>
          <cell r="N30">
            <v>1</v>
          </cell>
        </row>
        <row r="31">
          <cell r="A31">
            <v>2016</v>
          </cell>
          <cell r="B31" t="str">
            <v>龙人</v>
          </cell>
          <cell r="C31">
            <v>5109</v>
          </cell>
          <cell r="D31">
            <v>150</v>
          </cell>
          <cell r="E31" t="str">
            <v>普通</v>
          </cell>
          <cell r="F31" t="str">
            <v>1270|1205|1300|1000|1240</v>
          </cell>
          <cell r="G31">
            <v>1247</v>
          </cell>
          <cell r="H31">
            <v>8000</v>
          </cell>
          <cell r="I31" t="str">
            <v>人</v>
          </cell>
          <cell r="J31" t="str">
            <v>风</v>
          </cell>
          <cell r="K31">
            <v>5502</v>
          </cell>
          <cell r="L31">
            <v>5115</v>
          </cell>
          <cell r="M31" t="str">
            <v>5103,5105</v>
          </cell>
          <cell r="N31">
            <v>1</v>
          </cell>
        </row>
        <row r="32">
          <cell r="A32">
            <v>2017</v>
          </cell>
          <cell r="B32" t="str">
            <v>女魃</v>
          </cell>
          <cell r="C32">
            <v>5118</v>
          </cell>
          <cell r="D32">
            <v>150</v>
          </cell>
          <cell r="E32" t="str">
            <v>普通</v>
          </cell>
          <cell r="F32" t="str">
            <v>1265|1205|1300|1000|1270</v>
          </cell>
          <cell r="G32">
            <v>1247</v>
          </cell>
          <cell r="H32">
            <v>8000</v>
          </cell>
          <cell r="I32" t="str">
            <v>人</v>
          </cell>
          <cell r="J32" t="str">
            <v>水</v>
          </cell>
          <cell r="K32">
            <v>5524</v>
          </cell>
          <cell r="L32">
            <v>5201</v>
          </cell>
          <cell r="M32" t="str">
            <v>5205,5124</v>
          </cell>
          <cell r="N32">
            <v>2</v>
          </cell>
        </row>
        <row r="33">
          <cell r="A33">
            <v>2018</v>
          </cell>
          <cell r="B33" t="str">
            <v>枪天将</v>
          </cell>
          <cell r="C33">
            <v>5125</v>
          </cell>
          <cell r="D33">
            <v>150</v>
          </cell>
          <cell r="E33" t="str">
            <v>变异</v>
          </cell>
          <cell r="F33" t="str">
            <v>1260|1280|1300|1000|1265</v>
          </cell>
          <cell r="G33">
            <v>1247</v>
          </cell>
          <cell r="H33">
            <v>8000</v>
          </cell>
          <cell r="I33" t="str">
            <v>人</v>
          </cell>
          <cell r="J33" t="str">
            <v>火</v>
          </cell>
          <cell r="K33" t="str">
            <v>5531,5521</v>
          </cell>
          <cell r="L33">
            <v>5129</v>
          </cell>
          <cell r="M33" t="str">
            <v>5117,5101</v>
          </cell>
          <cell r="N33">
            <v>1</v>
          </cell>
        </row>
        <row r="34">
          <cell r="A34">
            <v>2019</v>
          </cell>
          <cell r="B34" t="str">
            <v>雪女</v>
          </cell>
          <cell r="C34">
            <v>5129</v>
          </cell>
          <cell r="D34">
            <v>150</v>
          </cell>
          <cell r="E34" t="str">
            <v>变异</v>
          </cell>
          <cell r="F34" t="str">
            <v>1190|1300|1300|1000|1244</v>
          </cell>
          <cell r="G34">
            <v>1247</v>
          </cell>
          <cell r="H34">
            <v>8000</v>
          </cell>
          <cell r="I34" t="str">
            <v>人</v>
          </cell>
          <cell r="J34" t="str">
            <v>风</v>
          </cell>
          <cell r="K34" t="str">
            <v>5541,5520</v>
          </cell>
          <cell r="L34">
            <v>5206</v>
          </cell>
          <cell r="M34" t="str">
            <v>5113,5110</v>
          </cell>
          <cell r="N34">
            <v>1</v>
          </cell>
        </row>
        <row r="35">
          <cell r="A35">
            <v>2020</v>
          </cell>
          <cell r="B35" t="str">
            <v>龙女</v>
          </cell>
          <cell r="C35">
            <v>5135</v>
          </cell>
          <cell r="D35">
            <v>150</v>
          </cell>
          <cell r="E35" t="str">
            <v>稀有</v>
          </cell>
          <cell r="F35" t="str">
            <v>1280|1230|1300|1000|1266</v>
          </cell>
          <cell r="G35">
            <v>1247</v>
          </cell>
          <cell r="H35">
            <v>8000</v>
          </cell>
          <cell r="I35" t="str">
            <v>人</v>
          </cell>
          <cell r="J35" t="str">
            <v>水</v>
          </cell>
          <cell r="K35" t="str">
            <v>5507,5502</v>
          </cell>
          <cell r="L35">
            <v>5101</v>
          </cell>
          <cell r="M35" t="str">
            <v>5105,5106</v>
          </cell>
          <cell r="N35">
            <v>1</v>
          </cell>
        </row>
        <row r="36">
          <cell r="A36">
            <v>2021</v>
          </cell>
          <cell r="B36" t="str">
            <v>天狗</v>
          </cell>
          <cell r="C36">
            <v>5110</v>
          </cell>
          <cell r="D36">
            <v>150</v>
          </cell>
          <cell r="E36" t="str">
            <v>普通</v>
          </cell>
          <cell r="F36" t="str">
            <v>1280|1160|1350|1050|1288</v>
          </cell>
          <cell r="G36">
            <v>1278</v>
          </cell>
          <cell r="H36">
            <v>8000</v>
          </cell>
          <cell r="I36" t="str">
            <v>人</v>
          </cell>
          <cell r="J36" t="str">
            <v>火</v>
          </cell>
          <cell r="K36">
            <v>5502</v>
          </cell>
          <cell r="L36">
            <v>5213</v>
          </cell>
          <cell r="M36" t="str">
            <v>5104,5108</v>
          </cell>
          <cell r="N36">
            <v>1</v>
          </cell>
        </row>
        <row r="37">
          <cell r="A37">
            <v>2022</v>
          </cell>
          <cell r="B37" t="str">
            <v>罗刹女</v>
          </cell>
          <cell r="C37">
            <v>5119</v>
          </cell>
          <cell r="D37">
            <v>150</v>
          </cell>
          <cell r="E37" t="str">
            <v>普通</v>
          </cell>
          <cell r="F37" t="str">
            <v>1290|1230|1350|1050|1310</v>
          </cell>
          <cell r="G37">
            <v>1278</v>
          </cell>
          <cell r="H37">
            <v>8000</v>
          </cell>
          <cell r="I37" t="str">
            <v>人</v>
          </cell>
          <cell r="J37" t="str">
            <v>土</v>
          </cell>
          <cell r="K37">
            <v>5510</v>
          </cell>
          <cell r="L37">
            <v>5207</v>
          </cell>
          <cell r="M37" t="str">
            <v>5114,5130</v>
          </cell>
          <cell r="N37">
            <v>1</v>
          </cell>
        </row>
        <row r="38">
          <cell r="A38">
            <v>2023</v>
          </cell>
          <cell r="B38" t="str">
            <v>鬼帝</v>
          </cell>
          <cell r="C38">
            <v>5126</v>
          </cell>
          <cell r="D38">
            <v>150</v>
          </cell>
          <cell r="E38" t="str">
            <v>变异</v>
          </cell>
          <cell r="F38" t="str">
            <v>1295|1180|1350|1050|1310</v>
          </cell>
          <cell r="G38">
            <v>1278</v>
          </cell>
          <cell r="H38">
            <v>8000</v>
          </cell>
          <cell r="I38" t="str">
            <v>人</v>
          </cell>
          <cell r="J38" t="str">
            <v>风</v>
          </cell>
          <cell r="K38" t="str">
            <v>5524,5502</v>
          </cell>
          <cell r="L38">
            <v>5115</v>
          </cell>
          <cell r="M38" t="str">
            <v>5106,5209</v>
          </cell>
          <cell r="N38">
            <v>2</v>
          </cell>
        </row>
        <row r="39">
          <cell r="A39">
            <v>2024</v>
          </cell>
          <cell r="B39" t="str">
            <v>媚魔</v>
          </cell>
          <cell r="C39">
            <v>5130</v>
          </cell>
          <cell r="D39">
            <v>150</v>
          </cell>
          <cell r="E39" t="str">
            <v>变异</v>
          </cell>
          <cell r="F39" t="str">
            <v>1305|1325|1350|1050|1255</v>
          </cell>
          <cell r="G39">
            <v>1278</v>
          </cell>
          <cell r="H39">
            <v>8000</v>
          </cell>
          <cell r="I39" t="str">
            <v>人</v>
          </cell>
          <cell r="J39" t="str">
            <v>水</v>
          </cell>
          <cell r="K39" t="str">
            <v>5524,5507</v>
          </cell>
          <cell r="L39">
            <v>5207</v>
          </cell>
          <cell r="M39" t="str">
            <v>5116,5132</v>
          </cell>
          <cell r="N39">
            <v>1</v>
          </cell>
        </row>
        <row r="40">
          <cell r="A40">
            <v>2025</v>
          </cell>
          <cell r="B40" t="str">
            <v>真君</v>
          </cell>
          <cell r="C40">
            <v>5136</v>
          </cell>
          <cell r="D40">
            <v>150</v>
          </cell>
          <cell r="E40" t="str">
            <v>稀有</v>
          </cell>
          <cell r="F40" t="str">
            <v>1305|1240|1350|1050|1255</v>
          </cell>
          <cell r="G40">
            <v>1278</v>
          </cell>
          <cell r="H40">
            <v>8000</v>
          </cell>
          <cell r="I40" t="str">
            <v>人</v>
          </cell>
          <cell r="J40" t="str">
            <v>火</v>
          </cell>
          <cell r="K40" t="str">
            <v>5502,5520</v>
          </cell>
          <cell r="L40">
            <v>5128</v>
          </cell>
          <cell r="M40" t="str">
            <v>5210,5117</v>
          </cell>
          <cell r="N40">
            <v>1</v>
          </cell>
        </row>
        <row r="41">
          <cell r="A41">
            <v>2026</v>
          </cell>
          <cell r="B41" t="str">
            <v>万年冰魇</v>
          </cell>
          <cell r="C41">
            <v>5139</v>
          </cell>
          <cell r="D41">
            <v>150</v>
          </cell>
          <cell r="E41" t="str">
            <v>稀有</v>
          </cell>
          <cell r="F41" t="str">
            <v>1310|1250|1350|1050|1305</v>
          </cell>
          <cell r="G41">
            <v>1278</v>
          </cell>
          <cell r="H41">
            <v>8000</v>
          </cell>
          <cell r="I41" t="str">
            <v>人</v>
          </cell>
          <cell r="J41" t="str">
            <v>风</v>
          </cell>
          <cell r="K41" t="str">
            <v>5524,5502</v>
          </cell>
          <cell r="L41">
            <v>5206</v>
          </cell>
          <cell r="M41" t="str">
            <v>5113,5116</v>
          </cell>
          <cell r="N41">
            <v>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iyou"/>
    </sheetNames>
    <sheetDataSet>
      <sheetData sheetId="0">
        <row r="4">
          <cell r="A4">
            <v>1000</v>
          </cell>
          <cell r="B4">
            <v>1002</v>
          </cell>
          <cell r="C4">
            <v>1003</v>
          </cell>
        </row>
        <row r="5">
          <cell r="A5">
            <v>1001</v>
          </cell>
          <cell r="B5">
            <v>1002</v>
          </cell>
          <cell r="C5">
            <v>1003</v>
          </cell>
        </row>
        <row r="6">
          <cell r="A6">
            <v>1009</v>
          </cell>
          <cell r="B6">
            <v>1010</v>
          </cell>
          <cell r="C6">
            <v>2001</v>
          </cell>
        </row>
        <row r="7">
          <cell r="A7">
            <v>1012</v>
          </cell>
          <cell r="B7">
            <v>2002</v>
          </cell>
          <cell r="C7">
            <v>2005</v>
          </cell>
        </row>
        <row r="8">
          <cell r="A8">
            <v>2008</v>
          </cell>
          <cell r="B8">
            <v>2011</v>
          </cell>
          <cell r="C8">
            <v>2014</v>
          </cell>
        </row>
        <row r="9">
          <cell r="A9">
            <v>2009</v>
          </cell>
          <cell r="B9">
            <v>2012</v>
          </cell>
          <cell r="C9">
            <v>2015</v>
          </cell>
        </row>
        <row r="10">
          <cell r="A10">
            <v>2016</v>
          </cell>
          <cell r="B10">
            <v>2013</v>
          </cell>
          <cell r="C10">
            <v>2020</v>
          </cell>
        </row>
        <row r="11">
          <cell r="A11">
            <v>2018</v>
          </cell>
          <cell r="B11">
            <v>2021</v>
          </cell>
          <cell r="C11">
            <v>2025</v>
          </cell>
        </row>
        <row r="12">
          <cell r="A12">
            <v>2019</v>
          </cell>
          <cell r="B12">
            <v>2022</v>
          </cell>
          <cell r="C12">
            <v>2026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excel\system\summon\summoninfo.xlsx" TargetMode="External"/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excel\system\summon\xiyou.xlsx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nt@ke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floa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mailto:string@ignored" TargetMode="External"/><Relationship Id="rId4" Type="http://schemas.openxmlformats.org/officeDocument/2006/relationships/hyperlink" Target="mailto:int@defaul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zoomScaleNormal="100" workbookViewId="0">
      <pane xSplit="4" ySplit="3" topLeftCell="E16" activePane="bottomRight" state="frozen"/>
      <selection pane="topRight" activeCell="E1" sqref="E1"/>
      <selection pane="bottomLeft" activeCell="A4" sqref="A4"/>
      <selection pane="bottomRight" activeCell="K38" sqref="K38"/>
    </sheetView>
  </sheetViews>
  <sheetFormatPr defaultRowHeight="12.75"/>
  <cols>
    <col min="1" max="4" width="9" style="2"/>
    <col min="5" max="5" width="8" style="2" customWidth="1"/>
    <col min="6" max="6" width="28.625" style="2" customWidth="1"/>
    <col min="7" max="8" width="8" style="2" customWidth="1"/>
    <col min="9" max="10" width="9" style="1"/>
    <col min="11" max="11" width="33.75" style="1" customWidth="1"/>
    <col min="12" max="13" width="9" style="1"/>
    <col min="14" max="14" width="28.125" style="1" customWidth="1"/>
    <col min="15" max="15" width="9" style="1"/>
    <col min="16" max="16" width="17.375" style="1" customWidth="1"/>
    <col min="17" max="16384" width="9" style="1"/>
  </cols>
  <sheetData>
    <row r="1" spans="1:19">
      <c r="A1" s="12" t="s">
        <v>42</v>
      </c>
      <c r="B1" s="23" t="s">
        <v>41</v>
      </c>
      <c r="C1" s="12" t="s">
        <v>6</v>
      </c>
      <c r="D1" s="11" t="s">
        <v>172</v>
      </c>
      <c r="E1" s="12" t="s">
        <v>6</v>
      </c>
      <c r="F1" s="62" t="s">
        <v>67</v>
      </c>
      <c r="G1" s="62" t="s">
        <v>6</v>
      </c>
      <c r="H1" s="62" t="s">
        <v>6</v>
      </c>
      <c r="I1" s="5" t="s">
        <v>43</v>
      </c>
      <c r="J1" s="11" t="s">
        <v>173</v>
      </c>
      <c r="K1" s="11" t="s">
        <v>7</v>
      </c>
      <c r="L1" s="11" t="s">
        <v>7</v>
      </c>
      <c r="M1" s="11" t="s">
        <v>7</v>
      </c>
      <c r="N1" s="11" t="s">
        <v>6</v>
      </c>
    </row>
    <row r="2" spans="1:19" s="65" customFormat="1">
      <c r="A2" s="42" t="s">
        <v>40</v>
      </c>
      <c r="B2" s="63" t="s">
        <v>39</v>
      </c>
      <c r="C2" s="42" t="s">
        <v>174</v>
      </c>
      <c r="D2" s="64" t="s">
        <v>175</v>
      </c>
      <c r="E2" s="42" t="s">
        <v>155</v>
      </c>
      <c r="F2" s="42" t="s">
        <v>71</v>
      </c>
      <c r="G2" s="42" t="s">
        <v>73</v>
      </c>
      <c r="H2" s="42" t="s">
        <v>74</v>
      </c>
      <c r="I2" s="42" t="s">
        <v>176</v>
      </c>
      <c r="J2" s="64" t="s">
        <v>177</v>
      </c>
      <c r="K2" s="42" t="s">
        <v>75</v>
      </c>
      <c r="L2" s="42" t="s">
        <v>178</v>
      </c>
      <c r="M2" s="42" t="s">
        <v>179</v>
      </c>
      <c r="N2" s="64" t="s">
        <v>180</v>
      </c>
    </row>
    <row r="3" spans="1:19" s="6" customFormat="1">
      <c r="A3" s="66" t="s">
        <v>40</v>
      </c>
      <c r="B3" s="7" t="s">
        <v>181</v>
      </c>
      <c r="C3" s="7" t="s">
        <v>182</v>
      </c>
      <c r="D3" s="7" t="s">
        <v>183</v>
      </c>
      <c r="E3" s="7" t="s">
        <v>159</v>
      </c>
      <c r="F3" s="7" t="s">
        <v>184</v>
      </c>
      <c r="G3" s="7" t="s">
        <v>185</v>
      </c>
      <c r="H3" s="7" t="s">
        <v>82</v>
      </c>
      <c r="I3" s="7" t="s">
        <v>186</v>
      </c>
      <c r="J3" s="19" t="s">
        <v>187</v>
      </c>
      <c r="K3" s="7" t="s">
        <v>188</v>
      </c>
      <c r="L3" s="7" t="s">
        <v>189</v>
      </c>
      <c r="M3" s="7" t="s">
        <v>190</v>
      </c>
      <c r="N3" s="7" t="s">
        <v>191</v>
      </c>
    </row>
    <row r="4" spans="1:19" s="3" customFormat="1" ht="14.25">
      <c r="A4" s="17">
        <f>[1]summoninfo!A4</f>
        <v>1000</v>
      </c>
      <c r="B4" s="17" t="str">
        <f>[1]summoninfo!B4</f>
        <v>二哈</v>
      </c>
      <c r="C4" s="17">
        <f>[1]summoninfo!C4</f>
        <v>5101</v>
      </c>
      <c r="D4" s="17">
        <f>[1]summoninfo!D4</f>
        <v>0</v>
      </c>
      <c r="E4" s="17" t="str">
        <f>[1]summoninfo!E4</f>
        <v>普通</v>
      </c>
      <c r="F4" s="17" t="str">
        <f>[1]summoninfo!F4</f>
        <v>1050|700|900|600|670</v>
      </c>
      <c r="G4" s="17">
        <f>[1]summoninfo!G4</f>
        <v>950</v>
      </c>
      <c r="H4" s="17">
        <f>[1]summoninfo!H4</f>
        <v>8000</v>
      </c>
      <c r="I4" s="17" t="str">
        <f>[1]summoninfo!I4</f>
        <v>人</v>
      </c>
      <c r="J4" s="17" t="str">
        <f>[1]summoninfo!J4</f>
        <v>土</v>
      </c>
      <c r="K4" s="17">
        <f>[1]summoninfo!K4</f>
        <v>5509</v>
      </c>
      <c r="L4" s="17">
        <f>[1]summoninfo!L4</f>
        <v>5210</v>
      </c>
      <c r="M4" s="17">
        <f>[1]summoninfo!M4</f>
        <v>5134</v>
      </c>
      <c r="N4" s="17">
        <f>[1]summoninfo!N4</f>
        <v>1</v>
      </c>
      <c r="P4" s="3" t="s">
        <v>396</v>
      </c>
      <c r="Q4" s="101" t="s">
        <v>215</v>
      </c>
      <c r="R4" s="27"/>
      <c r="S4" s="27"/>
    </row>
    <row r="5" spans="1:19" ht="14.25">
      <c r="A5" s="17">
        <f>[1]summoninfo!A5</f>
        <v>1001</v>
      </c>
      <c r="B5" s="17" t="str">
        <f>[1]summoninfo!B5</f>
        <v>神烦狗</v>
      </c>
      <c r="C5" s="17">
        <f>[1]summoninfo!C5</f>
        <v>5111</v>
      </c>
      <c r="D5" s="17">
        <f>[1]summoninfo!D5</f>
        <v>0</v>
      </c>
      <c r="E5" s="17" t="str">
        <f>[1]summoninfo!E5</f>
        <v>普通</v>
      </c>
      <c r="F5" s="17" t="str">
        <f>[1]summoninfo!F5</f>
        <v>1050|700|900|600|670</v>
      </c>
      <c r="G5" s="17">
        <f>[1]summoninfo!G5</f>
        <v>950</v>
      </c>
      <c r="H5" s="17">
        <f>[1]summoninfo!H5</f>
        <v>8000</v>
      </c>
      <c r="I5" s="17" t="str">
        <f>[1]summoninfo!I5</f>
        <v>人</v>
      </c>
      <c r="J5" s="17" t="str">
        <f>[1]summoninfo!J5</f>
        <v>风</v>
      </c>
      <c r="K5" s="17">
        <f>[1]summoninfo!K5</f>
        <v>5509</v>
      </c>
      <c r="L5" s="17">
        <f>[1]summoninfo!L5</f>
        <v>5210</v>
      </c>
      <c r="M5" s="17">
        <f>[1]summoninfo!M5</f>
        <v>5134</v>
      </c>
      <c r="N5" s="17">
        <f>[1]summoninfo!N5</f>
        <v>1</v>
      </c>
      <c r="P5" s="27" t="s">
        <v>216</v>
      </c>
      <c r="Q5" s="27"/>
      <c r="R5" s="27"/>
      <c r="S5" s="27"/>
    </row>
    <row r="6" spans="1:19" ht="14.25">
      <c r="A6" s="17">
        <f>[1]summoninfo!A6</f>
        <v>1002</v>
      </c>
      <c r="B6" s="17" t="str">
        <f>[1]summoninfo!B6</f>
        <v>笋精</v>
      </c>
      <c r="C6" s="17">
        <f>[1]summoninfo!C6</f>
        <v>5102</v>
      </c>
      <c r="D6" s="17">
        <f>[1]summoninfo!D6</f>
        <v>35</v>
      </c>
      <c r="E6" s="17" t="str">
        <f>[1]summoninfo!E6</f>
        <v>普通</v>
      </c>
      <c r="F6" s="17" t="str">
        <f>[1]summoninfo!F6</f>
        <v>1100|800|950|650|720</v>
      </c>
      <c r="G6" s="17">
        <f>[1]summoninfo!G6</f>
        <v>1000</v>
      </c>
      <c r="H6" s="17">
        <f>[1]summoninfo!H6</f>
        <v>8000</v>
      </c>
      <c r="I6" s="17" t="str">
        <f>[1]summoninfo!I6</f>
        <v>人</v>
      </c>
      <c r="J6" s="17" t="str">
        <f>[1]summoninfo!J6</f>
        <v>水</v>
      </c>
      <c r="K6" s="17">
        <f>[1]summoninfo!K6</f>
        <v>5510</v>
      </c>
      <c r="L6" s="17">
        <f>[1]summoninfo!L6</f>
        <v>5209</v>
      </c>
      <c r="M6" s="17" t="str">
        <f>[1]summoninfo!M6</f>
        <v>5104,5101</v>
      </c>
      <c r="N6" s="17">
        <f>[1]summoninfo!N6</f>
        <v>1</v>
      </c>
      <c r="P6" s="27"/>
      <c r="Q6" s="27"/>
      <c r="R6" s="27"/>
      <c r="S6" s="27"/>
    </row>
    <row r="7" spans="1:19" ht="14.25">
      <c r="A7" s="17">
        <f>[1]summoninfo!A7</f>
        <v>1003</v>
      </c>
      <c r="B7" s="17" t="str">
        <f>[1]summoninfo!B7</f>
        <v>神犬骑兵</v>
      </c>
      <c r="C7" s="17">
        <f>[1]summoninfo!C7</f>
        <v>5131</v>
      </c>
      <c r="D7" s="17">
        <f>[1]summoninfo!D7</f>
        <v>35</v>
      </c>
      <c r="E7" s="17" t="str">
        <f>[1]summoninfo!E7</f>
        <v>稀有</v>
      </c>
      <c r="F7" s="17" t="str">
        <f>[1]summoninfo!F7</f>
        <v>1100|800|950|650|720</v>
      </c>
      <c r="G7" s="17">
        <f>[1]summoninfo!G7</f>
        <v>1020</v>
      </c>
      <c r="H7" s="17">
        <f>[1]summoninfo!H7</f>
        <v>8000</v>
      </c>
      <c r="I7" s="17" t="str">
        <f>[1]summoninfo!I7</f>
        <v>人</v>
      </c>
      <c r="J7" s="17" t="str">
        <f>[1]summoninfo!J7</f>
        <v>火</v>
      </c>
      <c r="K7" s="17" t="str">
        <f>[1]summoninfo!K7</f>
        <v>5513,5510</v>
      </c>
      <c r="L7" s="17">
        <f>[1]summoninfo!L7</f>
        <v>5209</v>
      </c>
      <c r="M7" s="17">
        <f>[1]summoninfo!M7</f>
        <v>5134</v>
      </c>
      <c r="N7" s="17">
        <f>[1]summoninfo!N7</f>
        <v>1</v>
      </c>
      <c r="P7" s="31" t="s">
        <v>42</v>
      </c>
      <c r="Q7" s="44" t="s">
        <v>40</v>
      </c>
      <c r="R7" s="72" t="s">
        <v>40</v>
      </c>
      <c r="S7" s="28"/>
    </row>
    <row r="8" spans="1:19" ht="14.25">
      <c r="A8" s="17">
        <f>[1]summoninfo!A8</f>
        <v>1004</v>
      </c>
      <c r="B8" s="17" t="str">
        <f>[1]summoninfo!B8</f>
        <v>蛤蟆精</v>
      </c>
      <c r="C8" s="17">
        <f>[1]summoninfo!C8</f>
        <v>5103</v>
      </c>
      <c r="D8" s="17">
        <f>[1]summoninfo!D8</f>
        <v>45</v>
      </c>
      <c r="E8" s="17" t="str">
        <f>[1]summoninfo!E8</f>
        <v>普通</v>
      </c>
      <c r="F8" s="17" t="str">
        <f>[1]summoninfo!F8</f>
        <v>600|800|1100|1000|690</v>
      </c>
      <c r="G8" s="17">
        <f>[1]summoninfo!G8</f>
        <v>1050</v>
      </c>
      <c r="H8" s="17">
        <f>[1]summoninfo!H8</f>
        <v>8000</v>
      </c>
      <c r="I8" s="17" t="str">
        <f>[1]summoninfo!I8</f>
        <v>人</v>
      </c>
      <c r="J8" s="17" t="str">
        <f>[1]summoninfo!J8</f>
        <v>风</v>
      </c>
      <c r="K8" s="17">
        <f>[1]summoninfo!K8</f>
        <v>5521</v>
      </c>
      <c r="L8" s="17">
        <f>[1]summoninfo!L8</f>
        <v>5115</v>
      </c>
      <c r="M8" s="17" t="str">
        <f>[1]summoninfo!M8</f>
        <v>5121,5122,5123</v>
      </c>
      <c r="N8" s="17">
        <f>[1]summoninfo!N8</f>
        <v>1</v>
      </c>
      <c r="P8" s="34" t="s">
        <v>41</v>
      </c>
      <c r="Q8" s="73" t="s">
        <v>39</v>
      </c>
      <c r="R8" s="33" t="s">
        <v>181</v>
      </c>
      <c r="S8" s="28"/>
    </row>
    <row r="9" spans="1:19" ht="14.25">
      <c r="A9" s="17">
        <f>[1]summoninfo!A9</f>
        <v>1006</v>
      </c>
      <c r="B9" s="17" t="str">
        <f>[1]summoninfo!B9</f>
        <v>泥石人</v>
      </c>
      <c r="C9" s="17">
        <f>[1]summoninfo!C9</f>
        <v>5120</v>
      </c>
      <c r="D9" s="17">
        <f>[1]summoninfo!D9</f>
        <v>45</v>
      </c>
      <c r="E9" s="17" t="str">
        <f>[1]summoninfo!E9</f>
        <v>变异</v>
      </c>
      <c r="F9" s="17" t="str">
        <f>[1]summoninfo!F9</f>
        <v>1100|850|960|660|800</v>
      </c>
      <c r="G9" s="17">
        <f>[1]summoninfo!G9</f>
        <v>1058</v>
      </c>
      <c r="H9" s="17">
        <f>[1]summoninfo!H9</f>
        <v>8000</v>
      </c>
      <c r="I9" s="17" t="str">
        <f>[1]summoninfo!I9</f>
        <v>人</v>
      </c>
      <c r="J9" s="17" t="str">
        <f>[1]summoninfo!J9</f>
        <v>火</v>
      </c>
      <c r="K9" s="17" t="str">
        <f>[1]summoninfo!K9</f>
        <v>5531,5521</v>
      </c>
      <c r="L9" s="17">
        <f>[1]summoninfo!L9</f>
        <v>5205</v>
      </c>
      <c r="M9" s="17" t="str">
        <f>[1]summoninfo!M9</f>
        <v>5121,5124</v>
      </c>
      <c r="N9" s="17">
        <f>[1]summoninfo!N9</f>
        <v>1</v>
      </c>
      <c r="P9" s="31" t="s">
        <v>6</v>
      </c>
      <c r="Q9" s="44" t="s">
        <v>174</v>
      </c>
      <c r="R9" s="33" t="s">
        <v>182</v>
      </c>
      <c r="S9" s="28"/>
    </row>
    <row r="10" spans="1:19" ht="14.25">
      <c r="A10" s="17">
        <f>[1]summoninfo!A10</f>
        <v>1007</v>
      </c>
      <c r="B10" s="17" t="str">
        <f>[1]summoninfo!B10</f>
        <v>飞羽将军</v>
      </c>
      <c r="C10" s="17">
        <f>[1]summoninfo!C10</f>
        <v>5113</v>
      </c>
      <c r="D10" s="17">
        <f>[1]summoninfo!D10</f>
        <v>45</v>
      </c>
      <c r="E10" s="17" t="str">
        <f>[1]summoninfo!E10</f>
        <v>普通</v>
      </c>
      <c r="F10" s="17" t="str">
        <f>[1]summoninfo!F10</f>
        <v>1150|850|1000|970|830</v>
      </c>
      <c r="G10" s="17">
        <f>[1]summoninfo!G10</f>
        <v>1064</v>
      </c>
      <c r="H10" s="17">
        <f>[1]summoninfo!H10</f>
        <v>8000</v>
      </c>
      <c r="I10" s="17" t="str">
        <f>[1]summoninfo!I10</f>
        <v>人</v>
      </c>
      <c r="J10" s="17" t="str">
        <f>[1]summoninfo!J10</f>
        <v>火</v>
      </c>
      <c r="K10" s="17">
        <f>[1]summoninfo!K10</f>
        <v>5507</v>
      </c>
      <c r="L10" s="17">
        <f>[1]summoninfo!L10</f>
        <v>5115</v>
      </c>
      <c r="M10" s="17" t="str">
        <f>[1]summoninfo!M10</f>
        <v>5213,5122,5108</v>
      </c>
      <c r="N10" s="17">
        <f>[1]summoninfo!N10</f>
        <v>1</v>
      </c>
      <c r="P10" s="36" t="s">
        <v>172</v>
      </c>
      <c r="Q10" s="74" t="s">
        <v>175</v>
      </c>
      <c r="R10" s="33" t="s">
        <v>183</v>
      </c>
      <c r="S10" s="28" t="s">
        <v>217</v>
      </c>
    </row>
    <row r="11" spans="1:19" ht="14.25">
      <c r="A11" s="17">
        <f>[1]summoninfo!A11</f>
        <v>1008</v>
      </c>
      <c r="B11" s="17" t="str">
        <f>[1]summoninfo!B11</f>
        <v>兔精</v>
      </c>
      <c r="C11" s="17">
        <f>[1]summoninfo!C11</f>
        <v>5104</v>
      </c>
      <c r="D11" s="17">
        <f>[1]summoninfo!D11</f>
        <v>55</v>
      </c>
      <c r="E11" s="17" t="str">
        <f>[1]summoninfo!E11</f>
        <v>普通</v>
      </c>
      <c r="F11" s="17" t="str">
        <f>[1]summoninfo!F11</f>
        <v>820|900|1050|1050|1020</v>
      </c>
      <c r="G11" s="17">
        <f>[1]summoninfo!G11</f>
        <v>1070</v>
      </c>
      <c r="H11" s="17">
        <f>[1]summoninfo!H11</f>
        <v>8000</v>
      </c>
      <c r="I11" s="17" t="str">
        <f>[1]summoninfo!I11</f>
        <v>人</v>
      </c>
      <c r="J11" s="17" t="str">
        <f>[1]summoninfo!J11</f>
        <v>火</v>
      </c>
      <c r="K11" s="17">
        <f>[1]summoninfo!K11</f>
        <v>5520</v>
      </c>
      <c r="L11" s="17">
        <f>[1]summoninfo!L11</f>
        <v>5129</v>
      </c>
      <c r="M11" s="17" t="str">
        <f>[1]summoninfo!M11</f>
        <v>5111,5117</v>
      </c>
      <c r="N11" s="17">
        <f>[1]summoninfo!N11</f>
        <v>2</v>
      </c>
      <c r="P11" s="31" t="s">
        <v>6</v>
      </c>
      <c r="Q11" s="44" t="s">
        <v>155</v>
      </c>
      <c r="R11" s="33" t="s">
        <v>159</v>
      </c>
      <c r="S11" s="28" t="s">
        <v>218</v>
      </c>
    </row>
    <row r="12" spans="1:19" ht="14.25">
      <c r="A12" s="17">
        <f>[1]summoninfo!A12</f>
        <v>1009</v>
      </c>
      <c r="B12" s="17" t="str">
        <f>[1]summoninfo!B12</f>
        <v>插翅虎</v>
      </c>
      <c r="C12" s="17">
        <f>[1]summoninfo!C12</f>
        <v>5121</v>
      </c>
      <c r="D12" s="17">
        <f>[1]summoninfo!D12</f>
        <v>55</v>
      </c>
      <c r="E12" s="17" t="str">
        <f>[1]summoninfo!E12</f>
        <v>变异</v>
      </c>
      <c r="F12" s="17" t="str">
        <f>[1]summoninfo!F12</f>
        <v>1100|900|1050|750|1030</v>
      </c>
      <c r="G12" s="17">
        <f>[1]summoninfo!G12</f>
        <v>1100</v>
      </c>
      <c r="H12" s="17">
        <f>[1]summoninfo!H12</f>
        <v>8000</v>
      </c>
      <c r="I12" s="17" t="str">
        <f>[1]summoninfo!I12</f>
        <v>人</v>
      </c>
      <c r="J12" s="17" t="str">
        <f>[1]summoninfo!J12</f>
        <v>火</v>
      </c>
      <c r="K12" s="17" t="str">
        <f>[1]summoninfo!K12</f>
        <v>5511,5513</v>
      </c>
      <c r="L12" s="17">
        <f>[1]summoninfo!L12</f>
        <v>5209</v>
      </c>
      <c r="M12" s="17" t="str">
        <f>[1]summoninfo!M12</f>
        <v>5105,5103</v>
      </c>
      <c r="N12" s="17">
        <f>[1]summoninfo!N12</f>
        <v>1</v>
      </c>
      <c r="P12" s="75" t="s">
        <v>67</v>
      </c>
      <c r="Q12" s="44" t="s">
        <v>71</v>
      </c>
      <c r="R12" s="33" t="s">
        <v>219</v>
      </c>
      <c r="S12" s="28" t="s">
        <v>220</v>
      </c>
    </row>
    <row r="13" spans="1:19" ht="14.25">
      <c r="A13" s="17">
        <f>[1]summoninfo!A13</f>
        <v>1010</v>
      </c>
      <c r="B13" s="17" t="str">
        <f>[1]summoninfo!B13</f>
        <v>机关兽</v>
      </c>
      <c r="C13" s="17">
        <f>[1]summoninfo!C13</f>
        <v>5105</v>
      </c>
      <c r="D13" s="17">
        <f>[1]summoninfo!D13</f>
        <v>55</v>
      </c>
      <c r="E13" s="17" t="str">
        <f>[1]summoninfo!E13</f>
        <v>普通</v>
      </c>
      <c r="F13" s="17" t="str">
        <f>[1]summoninfo!F13</f>
        <v>1200|950|1050|750|960</v>
      </c>
      <c r="G13" s="17">
        <f>[1]summoninfo!G13</f>
        <v>1080</v>
      </c>
      <c r="H13" s="17">
        <f>[1]summoninfo!H13</f>
        <v>8000</v>
      </c>
      <c r="I13" s="17" t="str">
        <f>[1]summoninfo!I13</f>
        <v>人</v>
      </c>
      <c r="J13" s="17" t="str">
        <f>[1]summoninfo!J13</f>
        <v>风</v>
      </c>
      <c r="K13" s="17">
        <f>[1]summoninfo!K13</f>
        <v>5521</v>
      </c>
      <c r="L13" s="17">
        <f>[1]summoninfo!L13</f>
        <v>5210</v>
      </c>
      <c r="M13" s="17" t="str">
        <f>[1]summoninfo!M13</f>
        <v>5131,5136</v>
      </c>
      <c r="N13" s="17">
        <f>[1]summoninfo!N13</f>
        <v>1</v>
      </c>
      <c r="P13" s="75" t="s">
        <v>6</v>
      </c>
      <c r="Q13" s="44" t="s">
        <v>73</v>
      </c>
      <c r="R13" s="33" t="s">
        <v>185</v>
      </c>
      <c r="S13" s="28"/>
    </row>
    <row r="14" spans="1:19" ht="14.25">
      <c r="A14" s="17">
        <f>[1]summoninfo!A14</f>
        <v>1011</v>
      </c>
      <c r="B14" s="17" t="str">
        <f>[1]summoninfo!B14</f>
        <v>织梦花妖</v>
      </c>
      <c r="C14" s="17">
        <f>[1]summoninfo!C14</f>
        <v>5114</v>
      </c>
      <c r="D14" s="17">
        <f>[1]summoninfo!D14</f>
        <v>65</v>
      </c>
      <c r="E14" s="17" t="str">
        <f>[1]summoninfo!E14</f>
        <v>普通</v>
      </c>
      <c r="F14" s="17" t="str">
        <f>[1]summoninfo!F14</f>
        <v>960|980|1180|1100|980</v>
      </c>
      <c r="G14" s="17">
        <f>[1]summoninfo!G14</f>
        <v>1075</v>
      </c>
      <c r="H14" s="17">
        <f>[1]summoninfo!H14</f>
        <v>8000</v>
      </c>
      <c r="I14" s="17" t="str">
        <f>[1]summoninfo!I14</f>
        <v>人</v>
      </c>
      <c r="J14" s="17" t="str">
        <f>[1]summoninfo!J14</f>
        <v>水</v>
      </c>
      <c r="K14" s="17">
        <f>[1]summoninfo!K14</f>
        <v>5510</v>
      </c>
      <c r="L14" s="17">
        <f>[1]summoninfo!L14</f>
        <v>5208</v>
      </c>
      <c r="M14" s="17" t="str">
        <f>[1]summoninfo!M14</f>
        <v>5127,5130,5113</v>
      </c>
      <c r="N14" s="17">
        <f>[1]summoninfo!N14</f>
        <v>1</v>
      </c>
      <c r="P14" s="75" t="s">
        <v>6</v>
      </c>
      <c r="Q14" s="44" t="s">
        <v>74</v>
      </c>
      <c r="R14" s="33" t="s">
        <v>82</v>
      </c>
      <c r="S14" s="28"/>
    </row>
    <row r="15" spans="1:19" ht="14.25">
      <c r="A15" s="17">
        <f>[1]summoninfo!A15</f>
        <v>1012</v>
      </c>
      <c r="B15" s="17" t="str">
        <f>[1]summoninfo!B15</f>
        <v>剑侠</v>
      </c>
      <c r="C15" s="17">
        <f>[1]summoninfo!C15</f>
        <v>5122</v>
      </c>
      <c r="D15" s="17">
        <f>[1]summoninfo!D15</f>
        <v>65</v>
      </c>
      <c r="E15" s="17" t="str">
        <f>[1]summoninfo!E15</f>
        <v>变异</v>
      </c>
      <c r="F15" s="17" t="str">
        <f>[1]summoninfo!F15</f>
        <v>1180|990|1010|980|1010</v>
      </c>
      <c r="G15" s="17">
        <f>[1]summoninfo!G15</f>
        <v>1110</v>
      </c>
      <c r="H15" s="17">
        <f>[1]summoninfo!H15</f>
        <v>8000</v>
      </c>
      <c r="I15" s="17" t="str">
        <f>[1]summoninfo!I15</f>
        <v>人</v>
      </c>
      <c r="J15" s="17" t="str">
        <f>[1]summoninfo!J15</f>
        <v>火</v>
      </c>
      <c r="K15" s="17" t="str">
        <f>[1]summoninfo!K15</f>
        <v>5507,5520</v>
      </c>
      <c r="L15" s="17">
        <f>[1]summoninfo!L15</f>
        <v>5213</v>
      </c>
      <c r="M15" s="17" t="str">
        <f>[1]summoninfo!M15</f>
        <v>5130,5133</v>
      </c>
      <c r="N15" s="17">
        <f>[1]summoninfo!N15</f>
        <v>1</v>
      </c>
      <c r="P15" s="41" t="s">
        <v>43</v>
      </c>
      <c r="Q15" s="44" t="s">
        <v>176</v>
      </c>
      <c r="R15" s="33" t="s">
        <v>186</v>
      </c>
      <c r="S15" s="28"/>
    </row>
    <row r="16" spans="1:19" ht="14.25">
      <c r="A16" s="17">
        <f>[1]summoninfo!A16</f>
        <v>2001</v>
      </c>
      <c r="B16" s="17" t="str">
        <f>[1]summoninfo!B16</f>
        <v>虎傀儡</v>
      </c>
      <c r="C16" s="17">
        <f>[1]summoninfo!C16</f>
        <v>5132</v>
      </c>
      <c r="D16" s="17">
        <f>[1]summoninfo!D16</f>
        <v>65</v>
      </c>
      <c r="E16" s="17" t="str">
        <f>[1]summoninfo!E16</f>
        <v>稀有</v>
      </c>
      <c r="F16" s="17" t="str">
        <f>[1]summoninfo!F16</f>
        <v>1150|1000|980|970|1020</v>
      </c>
      <c r="G16" s="17">
        <f>[1]summoninfo!G16</f>
        <v>1085</v>
      </c>
      <c r="H16" s="17">
        <f>[1]summoninfo!H16</f>
        <v>8000</v>
      </c>
      <c r="I16" s="17" t="str">
        <f>[1]summoninfo!I16</f>
        <v>人</v>
      </c>
      <c r="J16" s="17" t="str">
        <f>[1]summoninfo!J16</f>
        <v>土</v>
      </c>
      <c r="K16" s="17" t="str">
        <f>[1]summoninfo!K16</f>
        <v>5521,5502</v>
      </c>
      <c r="L16" s="17">
        <f>[1]summoninfo!L16</f>
        <v>5121</v>
      </c>
      <c r="M16" s="17" t="str">
        <f>[1]summoninfo!M16</f>
        <v>5115,5210</v>
      </c>
      <c r="N16" s="17">
        <f>[1]summoninfo!N16</f>
        <v>1</v>
      </c>
      <c r="P16" s="36" t="s">
        <v>173</v>
      </c>
      <c r="Q16" s="74" t="s">
        <v>177</v>
      </c>
      <c r="R16" s="30" t="s">
        <v>187</v>
      </c>
      <c r="S16" s="28"/>
    </row>
    <row r="17" spans="1:19" ht="14.25">
      <c r="A17" s="17">
        <f>[1]summoninfo!A17</f>
        <v>2002</v>
      </c>
      <c r="B17" s="17" t="str">
        <f>[1]summoninfo!B17</f>
        <v>熊猫武师</v>
      </c>
      <c r="C17" s="17">
        <f>[1]summoninfo!C17</f>
        <v>5106</v>
      </c>
      <c r="D17" s="17">
        <f>[1]summoninfo!D17</f>
        <v>65</v>
      </c>
      <c r="E17" s="17" t="str">
        <f>[1]summoninfo!E17</f>
        <v>普通</v>
      </c>
      <c r="F17" s="17" t="str">
        <f>[1]summoninfo!F17</f>
        <v>1240|1010|1030|975|1020</v>
      </c>
      <c r="G17" s="17">
        <f>[1]summoninfo!G17</f>
        <v>1125</v>
      </c>
      <c r="H17" s="17">
        <f>[1]summoninfo!H17</f>
        <v>8000</v>
      </c>
      <c r="I17" s="17" t="str">
        <f>[1]summoninfo!I17</f>
        <v>人</v>
      </c>
      <c r="J17" s="17" t="str">
        <f>[1]summoninfo!J17</f>
        <v>风</v>
      </c>
      <c r="K17" s="17">
        <f>[1]summoninfo!K17</f>
        <v>5502</v>
      </c>
      <c r="L17" s="17">
        <f>[1]summoninfo!L17</f>
        <v>5129</v>
      </c>
      <c r="M17" s="17" t="str">
        <f>[1]summoninfo!M17</f>
        <v>5211,5122</v>
      </c>
      <c r="N17" s="17">
        <f>[1]summoninfo!N17</f>
        <v>2</v>
      </c>
      <c r="P17" s="36" t="s">
        <v>7</v>
      </c>
      <c r="Q17" s="44" t="s">
        <v>75</v>
      </c>
      <c r="R17" s="33" t="s">
        <v>188</v>
      </c>
      <c r="S17" s="28"/>
    </row>
    <row r="18" spans="1:19" ht="14.25">
      <c r="A18" s="17">
        <f>[1]summoninfo!A18</f>
        <v>2003</v>
      </c>
      <c r="B18" s="17" t="str">
        <f>[1]summoninfo!B18</f>
        <v>浪人</v>
      </c>
      <c r="C18" s="17">
        <f>[1]summoninfo!C18</f>
        <v>5115</v>
      </c>
      <c r="D18" s="17">
        <f>[1]summoninfo!D18</f>
        <v>75</v>
      </c>
      <c r="E18" s="17" t="str">
        <f>[1]summoninfo!E18</f>
        <v>普通</v>
      </c>
      <c r="F18" s="17" t="str">
        <f>[1]summoninfo!F18</f>
        <v>1200|1030|1040|1050|1025</v>
      </c>
      <c r="G18" s="17">
        <f>[1]summoninfo!G18</f>
        <v>1157</v>
      </c>
      <c r="H18" s="17">
        <f>[1]summoninfo!H18</f>
        <v>8000</v>
      </c>
      <c r="I18" s="17" t="str">
        <f>[1]summoninfo!I18</f>
        <v>人</v>
      </c>
      <c r="J18" s="17" t="str">
        <f>[1]summoninfo!J18</f>
        <v>水</v>
      </c>
      <c r="K18" s="17" t="str">
        <f>K41</f>
        <v>5524,5502</v>
      </c>
      <c r="L18" s="17">
        <f>[1]summoninfo!L18</f>
        <v>5107</v>
      </c>
      <c r="M18" s="17" t="str">
        <f>[1]summoninfo!M18</f>
        <v>5104,5134</v>
      </c>
      <c r="N18" s="17">
        <f>[1]summoninfo!N18</f>
        <v>1</v>
      </c>
      <c r="P18" s="36" t="s">
        <v>7</v>
      </c>
      <c r="Q18" s="44" t="s">
        <v>178</v>
      </c>
      <c r="R18" s="33" t="s">
        <v>189</v>
      </c>
      <c r="S18" s="28" t="s">
        <v>221</v>
      </c>
    </row>
    <row r="19" spans="1:19" ht="14.25">
      <c r="A19" s="17">
        <f>[1]summoninfo!A19</f>
        <v>2004</v>
      </c>
      <c r="B19" s="17" t="str">
        <f>[1]summoninfo!B19</f>
        <v>天璇仙子</v>
      </c>
      <c r="C19" s="17">
        <f>[1]summoninfo!C19</f>
        <v>5127</v>
      </c>
      <c r="D19" s="17">
        <f>[1]summoninfo!D19</f>
        <v>75</v>
      </c>
      <c r="E19" s="17" t="str">
        <f>[1]summoninfo!E19</f>
        <v>变异</v>
      </c>
      <c r="F19" s="17" t="str">
        <f>[1]summoninfo!F19</f>
        <v>1010|1050|1190|1200|1155</v>
      </c>
      <c r="G19" s="17">
        <f>[1]summoninfo!G19</f>
        <v>1157</v>
      </c>
      <c r="H19" s="17">
        <f>[1]summoninfo!H19</f>
        <v>8000</v>
      </c>
      <c r="I19" s="17" t="str">
        <f>[1]summoninfo!I19</f>
        <v>人</v>
      </c>
      <c r="J19" s="17" t="str">
        <f>[1]summoninfo!J19</f>
        <v>火</v>
      </c>
      <c r="K19" s="17" t="str">
        <f>[1]summoninfo!K19</f>
        <v>5541,5510</v>
      </c>
      <c r="L19" s="17">
        <f>[1]summoninfo!L19</f>
        <v>5128</v>
      </c>
      <c r="M19" s="17" t="str">
        <f>[1]summoninfo!M19</f>
        <v>5208,5135</v>
      </c>
      <c r="N19" s="17">
        <f>[1]summoninfo!N19</f>
        <v>1</v>
      </c>
      <c r="P19" s="36" t="s">
        <v>7</v>
      </c>
      <c r="Q19" s="44" t="s">
        <v>179</v>
      </c>
      <c r="R19" s="33" t="s">
        <v>190</v>
      </c>
      <c r="S19" s="28"/>
    </row>
    <row r="20" spans="1:19" ht="14.25">
      <c r="A20" s="17">
        <f>[1]summoninfo!A20</f>
        <v>2005</v>
      </c>
      <c r="B20" s="17" t="str">
        <f>[1]summoninfo!B20</f>
        <v>熊猫剑侠</v>
      </c>
      <c r="C20" s="17">
        <f>[1]summoninfo!C20</f>
        <v>5133</v>
      </c>
      <c r="D20" s="17">
        <f>[1]summoninfo!D20</f>
        <v>75</v>
      </c>
      <c r="E20" s="17" t="str">
        <f>[1]summoninfo!E20</f>
        <v>稀有</v>
      </c>
      <c r="F20" s="17" t="str">
        <f>[1]summoninfo!F20</f>
        <v>1250|1050|1150|850|1050</v>
      </c>
      <c r="G20" s="17">
        <f>[1]summoninfo!G20</f>
        <v>1157</v>
      </c>
      <c r="H20" s="17">
        <f>[1]summoninfo!H20</f>
        <v>8000</v>
      </c>
      <c r="I20" s="17" t="str">
        <f>[1]summoninfo!I20</f>
        <v>人</v>
      </c>
      <c r="J20" s="17" t="str">
        <f>[1]summoninfo!J20</f>
        <v>风</v>
      </c>
      <c r="K20" s="17" t="str">
        <f>[1]summoninfo!K20</f>
        <v>5502,5507</v>
      </c>
      <c r="L20" s="17">
        <f>[1]summoninfo!L20</f>
        <v>5212</v>
      </c>
      <c r="M20" s="17" t="str">
        <f>[1]summoninfo!M20</f>
        <v>5113,5137</v>
      </c>
      <c r="N20" s="17">
        <f>[1]summoninfo!N20</f>
        <v>1</v>
      </c>
      <c r="P20" s="36" t="s">
        <v>6</v>
      </c>
      <c r="Q20" s="74" t="s">
        <v>180</v>
      </c>
      <c r="R20" s="33" t="s">
        <v>191</v>
      </c>
      <c r="S20" s="28" t="s">
        <v>222</v>
      </c>
    </row>
    <row r="21" spans="1:19">
      <c r="A21" s="17">
        <f>[1]summoninfo!A21</f>
        <v>2006</v>
      </c>
      <c r="B21" s="17" t="str">
        <f>[1]summoninfo!B21</f>
        <v>剑灵</v>
      </c>
      <c r="C21" s="17">
        <f>[1]summoninfo!C21</f>
        <v>5107</v>
      </c>
      <c r="D21" s="17">
        <f>[1]summoninfo!D21</f>
        <v>75</v>
      </c>
      <c r="E21" s="17" t="str">
        <f>[1]summoninfo!E21</f>
        <v>普通</v>
      </c>
      <c r="F21" s="17" t="str">
        <f>[1]summoninfo!F21</f>
        <v>1230|1150|1150|850|1070</v>
      </c>
      <c r="G21" s="17">
        <f>[1]summoninfo!G21</f>
        <v>1157</v>
      </c>
      <c r="H21" s="17">
        <f>[1]summoninfo!H21</f>
        <v>8000</v>
      </c>
      <c r="I21" s="17" t="str">
        <f>[1]summoninfo!I21</f>
        <v>人</v>
      </c>
      <c r="J21" s="17" t="str">
        <f>[1]summoninfo!J21</f>
        <v>水</v>
      </c>
      <c r="K21" s="17">
        <f>[1]summoninfo!K21</f>
        <v>5513</v>
      </c>
      <c r="L21" s="17">
        <f>[1]summoninfo!L21</f>
        <v>5106</v>
      </c>
      <c r="M21" s="17" t="str">
        <f>[1]summoninfo!M21</f>
        <v>5108,5122</v>
      </c>
      <c r="N21" s="17">
        <f>[1]summoninfo!N21</f>
        <v>1</v>
      </c>
    </row>
    <row r="22" spans="1:19">
      <c r="A22" s="17">
        <f>[1]summoninfo!A22</f>
        <v>2007</v>
      </c>
      <c r="B22" s="17" t="str">
        <f>[1]summoninfo!B22</f>
        <v>如意仙</v>
      </c>
      <c r="C22" s="17">
        <f>[1]summoninfo!C22</f>
        <v>5116</v>
      </c>
      <c r="D22" s="17">
        <f>[1]summoninfo!D22</f>
        <v>80</v>
      </c>
      <c r="E22" s="17" t="str">
        <f>[1]summoninfo!E22</f>
        <v>普通</v>
      </c>
      <c r="F22" s="17" t="str">
        <f>[1]summoninfo!F22</f>
        <v>1220|1160|1200|900|1155</v>
      </c>
      <c r="G22" s="17">
        <f>[1]summoninfo!G22</f>
        <v>1186</v>
      </c>
      <c r="H22" s="17">
        <f>[1]summoninfo!H22</f>
        <v>8000</v>
      </c>
      <c r="I22" s="17" t="str">
        <f>[1]summoninfo!I22</f>
        <v>人</v>
      </c>
      <c r="J22" s="17" t="str">
        <f>[1]summoninfo!J22</f>
        <v>火</v>
      </c>
      <c r="K22" s="17">
        <f>[1]summoninfo!K22</f>
        <v>5520</v>
      </c>
      <c r="L22" s="17">
        <f>[1]summoninfo!L22</f>
        <v>5129</v>
      </c>
      <c r="M22" s="17" t="str">
        <f>[1]summoninfo!M22</f>
        <v>5201,5115</v>
      </c>
      <c r="N22" s="17">
        <f>[1]summoninfo!N22</f>
        <v>1</v>
      </c>
    </row>
    <row r="23" spans="1:19">
      <c r="A23" s="17">
        <f>[1]summoninfo!A23</f>
        <v>2008</v>
      </c>
      <c r="B23" s="17" t="str">
        <f>[1]summoninfo!B23</f>
        <v>大鹏鸟</v>
      </c>
      <c r="C23" s="17">
        <f>[1]summoninfo!C23</f>
        <v>5123</v>
      </c>
      <c r="D23" s="17">
        <f>[1]summoninfo!D23</f>
        <v>80</v>
      </c>
      <c r="E23" s="17" t="str">
        <f>[1]summoninfo!E23</f>
        <v>变异</v>
      </c>
      <c r="F23" s="17" t="str">
        <f>[1]summoninfo!F23</f>
        <v>1250|1166|1200|900|1230</v>
      </c>
      <c r="G23" s="17">
        <f>[1]summoninfo!G23</f>
        <v>1186</v>
      </c>
      <c r="H23" s="17">
        <f>[1]summoninfo!H23</f>
        <v>8000</v>
      </c>
      <c r="I23" s="17" t="str">
        <f>[1]summoninfo!I23</f>
        <v>人</v>
      </c>
      <c r="J23" s="17" t="str">
        <f>[1]summoninfo!J23</f>
        <v>土</v>
      </c>
      <c r="K23" s="17" t="str">
        <f>[1]summoninfo!K23</f>
        <v>5507,5511</v>
      </c>
      <c r="L23" s="17">
        <f>[1]summoninfo!L23</f>
        <v>5212</v>
      </c>
      <c r="M23" s="17" t="str">
        <f>[1]summoninfo!M23</f>
        <v>5104,5118</v>
      </c>
      <c r="N23" s="17">
        <f>[1]summoninfo!N23</f>
        <v>2</v>
      </c>
    </row>
    <row r="24" spans="1:19">
      <c r="A24" s="17">
        <f>[1]summoninfo!A24</f>
        <v>2009</v>
      </c>
      <c r="B24" s="17" t="str">
        <f>[1]summoninfo!B24</f>
        <v>桃花妖</v>
      </c>
      <c r="C24" s="17">
        <f>[1]summoninfo!C24</f>
        <v>5128</v>
      </c>
      <c r="D24" s="17">
        <f>[1]summoninfo!D24</f>
        <v>80</v>
      </c>
      <c r="E24" s="17" t="str">
        <f>[1]summoninfo!E24</f>
        <v>变异</v>
      </c>
      <c r="F24" s="17" t="str">
        <f>[1]summoninfo!F24</f>
        <v>1200|1173|1200|900|1150</v>
      </c>
      <c r="G24" s="17">
        <f>[1]summoninfo!G24</f>
        <v>1186</v>
      </c>
      <c r="H24" s="17">
        <f>[1]summoninfo!H24</f>
        <v>8000</v>
      </c>
      <c r="I24" s="17" t="str">
        <f>[1]summoninfo!I24</f>
        <v>人</v>
      </c>
      <c r="J24" s="17" t="str">
        <f>[1]summoninfo!J24</f>
        <v>风</v>
      </c>
      <c r="K24" s="17" t="str">
        <f>[1]summoninfo!K24</f>
        <v>5531,5541</v>
      </c>
      <c r="L24" s="17">
        <f>[1]summoninfo!L24</f>
        <v>5208</v>
      </c>
      <c r="M24" s="17" t="str">
        <f>[1]summoninfo!M24</f>
        <v>5135,5118</v>
      </c>
      <c r="N24" s="17">
        <f>[1]summoninfo!N24</f>
        <v>1</v>
      </c>
    </row>
    <row r="25" spans="1:19">
      <c r="A25" s="17">
        <f>[1]summoninfo!A25</f>
        <v>2010</v>
      </c>
      <c r="B25" s="17" t="str">
        <f>[1]summoninfo!B25</f>
        <v>瑶光圣女</v>
      </c>
      <c r="C25" s="17">
        <f>[1]summoninfo!C25</f>
        <v>5137</v>
      </c>
      <c r="D25" s="17">
        <f>[1]summoninfo!D25</f>
        <v>150</v>
      </c>
      <c r="E25" s="17" t="str">
        <f>[1]summoninfo!E25</f>
        <v>稀有</v>
      </c>
      <c r="F25" s="17" t="str">
        <f>[1]summoninfo!F25</f>
        <v>1350|1171|1200|900|1150</v>
      </c>
      <c r="G25" s="17">
        <f>[1]summoninfo!G25</f>
        <v>1186</v>
      </c>
      <c r="H25" s="17">
        <f>[1]summoninfo!H25</f>
        <v>8000</v>
      </c>
      <c r="I25" s="17" t="str">
        <f>[1]summoninfo!I25</f>
        <v>人</v>
      </c>
      <c r="J25" s="17" t="str">
        <f>[1]summoninfo!J25</f>
        <v>水</v>
      </c>
      <c r="K25" s="17" t="str">
        <f>[1]summoninfo!K25</f>
        <v>5541,5510</v>
      </c>
      <c r="L25" s="17">
        <f>[1]summoninfo!L25</f>
        <v>5117</v>
      </c>
      <c r="M25" s="17" t="str">
        <f>[1]summoninfo!M25</f>
        <v>5113,5207</v>
      </c>
      <c r="N25" s="17">
        <f>[1]summoninfo!N25</f>
        <v>1</v>
      </c>
    </row>
    <row r="26" spans="1:19">
      <c r="A26" s="17">
        <f>[1]summoninfo!A26</f>
        <v>2011</v>
      </c>
      <c r="B26" s="17" t="str">
        <f>[1]summoninfo!B26</f>
        <v>天师道人</v>
      </c>
      <c r="C26" s="17">
        <f>[1]summoninfo!C26</f>
        <v>5108</v>
      </c>
      <c r="D26" s="17">
        <f>[1]summoninfo!D26</f>
        <v>150</v>
      </c>
      <c r="E26" s="17" t="str">
        <f>[1]summoninfo!E26</f>
        <v>普通</v>
      </c>
      <c r="F26" s="17" t="str">
        <f>[1]summoninfo!F26</f>
        <v>1210|1133|1250|950|1205</v>
      </c>
      <c r="G26" s="17">
        <f>[1]summoninfo!G26</f>
        <v>1217</v>
      </c>
      <c r="H26" s="17">
        <f>[1]summoninfo!H26</f>
        <v>8000</v>
      </c>
      <c r="I26" s="17" t="str">
        <f>[1]summoninfo!I26</f>
        <v>人</v>
      </c>
      <c r="J26" s="17" t="str">
        <f>[1]summoninfo!J26</f>
        <v>火</v>
      </c>
      <c r="K26" s="17">
        <f>[1]summoninfo!K26</f>
        <v>5521</v>
      </c>
      <c r="L26" s="17">
        <f>[1]summoninfo!L26</f>
        <v>5129</v>
      </c>
      <c r="M26" s="17" t="str">
        <f>[1]summoninfo!M26</f>
        <v>5302,5126</v>
      </c>
      <c r="N26" s="17">
        <f>[1]summoninfo!N26</f>
        <v>2</v>
      </c>
    </row>
    <row r="27" spans="1:19">
      <c r="A27" s="17">
        <f>[1]summoninfo!A27</f>
        <v>2012</v>
      </c>
      <c r="B27" s="17" t="str">
        <f>[1]summoninfo!B27</f>
        <v>阴阳师</v>
      </c>
      <c r="C27" s="17">
        <f>[1]summoninfo!C27</f>
        <v>5117</v>
      </c>
      <c r="D27" s="17">
        <f>[1]summoninfo!D27</f>
        <v>150</v>
      </c>
      <c r="E27" s="17" t="str">
        <f>[1]summoninfo!E27</f>
        <v>普通</v>
      </c>
      <c r="F27" s="17" t="str">
        <f>[1]summoninfo!F27</f>
        <v>1220|1187|1250|950|1205</v>
      </c>
      <c r="G27" s="17">
        <f>[1]summoninfo!G27</f>
        <v>1217</v>
      </c>
      <c r="H27" s="17">
        <f>[1]summoninfo!H27</f>
        <v>8000</v>
      </c>
      <c r="I27" s="17" t="str">
        <f>[1]summoninfo!I27</f>
        <v>人</v>
      </c>
      <c r="J27" s="17" t="str">
        <f>[1]summoninfo!J27</f>
        <v>风</v>
      </c>
      <c r="K27" s="17">
        <f>[1]summoninfo!K27</f>
        <v>5520</v>
      </c>
      <c r="L27" s="17">
        <f>[1]summoninfo!L27</f>
        <v>5129</v>
      </c>
      <c r="M27" s="17" t="str">
        <f>[1]summoninfo!M27</f>
        <v>5128,5125</v>
      </c>
      <c r="N27" s="17">
        <f>[1]summoninfo!N27</f>
        <v>1</v>
      </c>
    </row>
    <row r="28" spans="1:19">
      <c r="A28" s="17">
        <f>[1]summoninfo!A28</f>
        <v>2013</v>
      </c>
      <c r="B28" s="17" t="str">
        <f>[1]summoninfo!B28</f>
        <v>水君</v>
      </c>
      <c r="C28" s="17">
        <f>[1]summoninfo!C28</f>
        <v>5124</v>
      </c>
      <c r="D28" s="17">
        <f>[1]summoninfo!D28</f>
        <v>150</v>
      </c>
      <c r="E28" s="17" t="str">
        <f>[1]summoninfo!E28</f>
        <v>变异</v>
      </c>
      <c r="F28" s="17" t="str">
        <f>[1]summoninfo!F28</f>
        <v>1150|1205|1250|950|1210</v>
      </c>
      <c r="G28" s="17">
        <f>[1]summoninfo!G28</f>
        <v>1217</v>
      </c>
      <c r="H28" s="17">
        <f>[1]summoninfo!H28</f>
        <v>8000</v>
      </c>
      <c r="I28" s="17" t="str">
        <f>[1]summoninfo!I28</f>
        <v>人</v>
      </c>
      <c r="J28" s="17" t="str">
        <f>[1]summoninfo!J28</f>
        <v>水</v>
      </c>
      <c r="K28" s="17" t="str">
        <f>[1]summoninfo!K28</f>
        <v>5507,5511</v>
      </c>
      <c r="L28" s="17">
        <f>[1]summoninfo!L28</f>
        <v>5115</v>
      </c>
      <c r="M28" s="17" t="str">
        <f>[1]summoninfo!M28</f>
        <v>5107,5130</v>
      </c>
      <c r="N28" s="17">
        <f>[1]summoninfo!N28</f>
        <v>1</v>
      </c>
    </row>
    <row r="29" spans="1:19">
      <c r="A29" s="17">
        <f>[1]summoninfo!A29</f>
        <v>2014</v>
      </c>
      <c r="B29" s="17" t="str">
        <f>[1]summoninfo!B29</f>
        <v>迦楼罗</v>
      </c>
      <c r="C29" s="17">
        <f>[1]summoninfo!C29</f>
        <v>5134</v>
      </c>
      <c r="D29" s="17">
        <f>[1]summoninfo!D29</f>
        <v>150</v>
      </c>
      <c r="E29" s="17" t="str">
        <f>[1]summoninfo!E29</f>
        <v>稀有</v>
      </c>
      <c r="F29" s="17" t="str">
        <f>[1]summoninfo!F29</f>
        <v>1235|1215|1250|950|1235</v>
      </c>
      <c r="G29" s="17">
        <f>[1]summoninfo!G29</f>
        <v>1217</v>
      </c>
      <c r="H29" s="17">
        <f>[1]summoninfo!H29</f>
        <v>8000</v>
      </c>
      <c r="I29" s="17" t="str">
        <f>[1]summoninfo!I29</f>
        <v>人</v>
      </c>
      <c r="J29" s="17" t="str">
        <f>[1]summoninfo!J29</f>
        <v>火</v>
      </c>
      <c r="K29" s="17" t="str">
        <f>[1]summoninfo!K29</f>
        <v>5507,5509</v>
      </c>
      <c r="L29" s="17">
        <f>[1]summoninfo!L29</f>
        <v>5106</v>
      </c>
      <c r="M29" s="17" t="str">
        <f>[1]summoninfo!M29</f>
        <v>5212,5108</v>
      </c>
      <c r="N29" s="17">
        <f>[1]summoninfo!N29</f>
        <v>1</v>
      </c>
    </row>
    <row r="30" spans="1:19">
      <c r="A30" s="17">
        <f>[1]summoninfo!A30</f>
        <v>2015</v>
      </c>
      <c r="B30" s="17" t="str">
        <f>[1]summoninfo!B30</f>
        <v>花神君</v>
      </c>
      <c r="C30" s="17">
        <f>[1]summoninfo!C30</f>
        <v>5138</v>
      </c>
      <c r="D30" s="17">
        <f>[1]summoninfo!D30</f>
        <v>150</v>
      </c>
      <c r="E30" s="17" t="str">
        <f>[1]summoninfo!E30</f>
        <v>稀有</v>
      </c>
      <c r="F30" s="17" t="str">
        <f>[1]summoninfo!F30</f>
        <v>1260|1195|1250|950|1235</v>
      </c>
      <c r="G30" s="17">
        <f>[1]summoninfo!G30</f>
        <v>1217</v>
      </c>
      <c r="H30" s="17">
        <f>[1]summoninfo!H30</f>
        <v>8000</v>
      </c>
      <c r="I30" s="17" t="str">
        <f>[1]summoninfo!I30</f>
        <v>人</v>
      </c>
      <c r="J30" s="17" t="str">
        <f>[1]summoninfo!J30</f>
        <v>土</v>
      </c>
      <c r="K30" s="17" t="str">
        <f>[1]summoninfo!K30</f>
        <v>5514,5531</v>
      </c>
      <c r="L30" s="17">
        <f>[1]summoninfo!L30</f>
        <v>5208</v>
      </c>
      <c r="M30" s="17" t="str">
        <f>[1]summoninfo!M30</f>
        <v>5113,5132</v>
      </c>
      <c r="N30" s="17">
        <f>[1]summoninfo!N30</f>
        <v>1</v>
      </c>
    </row>
    <row r="31" spans="1:19">
      <c r="A31" s="17">
        <f>[1]summoninfo!A31</f>
        <v>2016</v>
      </c>
      <c r="B31" s="17" t="str">
        <f>[1]summoninfo!B31</f>
        <v>龙人</v>
      </c>
      <c r="C31" s="17">
        <f>[1]summoninfo!C31</f>
        <v>5109</v>
      </c>
      <c r="D31" s="17">
        <f>[1]summoninfo!D31</f>
        <v>150</v>
      </c>
      <c r="E31" s="17" t="str">
        <f>[1]summoninfo!E31</f>
        <v>普通</v>
      </c>
      <c r="F31" s="17" t="str">
        <f>[1]summoninfo!F31</f>
        <v>1270|1205|1300|1000|1240</v>
      </c>
      <c r="G31" s="17">
        <f>[1]summoninfo!G31</f>
        <v>1247</v>
      </c>
      <c r="H31" s="17">
        <f>[1]summoninfo!H31</f>
        <v>8000</v>
      </c>
      <c r="I31" s="17" t="str">
        <f>[1]summoninfo!I31</f>
        <v>人</v>
      </c>
      <c r="J31" s="17" t="str">
        <f>[1]summoninfo!J31</f>
        <v>风</v>
      </c>
      <c r="K31" s="17">
        <f>[1]summoninfo!K31</f>
        <v>5502</v>
      </c>
      <c r="L31" s="17">
        <f>[1]summoninfo!L31</f>
        <v>5115</v>
      </c>
      <c r="M31" s="17" t="str">
        <f>[1]summoninfo!M31</f>
        <v>5103,5105</v>
      </c>
      <c r="N31" s="17">
        <f>[1]summoninfo!N31</f>
        <v>1</v>
      </c>
    </row>
    <row r="32" spans="1:19">
      <c r="A32" s="17">
        <f>[1]summoninfo!A32</f>
        <v>2017</v>
      </c>
      <c r="B32" s="17" t="str">
        <f>[1]summoninfo!B32</f>
        <v>女魃</v>
      </c>
      <c r="C32" s="17">
        <f>[1]summoninfo!C32</f>
        <v>5118</v>
      </c>
      <c r="D32" s="17">
        <f>[1]summoninfo!D32</f>
        <v>150</v>
      </c>
      <c r="E32" s="17" t="str">
        <f>[1]summoninfo!E32</f>
        <v>普通</v>
      </c>
      <c r="F32" s="17" t="str">
        <f>[1]summoninfo!F32</f>
        <v>1265|1205|1300|1000|1270</v>
      </c>
      <c r="G32" s="17">
        <f>[1]summoninfo!G32</f>
        <v>1247</v>
      </c>
      <c r="H32" s="17">
        <f>[1]summoninfo!H32</f>
        <v>8000</v>
      </c>
      <c r="I32" s="17" t="str">
        <f>[1]summoninfo!I32</f>
        <v>人</v>
      </c>
      <c r="J32" s="17" t="str">
        <f>[1]summoninfo!J32</f>
        <v>水</v>
      </c>
      <c r="K32" s="17">
        <f>[1]summoninfo!K32</f>
        <v>5524</v>
      </c>
      <c r="L32" s="17">
        <f>[1]summoninfo!L32</f>
        <v>5201</v>
      </c>
      <c r="M32" s="17" t="str">
        <f>[1]summoninfo!M32</f>
        <v>5205,5124</v>
      </c>
      <c r="N32" s="17">
        <f>[1]summoninfo!N32</f>
        <v>2</v>
      </c>
    </row>
    <row r="33" spans="1:15">
      <c r="A33" s="17">
        <f>[1]summoninfo!A33</f>
        <v>2018</v>
      </c>
      <c r="B33" s="17" t="str">
        <f>[1]summoninfo!B33</f>
        <v>枪天将</v>
      </c>
      <c r="C33" s="17">
        <f>[1]summoninfo!C33</f>
        <v>5125</v>
      </c>
      <c r="D33" s="17">
        <f>[1]summoninfo!D33</f>
        <v>150</v>
      </c>
      <c r="E33" s="17" t="str">
        <f>[1]summoninfo!E33</f>
        <v>变异</v>
      </c>
      <c r="F33" s="17" t="str">
        <f>[1]summoninfo!F33</f>
        <v>1260|1280|1300|1000|1265</v>
      </c>
      <c r="G33" s="17">
        <f>[1]summoninfo!G33</f>
        <v>1247</v>
      </c>
      <c r="H33" s="17">
        <f>[1]summoninfo!H33</f>
        <v>8000</v>
      </c>
      <c r="I33" s="17" t="str">
        <f>[1]summoninfo!I33</f>
        <v>人</v>
      </c>
      <c r="J33" s="17" t="str">
        <f>[1]summoninfo!J33</f>
        <v>火</v>
      </c>
      <c r="K33" s="17" t="str">
        <f>[1]summoninfo!K33</f>
        <v>5531,5521</v>
      </c>
      <c r="L33" s="17">
        <f>[1]summoninfo!L33</f>
        <v>5129</v>
      </c>
      <c r="M33" s="17" t="str">
        <f>[1]summoninfo!M33</f>
        <v>5117,5101</v>
      </c>
      <c r="N33" s="17">
        <f>[1]summoninfo!N33</f>
        <v>1</v>
      </c>
    </row>
    <row r="34" spans="1:15">
      <c r="A34" s="17">
        <f>[1]summoninfo!A34</f>
        <v>2019</v>
      </c>
      <c r="B34" s="17" t="str">
        <f>[1]summoninfo!B34</f>
        <v>雪女</v>
      </c>
      <c r="C34" s="17">
        <f>[1]summoninfo!C34</f>
        <v>5129</v>
      </c>
      <c r="D34" s="17">
        <f>[1]summoninfo!D34</f>
        <v>150</v>
      </c>
      <c r="E34" s="17" t="str">
        <f>[1]summoninfo!E34</f>
        <v>变异</v>
      </c>
      <c r="F34" s="17" t="str">
        <f>[1]summoninfo!F34</f>
        <v>1190|1300|1300|1000|1244</v>
      </c>
      <c r="G34" s="17">
        <f>[1]summoninfo!G34</f>
        <v>1247</v>
      </c>
      <c r="H34" s="17">
        <f>[1]summoninfo!H34</f>
        <v>8000</v>
      </c>
      <c r="I34" s="17" t="str">
        <f>[1]summoninfo!I34</f>
        <v>人</v>
      </c>
      <c r="J34" s="17" t="str">
        <f>[1]summoninfo!J34</f>
        <v>风</v>
      </c>
      <c r="K34" s="17" t="str">
        <f>[1]summoninfo!K34</f>
        <v>5541,5520</v>
      </c>
      <c r="L34" s="17">
        <f>[1]summoninfo!L34</f>
        <v>5206</v>
      </c>
      <c r="M34" s="17" t="str">
        <f>[1]summoninfo!M34</f>
        <v>5113,5110</v>
      </c>
      <c r="N34" s="17">
        <f>[1]summoninfo!N34</f>
        <v>1</v>
      </c>
    </row>
    <row r="35" spans="1:15">
      <c r="A35" s="17">
        <f>[1]summoninfo!A35</f>
        <v>2020</v>
      </c>
      <c r="B35" s="17" t="str">
        <f>[1]summoninfo!B35</f>
        <v>龙女</v>
      </c>
      <c r="C35" s="17">
        <f>[1]summoninfo!C35</f>
        <v>5135</v>
      </c>
      <c r="D35" s="17">
        <f>[1]summoninfo!D35</f>
        <v>150</v>
      </c>
      <c r="E35" s="17" t="str">
        <f>[1]summoninfo!E35</f>
        <v>稀有</v>
      </c>
      <c r="F35" s="17" t="str">
        <f>[1]summoninfo!F35</f>
        <v>1280|1230|1300|1000|1266</v>
      </c>
      <c r="G35" s="17">
        <f>[1]summoninfo!G35</f>
        <v>1247</v>
      </c>
      <c r="H35" s="17">
        <f>[1]summoninfo!H35</f>
        <v>8000</v>
      </c>
      <c r="I35" s="17" t="str">
        <f>[1]summoninfo!I35</f>
        <v>人</v>
      </c>
      <c r="J35" s="17" t="str">
        <f>[1]summoninfo!J35</f>
        <v>水</v>
      </c>
      <c r="K35" s="17" t="str">
        <f>[1]summoninfo!K35</f>
        <v>5507,5502</v>
      </c>
      <c r="L35" s="17">
        <f>[1]summoninfo!L35</f>
        <v>5101</v>
      </c>
      <c r="M35" s="17" t="str">
        <f>[1]summoninfo!M35</f>
        <v>5105,5106</v>
      </c>
      <c r="N35" s="17">
        <f>[1]summoninfo!N35</f>
        <v>1</v>
      </c>
    </row>
    <row r="36" spans="1:15">
      <c r="A36" s="17">
        <f>[1]summoninfo!A36</f>
        <v>2021</v>
      </c>
      <c r="B36" s="17" t="str">
        <f>[1]summoninfo!B36</f>
        <v>天狗</v>
      </c>
      <c r="C36" s="17">
        <f>[1]summoninfo!C36</f>
        <v>5110</v>
      </c>
      <c r="D36" s="17">
        <f>[1]summoninfo!D36</f>
        <v>150</v>
      </c>
      <c r="E36" s="17" t="str">
        <f>[1]summoninfo!E36</f>
        <v>普通</v>
      </c>
      <c r="F36" s="17" t="str">
        <f>[1]summoninfo!F36</f>
        <v>1280|1160|1350|1050|1288</v>
      </c>
      <c r="G36" s="17">
        <f>[1]summoninfo!G36</f>
        <v>1278</v>
      </c>
      <c r="H36" s="17">
        <f>[1]summoninfo!H36</f>
        <v>8000</v>
      </c>
      <c r="I36" s="17" t="str">
        <f>[1]summoninfo!I36</f>
        <v>人</v>
      </c>
      <c r="J36" s="17" t="str">
        <f>[1]summoninfo!J36</f>
        <v>火</v>
      </c>
      <c r="K36" s="17">
        <f>[1]summoninfo!K36</f>
        <v>5502</v>
      </c>
      <c r="L36" s="17">
        <f>[1]summoninfo!L36</f>
        <v>5213</v>
      </c>
      <c r="M36" s="17" t="str">
        <f>[1]summoninfo!M36</f>
        <v>5104,5108</v>
      </c>
      <c r="N36" s="17">
        <f>[1]summoninfo!N36</f>
        <v>1</v>
      </c>
    </row>
    <row r="37" spans="1:15">
      <c r="A37" s="17">
        <f>[1]summoninfo!A37</f>
        <v>2022</v>
      </c>
      <c r="B37" s="17" t="str">
        <f>[1]summoninfo!B37</f>
        <v>罗刹女</v>
      </c>
      <c r="C37" s="17">
        <f>[1]summoninfo!C37</f>
        <v>5119</v>
      </c>
      <c r="D37" s="17">
        <f>[1]summoninfo!D37</f>
        <v>150</v>
      </c>
      <c r="E37" s="17" t="str">
        <f>[1]summoninfo!E37</f>
        <v>普通</v>
      </c>
      <c r="F37" s="17" t="str">
        <f>[1]summoninfo!F37</f>
        <v>1290|1230|1350|1050|1310</v>
      </c>
      <c r="G37" s="17">
        <f>[1]summoninfo!G37</f>
        <v>1278</v>
      </c>
      <c r="H37" s="17">
        <f>[1]summoninfo!H37</f>
        <v>8000</v>
      </c>
      <c r="I37" s="17" t="str">
        <f>[1]summoninfo!I37</f>
        <v>人</v>
      </c>
      <c r="J37" s="17" t="str">
        <f>[1]summoninfo!J37</f>
        <v>土</v>
      </c>
      <c r="K37" s="17">
        <f>[1]summoninfo!K37</f>
        <v>5510</v>
      </c>
      <c r="L37" s="17">
        <f>[1]summoninfo!L37</f>
        <v>5207</v>
      </c>
      <c r="M37" s="17" t="str">
        <f>[1]summoninfo!M37</f>
        <v>5114,5130</v>
      </c>
      <c r="N37" s="17">
        <f>[1]summoninfo!N37</f>
        <v>1</v>
      </c>
    </row>
    <row r="38" spans="1:15">
      <c r="A38" s="17">
        <f>[1]summoninfo!A38</f>
        <v>2023</v>
      </c>
      <c r="B38" s="17" t="str">
        <f>[1]summoninfo!B38</f>
        <v>鬼帝</v>
      </c>
      <c r="C38" s="17">
        <f>[1]summoninfo!C38</f>
        <v>5126</v>
      </c>
      <c r="D38" s="17">
        <f>[1]summoninfo!D38</f>
        <v>150</v>
      </c>
      <c r="E38" s="17" t="str">
        <f>[1]summoninfo!E38</f>
        <v>变异</v>
      </c>
      <c r="F38" s="17" t="str">
        <f>[1]summoninfo!F38</f>
        <v>1295|1180|1350|1050|1310</v>
      </c>
      <c r="G38" s="17">
        <f>[1]summoninfo!G38</f>
        <v>1278</v>
      </c>
      <c r="H38" s="17">
        <f>[1]summoninfo!H38</f>
        <v>8000</v>
      </c>
      <c r="I38" s="17" t="str">
        <f>[1]summoninfo!I38</f>
        <v>人</v>
      </c>
      <c r="J38" s="17" t="str">
        <f>[1]summoninfo!J38</f>
        <v>风</v>
      </c>
      <c r="K38" s="17" t="str">
        <f>[1]summoninfo!K38</f>
        <v>5524,5502</v>
      </c>
      <c r="L38" s="17">
        <f>[1]summoninfo!L38</f>
        <v>5115</v>
      </c>
      <c r="M38" s="17" t="str">
        <f>[1]summoninfo!M38</f>
        <v>5106,5209</v>
      </c>
      <c r="N38" s="17">
        <f>[1]summoninfo!N38</f>
        <v>2</v>
      </c>
    </row>
    <row r="39" spans="1:15">
      <c r="A39" s="17">
        <f>[1]summoninfo!A39</f>
        <v>2024</v>
      </c>
      <c r="B39" s="17" t="str">
        <f>[1]summoninfo!B39</f>
        <v>媚魔</v>
      </c>
      <c r="C39" s="17">
        <f>[1]summoninfo!C39</f>
        <v>5130</v>
      </c>
      <c r="D39" s="17">
        <f>[1]summoninfo!D39</f>
        <v>150</v>
      </c>
      <c r="E39" s="17" t="str">
        <f>[1]summoninfo!E39</f>
        <v>变异</v>
      </c>
      <c r="F39" s="17" t="str">
        <f>[1]summoninfo!F39</f>
        <v>1305|1325|1350|1050|1255</v>
      </c>
      <c r="G39" s="17">
        <f>[1]summoninfo!G39</f>
        <v>1278</v>
      </c>
      <c r="H39" s="17">
        <f>[1]summoninfo!H39</f>
        <v>8000</v>
      </c>
      <c r="I39" s="17" t="str">
        <f>[1]summoninfo!I39</f>
        <v>人</v>
      </c>
      <c r="J39" s="17" t="str">
        <f>[1]summoninfo!J39</f>
        <v>水</v>
      </c>
      <c r="K39" s="17" t="str">
        <f>[1]summoninfo!K39</f>
        <v>5524,5507</v>
      </c>
      <c r="L39" s="17">
        <f>[1]summoninfo!L39</f>
        <v>5207</v>
      </c>
      <c r="M39" s="17" t="str">
        <f>[1]summoninfo!M39</f>
        <v>5116,5132</v>
      </c>
      <c r="N39" s="17">
        <f>[1]summoninfo!N39</f>
        <v>1</v>
      </c>
    </row>
    <row r="40" spans="1:15">
      <c r="A40" s="17">
        <f>[1]summoninfo!A40</f>
        <v>2025</v>
      </c>
      <c r="B40" s="17" t="str">
        <f>[1]summoninfo!B40</f>
        <v>真君</v>
      </c>
      <c r="C40" s="17">
        <f>[1]summoninfo!C40</f>
        <v>5136</v>
      </c>
      <c r="D40" s="17">
        <f>[1]summoninfo!D40</f>
        <v>150</v>
      </c>
      <c r="E40" s="17" t="str">
        <f>[1]summoninfo!E40</f>
        <v>稀有</v>
      </c>
      <c r="F40" s="17" t="str">
        <f>[1]summoninfo!F40</f>
        <v>1305|1240|1350|1050|1255</v>
      </c>
      <c r="G40" s="17">
        <f>[1]summoninfo!G40</f>
        <v>1278</v>
      </c>
      <c r="H40" s="17">
        <f>[1]summoninfo!H40</f>
        <v>8000</v>
      </c>
      <c r="I40" s="17" t="str">
        <f>[1]summoninfo!I40</f>
        <v>人</v>
      </c>
      <c r="J40" s="17" t="str">
        <f>[1]summoninfo!J40</f>
        <v>火</v>
      </c>
      <c r="K40" s="17" t="str">
        <f>[1]summoninfo!K40</f>
        <v>5502,5520</v>
      </c>
      <c r="L40" s="17">
        <f>[1]summoninfo!L40</f>
        <v>5128</v>
      </c>
      <c r="M40" s="17" t="str">
        <f>[1]summoninfo!M40</f>
        <v>5210,5117</v>
      </c>
      <c r="N40" s="17">
        <f>[1]summoninfo!N40</f>
        <v>1</v>
      </c>
    </row>
    <row r="41" spans="1:15">
      <c r="A41" s="17">
        <f>[1]summoninfo!A41</f>
        <v>2026</v>
      </c>
      <c r="B41" s="17" t="str">
        <f>[1]summoninfo!B41</f>
        <v>万年冰魇</v>
      </c>
      <c r="C41" s="17">
        <f>[1]summoninfo!C41</f>
        <v>5139</v>
      </c>
      <c r="D41" s="17">
        <f>[1]summoninfo!D41</f>
        <v>150</v>
      </c>
      <c r="E41" s="17" t="str">
        <f>[1]summoninfo!E41</f>
        <v>稀有</v>
      </c>
      <c r="F41" s="17" t="str">
        <f>[1]summoninfo!F41</f>
        <v>1310|1250|1350|1050|1305</v>
      </c>
      <c r="G41" s="17">
        <f>[1]summoninfo!G41</f>
        <v>1278</v>
      </c>
      <c r="H41" s="17">
        <f>[1]summoninfo!H41</f>
        <v>8000</v>
      </c>
      <c r="I41" s="17" t="str">
        <f>[1]summoninfo!I41</f>
        <v>人</v>
      </c>
      <c r="J41" s="17" t="str">
        <f>[1]summoninfo!J41</f>
        <v>风</v>
      </c>
      <c r="K41" s="17" t="str">
        <f>[1]summoninfo!K41</f>
        <v>5524,5502</v>
      </c>
      <c r="L41" s="17">
        <f>[1]summoninfo!L41</f>
        <v>5206</v>
      </c>
      <c r="M41" s="17" t="str">
        <f>[1]summoninfo!M41</f>
        <v>5113,5116</v>
      </c>
      <c r="N41" s="17">
        <f>[1]summoninfo!N41</f>
        <v>2</v>
      </c>
    </row>
    <row r="42" spans="1:15">
      <c r="A42" s="17">
        <f>[1]summoninfo!A42</f>
        <v>0</v>
      </c>
      <c r="B42" s="17">
        <f>[1]summoninfo!B42</f>
        <v>0</v>
      </c>
      <c r="C42" s="17">
        <f>[1]summoninfo!C42</f>
        <v>0</v>
      </c>
      <c r="D42" s="17">
        <f>[1]summoninfo!D42</f>
        <v>0</v>
      </c>
      <c r="E42" s="17">
        <f>[1]summoninfo!E42</f>
        <v>0</v>
      </c>
      <c r="F42" s="17">
        <f>[1]summoninfo!F42</f>
        <v>0</v>
      </c>
      <c r="G42" s="17">
        <f>[1]summoninfo!G42</f>
        <v>0</v>
      </c>
      <c r="H42" s="17">
        <f>[1]summoninfo!H42</f>
        <v>0</v>
      </c>
      <c r="I42" s="17">
        <f>[1]summoninfo!I42</f>
        <v>0</v>
      </c>
      <c r="J42" s="17">
        <f>[1]summoninfo!J42</f>
        <v>0</v>
      </c>
      <c r="K42" s="17">
        <f>[1]summoninfo!K42</f>
        <v>0</v>
      </c>
      <c r="L42" s="17">
        <f>[1]summoninfo!L42</f>
        <v>0</v>
      </c>
      <c r="M42" s="17">
        <f>[1]summoninfo!M42</f>
        <v>0</v>
      </c>
      <c r="N42" s="17">
        <f>[1]summoninfo!N42</f>
        <v>0</v>
      </c>
      <c r="O42" s="125"/>
    </row>
    <row r="43" spans="1:15">
      <c r="A43" s="17">
        <f>[1]summoninfo!A43</f>
        <v>0</v>
      </c>
      <c r="B43" s="17">
        <f>[1]summoninfo!B43</f>
        <v>0</v>
      </c>
      <c r="C43" s="17">
        <f>[1]summoninfo!C43</f>
        <v>0</v>
      </c>
      <c r="D43" s="17">
        <f>[1]summoninfo!D43</f>
        <v>0</v>
      </c>
      <c r="E43" s="17">
        <f>[1]summoninfo!E43</f>
        <v>0</v>
      </c>
      <c r="F43" s="17">
        <f>[1]summoninfo!F43</f>
        <v>0</v>
      </c>
      <c r="G43" s="17">
        <f>[1]summoninfo!G43</f>
        <v>0</v>
      </c>
      <c r="H43" s="17">
        <f>[1]summoninfo!H43</f>
        <v>0</v>
      </c>
      <c r="I43" s="17">
        <f>[1]summoninfo!I43</f>
        <v>0</v>
      </c>
      <c r="J43" s="17">
        <f>[1]summoninfo!J43</f>
        <v>0</v>
      </c>
      <c r="K43" s="17">
        <f>[1]summoninfo!K43</f>
        <v>0</v>
      </c>
      <c r="L43" s="17">
        <f>[1]summoninfo!L43</f>
        <v>0</v>
      </c>
      <c r="M43" s="17">
        <f>[1]summoninfo!M43</f>
        <v>0</v>
      </c>
      <c r="N43" s="17">
        <f>[1]summoninfo!N43</f>
        <v>0</v>
      </c>
    </row>
    <row r="44" spans="1:15">
      <c r="A44" s="17">
        <f>[1]summoninfo!A44</f>
        <v>0</v>
      </c>
      <c r="B44" s="17">
        <f>[1]summoninfo!B44</f>
        <v>0</v>
      </c>
      <c r="C44" s="17">
        <f>[1]summoninfo!C44</f>
        <v>0</v>
      </c>
      <c r="D44" s="17">
        <f>[1]summoninfo!D44</f>
        <v>0</v>
      </c>
      <c r="E44" s="17">
        <f>[1]summoninfo!E44</f>
        <v>0</v>
      </c>
      <c r="F44" s="17">
        <f>[1]summoninfo!F44</f>
        <v>0</v>
      </c>
      <c r="G44" s="17">
        <f>[1]summoninfo!G44</f>
        <v>0</v>
      </c>
      <c r="H44" s="17">
        <f>[1]summoninfo!H44</f>
        <v>0</v>
      </c>
      <c r="I44" s="17">
        <f>[1]summoninfo!I44</f>
        <v>0</v>
      </c>
      <c r="J44" s="17">
        <f>[1]summoninfo!J44</f>
        <v>0</v>
      </c>
      <c r="K44" s="17">
        <f>[1]summoninfo!K44</f>
        <v>0</v>
      </c>
      <c r="L44" s="17">
        <f>[1]summoninfo!L44</f>
        <v>0</v>
      </c>
      <c r="M44" s="17">
        <f>[1]summoninfo!M44</f>
        <v>0</v>
      </c>
      <c r="N44" s="17">
        <f>[1]summoninfo!N44</f>
        <v>0</v>
      </c>
    </row>
    <row r="45" spans="1:15">
      <c r="A45" s="17">
        <f>[1]summoninfo!A45</f>
        <v>0</v>
      </c>
      <c r="B45" s="17">
        <f>[1]summoninfo!B45</f>
        <v>0</v>
      </c>
      <c r="C45" s="17">
        <f>[1]summoninfo!C45</f>
        <v>0</v>
      </c>
      <c r="D45" s="17">
        <f>[1]summoninfo!D45</f>
        <v>0</v>
      </c>
      <c r="E45" s="17">
        <f>[1]summoninfo!E45</f>
        <v>0</v>
      </c>
      <c r="F45" s="17">
        <f>[1]summoninfo!F45</f>
        <v>0</v>
      </c>
      <c r="G45" s="17">
        <f>[1]summoninfo!G45</f>
        <v>0</v>
      </c>
      <c r="H45" s="17">
        <f>[1]summoninfo!H45</f>
        <v>0</v>
      </c>
      <c r="I45" s="17">
        <f>[1]summoninfo!I45</f>
        <v>0</v>
      </c>
      <c r="J45" s="17">
        <f>[1]summoninfo!J45</f>
        <v>0</v>
      </c>
      <c r="K45" s="17">
        <f>[1]summoninfo!K45</f>
        <v>0</v>
      </c>
      <c r="L45" s="17">
        <f>[1]summoninfo!L45</f>
        <v>0</v>
      </c>
      <c r="M45" s="17">
        <f>[1]summoninfo!M45</f>
        <v>0</v>
      </c>
      <c r="N45" s="17">
        <f>[1]summoninfo!N45</f>
        <v>0</v>
      </c>
    </row>
    <row r="46" spans="1:15">
      <c r="A46" s="17">
        <f>[1]summoninfo!A46</f>
        <v>0</v>
      </c>
      <c r="B46" s="17">
        <f>[1]summoninfo!B46</f>
        <v>0</v>
      </c>
      <c r="C46" s="17">
        <f>[1]summoninfo!C46</f>
        <v>0</v>
      </c>
      <c r="D46" s="17">
        <f>[1]summoninfo!D46</f>
        <v>0</v>
      </c>
      <c r="E46" s="17">
        <f>[1]summoninfo!E46</f>
        <v>0</v>
      </c>
      <c r="F46" s="17">
        <f>[1]summoninfo!F46</f>
        <v>0</v>
      </c>
      <c r="G46" s="17">
        <f>[1]summoninfo!G46</f>
        <v>0</v>
      </c>
      <c r="H46" s="17">
        <f>[1]summoninfo!H46</f>
        <v>0</v>
      </c>
      <c r="I46" s="17">
        <f>[1]summoninfo!I46</f>
        <v>0</v>
      </c>
      <c r="J46" s="17">
        <f>[1]summoninfo!J46</f>
        <v>0</v>
      </c>
      <c r="K46" s="17">
        <f>[1]summoninfo!K46</f>
        <v>0</v>
      </c>
      <c r="L46" s="17">
        <f>[1]summoninfo!L46</f>
        <v>0</v>
      </c>
      <c r="M46" s="17">
        <f>[1]summoninfo!M46</f>
        <v>0</v>
      </c>
      <c r="N46" s="17">
        <f>[1]summoninfo!N46</f>
        <v>0</v>
      </c>
    </row>
    <row r="47" spans="1:15">
      <c r="A47" s="17">
        <f>[1]summoninfo!A47</f>
        <v>0</v>
      </c>
      <c r="B47" s="17">
        <f>[1]summoninfo!B47</f>
        <v>0</v>
      </c>
      <c r="C47" s="17">
        <f>[1]summoninfo!C47</f>
        <v>0</v>
      </c>
      <c r="D47" s="17">
        <f>[1]summoninfo!D47</f>
        <v>0</v>
      </c>
      <c r="E47" s="17">
        <f>[1]summoninfo!E47</f>
        <v>0</v>
      </c>
      <c r="F47" s="17">
        <f>[1]summoninfo!F47</f>
        <v>0</v>
      </c>
      <c r="G47" s="17">
        <f>[1]summoninfo!G47</f>
        <v>0</v>
      </c>
      <c r="H47" s="17">
        <f>[1]summoninfo!H47</f>
        <v>0</v>
      </c>
      <c r="I47" s="17">
        <f>[1]summoninfo!I47</f>
        <v>0</v>
      </c>
      <c r="J47" s="17">
        <f>[1]summoninfo!J47</f>
        <v>0</v>
      </c>
      <c r="K47" s="17">
        <f>[1]summoninfo!K47</f>
        <v>0</v>
      </c>
      <c r="L47" s="17">
        <f>[1]summoninfo!L47</f>
        <v>0</v>
      </c>
      <c r="M47" s="17">
        <f>[1]summoninfo!M47</f>
        <v>0</v>
      </c>
      <c r="N47" s="17">
        <f>[1]summoninfo!N47</f>
        <v>0</v>
      </c>
    </row>
    <row r="48" spans="1:15">
      <c r="A48" s="17">
        <f>[1]summoninfo!A48</f>
        <v>0</v>
      </c>
      <c r="B48" s="17">
        <f>[1]summoninfo!B48</f>
        <v>0</v>
      </c>
      <c r="C48" s="17">
        <f>[1]summoninfo!C48</f>
        <v>0</v>
      </c>
      <c r="D48" s="17">
        <f>[1]summoninfo!D48</f>
        <v>0</v>
      </c>
      <c r="E48" s="17">
        <f>[1]summoninfo!E48</f>
        <v>0</v>
      </c>
      <c r="F48" s="17">
        <f>[1]summoninfo!F48</f>
        <v>0</v>
      </c>
      <c r="G48" s="17">
        <f>[1]summoninfo!G48</f>
        <v>0</v>
      </c>
      <c r="H48" s="17">
        <f>[1]summoninfo!H48</f>
        <v>0</v>
      </c>
      <c r="I48" s="17">
        <f>[1]summoninfo!I48</f>
        <v>0</v>
      </c>
      <c r="J48" s="17">
        <f>[1]summoninfo!J48</f>
        <v>0</v>
      </c>
      <c r="K48" s="17">
        <f>[1]summoninfo!K48</f>
        <v>0</v>
      </c>
      <c r="L48" s="17">
        <f>[1]summoninfo!L48</f>
        <v>0</v>
      </c>
      <c r="M48" s="17">
        <f>[1]summoninfo!M48</f>
        <v>0</v>
      </c>
      <c r="N48" s="17">
        <f>[1]summoninfo!N48</f>
        <v>0</v>
      </c>
    </row>
    <row r="49" spans="1:14">
      <c r="A49" s="17">
        <f>[1]summoninfo!A49</f>
        <v>0</v>
      </c>
      <c r="B49" s="17">
        <f>[1]summoninfo!B49</f>
        <v>0</v>
      </c>
      <c r="C49" s="17">
        <f>[1]summoninfo!C49</f>
        <v>0</v>
      </c>
      <c r="D49" s="17">
        <f>[1]summoninfo!D49</f>
        <v>0</v>
      </c>
      <c r="E49" s="17">
        <f>[1]summoninfo!E49</f>
        <v>0</v>
      </c>
      <c r="F49" s="17">
        <f>[1]summoninfo!F49</f>
        <v>0</v>
      </c>
      <c r="G49" s="17">
        <f>[1]summoninfo!G49</f>
        <v>0</v>
      </c>
      <c r="H49" s="17">
        <f>[1]summoninfo!H49</f>
        <v>0</v>
      </c>
      <c r="I49" s="17">
        <f>[1]summoninfo!I49</f>
        <v>0</v>
      </c>
      <c r="J49" s="17">
        <f>[1]summoninfo!J49</f>
        <v>0</v>
      </c>
      <c r="K49" s="17">
        <f>[1]summoninfo!K49</f>
        <v>0</v>
      </c>
      <c r="L49" s="17">
        <f>[1]summoninfo!L49</f>
        <v>0</v>
      </c>
      <c r="M49" s="17">
        <f>[1]summoninfo!M49</f>
        <v>0</v>
      </c>
      <c r="N49" s="17">
        <f>[1]summoninfo!N49</f>
        <v>0</v>
      </c>
    </row>
    <row r="50" spans="1:14">
      <c r="A50" s="17">
        <f>[1]summoninfo!A50</f>
        <v>0</v>
      </c>
      <c r="B50" s="17">
        <f>[1]summoninfo!B50</f>
        <v>0</v>
      </c>
      <c r="C50" s="17">
        <f>[1]summoninfo!C50</f>
        <v>0</v>
      </c>
      <c r="D50" s="17">
        <f>[1]summoninfo!D50</f>
        <v>0</v>
      </c>
      <c r="E50" s="17">
        <f>[1]summoninfo!E50</f>
        <v>0</v>
      </c>
      <c r="F50" s="17">
        <f>[1]summoninfo!F50</f>
        <v>0</v>
      </c>
      <c r="G50" s="17">
        <f>[1]summoninfo!G50</f>
        <v>0</v>
      </c>
      <c r="H50" s="17">
        <f>[1]summoninfo!H50</f>
        <v>0</v>
      </c>
      <c r="I50" s="17">
        <f>[1]summoninfo!I50</f>
        <v>0</v>
      </c>
      <c r="J50" s="17">
        <f>[1]summoninfo!J50</f>
        <v>0</v>
      </c>
      <c r="K50" s="17">
        <f>[1]summoninfo!K50</f>
        <v>0</v>
      </c>
      <c r="L50" s="17">
        <f>[1]summoninfo!L50</f>
        <v>0</v>
      </c>
      <c r="M50" s="17">
        <f>[1]summoninfo!M50</f>
        <v>0</v>
      </c>
      <c r="N50" s="17">
        <f>[1]summoninfo!N50</f>
        <v>0</v>
      </c>
    </row>
    <row r="51" spans="1:14">
      <c r="A51" s="17">
        <f>[1]summoninfo!A51</f>
        <v>0</v>
      </c>
      <c r="B51" s="17">
        <f>[1]summoninfo!B51</f>
        <v>0</v>
      </c>
      <c r="C51" s="17">
        <f>[1]summoninfo!C51</f>
        <v>0</v>
      </c>
      <c r="D51" s="17">
        <f>[1]summoninfo!D51</f>
        <v>0</v>
      </c>
      <c r="E51" s="17">
        <f>[1]summoninfo!E51</f>
        <v>0</v>
      </c>
      <c r="F51" s="17">
        <f>[1]summoninfo!F51</f>
        <v>0</v>
      </c>
      <c r="G51" s="17">
        <f>[1]summoninfo!G51</f>
        <v>0</v>
      </c>
      <c r="H51" s="17">
        <f>[1]summoninfo!H51</f>
        <v>0</v>
      </c>
      <c r="I51" s="17">
        <f>[1]summoninfo!I51</f>
        <v>0</v>
      </c>
      <c r="J51" s="17">
        <f>[1]summoninfo!J51</f>
        <v>0</v>
      </c>
      <c r="K51" s="17">
        <f>[1]summoninfo!K51</f>
        <v>0</v>
      </c>
      <c r="L51" s="17">
        <f>[1]summoninfo!L51</f>
        <v>0</v>
      </c>
      <c r="M51" s="17">
        <f>[1]summoninfo!M51</f>
        <v>0</v>
      </c>
      <c r="N51" s="17">
        <f>[1]summoninfo!N51</f>
        <v>0</v>
      </c>
    </row>
    <row r="52" spans="1:14">
      <c r="A52" s="17">
        <f>[1]summoninfo!A52</f>
        <v>0</v>
      </c>
      <c r="B52" s="17">
        <f>[1]summoninfo!B52</f>
        <v>0</v>
      </c>
      <c r="C52" s="17">
        <f>[1]summoninfo!C52</f>
        <v>0</v>
      </c>
      <c r="D52" s="17">
        <f>[1]summoninfo!D52</f>
        <v>0</v>
      </c>
      <c r="E52" s="17">
        <f>[1]summoninfo!E52</f>
        <v>0</v>
      </c>
      <c r="F52" s="17">
        <f>[1]summoninfo!F52</f>
        <v>0</v>
      </c>
      <c r="G52" s="17">
        <f>[1]summoninfo!G52</f>
        <v>0</v>
      </c>
      <c r="H52" s="17">
        <f>[1]summoninfo!H52</f>
        <v>0</v>
      </c>
      <c r="I52" s="17">
        <f>[1]summoninfo!I52</f>
        <v>0</v>
      </c>
      <c r="J52" s="17">
        <f>[1]summoninfo!J52</f>
        <v>0</v>
      </c>
      <c r="K52" s="17">
        <f>[1]summoninfo!K52</f>
        <v>0</v>
      </c>
      <c r="L52" s="17">
        <f>[1]summoninfo!L52</f>
        <v>0</v>
      </c>
      <c r="M52" s="17">
        <f>[1]summoninfo!M52</f>
        <v>0</v>
      </c>
      <c r="N52" s="17">
        <f>[1]summoninfo!N52</f>
        <v>0</v>
      </c>
    </row>
    <row r="53" spans="1:14">
      <c r="A53" s="17">
        <f>[1]summoninfo!A53</f>
        <v>0</v>
      </c>
      <c r="B53" s="17">
        <f>[1]summoninfo!B53</f>
        <v>0</v>
      </c>
      <c r="C53" s="17">
        <f>[1]summoninfo!C53</f>
        <v>0</v>
      </c>
      <c r="D53" s="17">
        <f>[1]summoninfo!D53</f>
        <v>0</v>
      </c>
      <c r="E53" s="17">
        <f>[1]summoninfo!E53</f>
        <v>0</v>
      </c>
      <c r="F53" s="17">
        <f>[1]summoninfo!F53</f>
        <v>0</v>
      </c>
      <c r="G53" s="17">
        <f>[1]summoninfo!G53</f>
        <v>0</v>
      </c>
      <c r="H53" s="17">
        <f>[1]summoninfo!H53</f>
        <v>0</v>
      </c>
      <c r="I53" s="17">
        <f>[1]summoninfo!I53</f>
        <v>0</v>
      </c>
      <c r="J53" s="17">
        <f>[1]summoninfo!J53</f>
        <v>0</v>
      </c>
      <c r="K53" s="17">
        <f>[1]summoninfo!K53</f>
        <v>0</v>
      </c>
      <c r="L53" s="17">
        <f>[1]summoninfo!L53</f>
        <v>0</v>
      </c>
      <c r="M53" s="17">
        <f>[1]summoninfo!M53</f>
        <v>0</v>
      </c>
      <c r="N53" s="17">
        <f>[1]summoninfo!N53</f>
        <v>0</v>
      </c>
    </row>
    <row r="54" spans="1:14">
      <c r="A54" s="17">
        <f>[1]summoninfo!A54</f>
        <v>0</v>
      </c>
      <c r="B54" s="17">
        <f>[1]summoninfo!B54</f>
        <v>0</v>
      </c>
      <c r="C54" s="17">
        <f>[1]summoninfo!C54</f>
        <v>0</v>
      </c>
      <c r="D54" s="17">
        <f>[1]summoninfo!D54</f>
        <v>0</v>
      </c>
      <c r="E54" s="17">
        <f>[1]summoninfo!E54</f>
        <v>0</v>
      </c>
      <c r="F54" s="17">
        <f>[1]summoninfo!F54</f>
        <v>0</v>
      </c>
      <c r="G54" s="17">
        <f>[1]summoninfo!G54</f>
        <v>0</v>
      </c>
      <c r="H54" s="17">
        <f>[1]summoninfo!H54</f>
        <v>0</v>
      </c>
      <c r="I54" s="17">
        <f>[1]summoninfo!I54</f>
        <v>0</v>
      </c>
      <c r="J54" s="17">
        <f>[1]summoninfo!J54</f>
        <v>0</v>
      </c>
      <c r="K54" s="17">
        <f>[1]summoninfo!K54</f>
        <v>0</v>
      </c>
      <c r="L54" s="17">
        <f>[1]summoninfo!L54</f>
        <v>0</v>
      </c>
      <c r="M54" s="17">
        <f>[1]summoninfo!M54</f>
        <v>0</v>
      </c>
      <c r="N54" s="17">
        <f>[1]summoninfo!N54</f>
        <v>0</v>
      </c>
    </row>
    <row r="55" spans="1:14">
      <c r="A55" s="17">
        <f>[1]summoninfo!A55</f>
        <v>0</v>
      </c>
      <c r="B55" s="17">
        <f>[1]summoninfo!B55</f>
        <v>0</v>
      </c>
      <c r="C55" s="17">
        <f>[1]summoninfo!C55</f>
        <v>0</v>
      </c>
      <c r="D55" s="17">
        <f>[1]summoninfo!D55</f>
        <v>0</v>
      </c>
      <c r="E55" s="17">
        <f>[1]summoninfo!E55</f>
        <v>0</v>
      </c>
      <c r="F55" s="17">
        <f>[1]summoninfo!F55</f>
        <v>0</v>
      </c>
      <c r="G55" s="17">
        <f>[1]summoninfo!G55</f>
        <v>0</v>
      </c>
      <c r="H55" s="17">
        <f>[1]summoninfo!H55</f>
        <v>0</v>
      </c>
      <c r="I55" s="17">
        <f>[1]summoninfo!I55</f>
        <v>0</v>
      </c>
      <c r="J55" s="17">
        <f>[1]summoninfo!J55</f>
        <v>0</v>
      </c>
      <c r="K55" s="17">
        <f>[1]summoninfo!K55</f>
        <v>0</v>
      </c>
      <c r="L55" s="17">
        <f>[1]summoninfo!L55</f>
        <v>0</v>
      </c>
      <c r="M55" s="17">
        <f>[1]summoninfo!M55</f>
        <v>0</v>
      </c>
      <c r="N55" s="17">
        <f>[1]summoninfo!N55</f>
        <v>0</v>
      </c>
    </row>
    <row r="56" spans="1:14">
      <c r="A56" s="17">
        <f>[1]summoninfo!A56</f>
        <v>0</v>
      </c>
      <c r="B56" s="17">
        <f>[1]summoninfo!B56</f>
        <v>0</v>
      </c>
      <c r="C56" s="17">
        <f>[1]summoninfo!C56</f>
        <v>0</v>
      </c>
      <c r="D56" s="17">
        <f>[1]summoninfo!D56</f>
        <v>0</v>
      </c>
      <c r="E56" s="17">
        <f>[1]summoninfo!E56</f>
        <v>0</v>
      </c>
      <c r="F56" s="17">
        <f>[1]summoninfo!F56</f>
        <v>0</v>
      </c>
      <c r="G56" s="17">
        <f>[1]summoninfo!G56</f>
        <v>0</v>
      </c>
      <c r="H56" s="17">
        <f>[1]summoninfo!H56</f>
        <v>0</v>
      </c>
      <c r="I56" s="17">
        <f>[1]summoninfo!I56</f>
        <v>0</v>
      </c>
      <c r="J56" s="17">
        <f>[1]summoninfo!J56</f>
        <v>0</v>
      </c>
      <c r="K56" s="17">
        <f>[1]summoninfo!K56</f>
        <v>0</v>
      </c>
      <c r="L56" s="17">
        <f>[1]summoninfo!L56</f>
        <v>0</v>
      </c>
      <c r="M56" s="17">
        <f>[1]summoninfo!M56</f>
        <v>0</v>
      </c>
      <c r="N56" s="17">
        <f>[1]summoninfo!N56</f>
        <v>0</v>
      </c>
    </row>
    <row r="57" spans="1:14">
      <c r="A57" s="17">
        <f>[1]summoninfo!A57</f>
        <v>0</v>
      </c>
      <c r="B57" s="17">
        <f>[1]summoninfo!B57</f>
        <v>0</v>
      </c>
      <c r="C57" s="17">
        <f>[1]summoninfo!C57</f>
        <v>0</v>
      </c>
      <c r="D57" s="17">
        <f>[1]summoninfo!D57</f>
        <v>0</v>
      </c>
      <c r="E57" s="17">
        <f>[1]summoninfo!E57</f>
        <v>0</v>
      </c>
      <c r="F57" s="17">
        <f>[1]summoninfo!F57</f>
        <v>0</v>
      </c>
      <c r="G57" s="17">
        <f>[1]summoninfo!G57</f>
        <v>0</v>
      </c>
      <c r="H57" s="17">
        <f>[1]summoninfo!H57</f>
        <v>0</v>
      </c>
      <c r="I57" s="17">
        <f>[1]summoninfo!I57</f>
        <v>0</v>
      </c>
      <c r="J57" s="17">
        <f>[1]summoninfo!J57</f>
        <v>0</v>
      </c>
      <c r="K57" s="17">
        <f>[1]summoninfo!K57</f>
        <v>0</v>
      </c>
      <c r="L57" s="17">
        <f>[1]summoninfo!L57</f>
        <v>0</v>
      </c>
      <c r="M57" s="17">
        <f>[1]summoninfo!M57</f>
        <v>0</v>
      </c>
      <c r="N57" s="17">
        <f>[1]summoninfo!N57</f>
        <v>0</v>
      </c>
    </row>
    <row r="58" spans="1:14">
      <c r="A58" s="17">
        <f>[1]summoninfo!A58</f>
        <v>0</v>
      </c>
      <c r="B58" s="17">
        <f>[1]summoninfo!B58</f>
        <v>0</v>
      </c>
      <c r="C58" s="17">
        <f>[1]summoninfo!C58</f>
        <v>0</v>
      </c>
      <c r="D58" s="17">
        <f>[1]summoninfo!D58</f>
        <v>0</v>
      </c>
      <c r="E58" s="17">
        <f>[1]summoninfo!E58</f>
        <v>0</v>
      </c>
      <c r="F58" s="17">
        <f>[1]summoninfo!F58</f>
        <v>0</v>
      </c>
      <c r="G58" s="17">
        <f>[1]summoninfo!G58</f>
        <v>0</v>
      </c>
      <c r="H58" s="17">
        <f>[1]summoninfo!H58</f>
        <v>0</v>
      </c>
      <c r="I58" s="17">
        <f>[1]summoninfo!I58</f>
        <v>0</v>
      </c>
      <c r="J58" s="17">
        <f>[1]summoninfo!J58</f>
        <v>0</v>
      </c>
      <c r="K58" s="17">
        <f>[1]summoninfo!K58</f>
        <v>0</v>
      </c>
      <c r="L58" s="17">
        <f>[1]summoninfo!L58</f>
        <v>0</v>
      </c>
      <c r="M58" s="17">
        <f>[1]summoninfo!M58</f>
        <v>0</v>
      </c>
      <c r="N58" s="17">
        <f>[1]summoninfo!N58</f>
        <v>0</v>
      </c>
    </row>
    <row r="59" spans="1:14">
      <c r="A59" s="17">
        <f>[1]summoninfo!A59</f>
        <v>0</v>
      </c>
      <c r="B59" s="17">
        <f>[1]summoninfo!B59</f>
        <v>0</v>
      </c>
      <c r="C59" s="17">
        <f>[1]summoninfo!C59</f>
        <v>0</v>
      </c>
      <c r="D59" s="17">
        <f>[1]summoninfo!D59</f>
        <v>0</v>
      </c>
      <c r="E59" s="17">
        <f>[1]summoninfo!E59</f>
        <v>0</v>
      </c>
      <c r="F59" s="17">
        <f>[1]summoninfo!F59</f>
        <v>0</v>
      </c>
      <c r="G59" s="17">
        <f>[1]summoninfo!G59</f>
        <v>0</v>
      </c>
      <c r="H59" s="17">
        <f>[1]summoninfo!H59</f>
        <v>0</v>
      </c>
      <c r="I59" s="17">
        <f>[1]summoninfo!I59</f>
        <v>0</v>
      </c>
      <c r="J59" s="17">
        <f>[1]summoninfo!J59</f>
        <v>0</v>
      </c>
      <c r="K59" s="17">
        <f>[1]summoninfo!K59</f>
        <v>0</v>
      </c>
      <c r="L59" s="17">
        <f>[1]summoninfo!L59</f>
        <v>0</v>
      </c>
      <c r="M59" s="17">
        <f>[1]summoninfo!M59</f>
        <v>0</v>
      </c>
      <c r="N59" s="17">
        <f>[1]summoninfo!N59</f>
        <v>0</v>
      </c>
    </row>
    <row r="60" spans="1:14">
      <c r="A60" s="17">
        <f>[1]summoninfo!A60</f>
        <v>0</v>
      </c>
      <c r="B60" s="17">
        <f>[1]summoninfo!B60</f>
        <v>0</v>
      </c>
      <c r="C60" s="17">
        <f>[1]summoninfo!C60</f>
        <v>0</v>
      </c>
      <c r="D60" s="17">
        <f>[1]summoninfo!D60</f>
        <v>0</v>
      </c>
      <c r="E60" s="17">
        <f>[1]summoninfo!E60</f>
        <v>0</v>
      </c>
      <c r="F60" s="17">
        <f>[1]summoninfo!F60</f>
        <v>0</v>
      </c>
      <c r="G60" s="17">
        <f>[1]summoninfo!G60</f>
        <v>0</v>
      </c>
      <c r="H60" s="17">
        <f>[1]summoninfo!H60</f>
        <v>0</v>
      </c>
      <c r="I60" s="17">
        <f>[1]summoninfo!I60</f>
        <v>0</v>
      </c>
      <c r="J60" s="17">
        <f>[1]summoninfo!J60</f>
        <v>0</v>
      </c>
      <c r="K60" s="17">
        <f>[1]summoninfo!K60</f>
        <v>0</v>
      </c>
      <c r="L60" s="17">
        <f>[1]summoninfo!L60</f>
        <v>0</v>
      </c>
      <c r="M60" s="17">
        <f>[1]summoninfo!M60</f>
        <v>0</v>
      </c>
      <c r="N60" s="17">
        <f>[1]summoninfo!N60</f>
        <v>0</v>
      </c>
    </row>
    <row r="61" spans="1:14">
      <c r="A61" s="17">
        <f>[1]summoninfo!A61</f>
        <v>0</v>
      </c>
      <c r="B61" s="17">
        <f>[1]summoninfo!B61</f>
        <v>0</v>
      </c>
      <c r="C61" s="17">
        <f>[1]summoninfo!C61</f>
        <v>0</v>
      </c>
      <c r="D61" s="17">
        <f>[1]summoninfo!D61</f>
        <v>0</v>
      </c>
      <c r="E61" s="17">
        <f>[1]summoninfo!E61</f>
        <v>0</v>
      </c>
      <c r="F61" s="17">
        <f>[1]summoninfo!F61</f>
        <v>0</v>
      </c>
      <c r="G61" s="17">
        <f>[1]summoninfo!G61</f>
        <v>0</v>
      </c>
      <c r="H61" s="17">
        <f>[1]summoninfo!H61</f>
        <v>0</v>
      </c>
      <c r="I61" s="17">
        <f>[1]summoninfo!I61</f>
        <v>0</v>
      </c>
      <c r="J61" s="17">
        <f>[1]summoninfo!J61</f>
        <v>0</v>
      </c>
      <c r="K61" s="17">
        <f>[1]summoninfo!K61</f>
        <v>0</v>
      </c>
      <c r="L61" s="17">
        <f>[1]summoninfo!L61</f>
        <v>0</v>
      </c>
      <c r="M61" s="17">
        <f>[1]summoninfo!M61</f>
        <v>0</v>
      </c>
      <c r="N61" s="17">
        <f>[1]summoninfo!N61</f>
        <v>0</v>
      </c>
    </row>
    <row r="62" spans="1:14">
      <c r="A62" s="17">
        <f>[1]summoninfo!A62</f>
        <v>0</v>
      </c>
      <c r="B62" s="17">
        <f>[1]summoninfo!B62</f>
        <v>0</v>
      </c>
      <c r="C62" s="17">
        <f>[1]summoninfo!C62</f>
        <v>0</v>
      </c>
      <c r="D62" s="17">
        <f>[1]summoninfo!D62</f>
        <v>0</v>
      </c>
      <c r="E62" s="17">
        <f>[1]summoninfo!E62</f>
        <v>0</v>
      </c>
      <c r="F62" s="17">
        <f>[1]summoninfo!F62</f>
        <v>0</v>
      </c>
      <c r="G62" s="17">
        <f>[1]summoninfo!G62</f>
        <v>0</v>
      </c>
      <c r="H62" s="17">
        <f>[1]summoninfo!H62</f>
        <v>0</v>
      </c>
      <c r="I62" s="17">
        <f>[1]summoninfo!I62</f>
        <v>0</v>
      </c>
      <c r="J62" s="17">
        <f>[1]summoninfo!J62</f>
        <v>0</v>
      </c>
      <c r="K62" s="17">
        <f>[1]summoninfo!K62</f>
        <v>0</v>
      </c>
      <c r="L62" s="17">
        <f>[1]summoninfo!L62</f>
        <v>0</v>
      </c>
      <c r="M62" s="17">
        <f>[1]summoninfo!M62</f>
        <v>0</v>
      </c>
      <c r="N62" s="17">
        <f>[1]summoninfo!N62</f>
        <v>0</v>
      </c>
    </row>
    <row r="63" spans="1:14">
      <c r="A63" s="17">
        <f>[1]summoninfo!A63</f>
        <v>0</v>
      </c>
      <c r="B63" s="17">
        <f>[1]summoninfo!B63</f>
        <v>0</v>
      </c>
      <c r="C63" s="17">
        <f>[1]summoninfo!C63</f>
        <v>0</v>
      </c>
      <c r="D63" s="17">
        <f>[1]summoninfo!D63</f>
        <v>0</v>
      </c>
      <c r="E63" s="17">
        <f>[1]summoninfo!E63</f>
        <v>0</v>
      </c>
      <c r="F63" s="17">
        <f>[1]summoninfo!F63</f>
        <v>0</v>
      </c>
      <c r="G63" s="17">
        <f>[1]summoninfo!G63</f>
        <v>0</v>
      </c>
      <c r="H63" s="17">
        <f>[1]summoninfo!H63</f>
        <v>0</v>
      </c>
      <c r="I63" s="17">
        <f>[1]summoninfo!I63</f>
        <v>0</v>
      </c>
      <c r="J63" s="17">
        <f>[1]summoninfo!J63</f>
        <v>0</v>
      </c>
      <c r="K63" s="17">
        <f>[1]summoninfo!K63</f>
        <v>0</v>
      </c>
      <c r="L63" s="17">
        <f>[1]summoninfo!L63</f>
        <v>0</v>
      </c>
      <c r="M63" s="17">
        <f>[1]summoninfo!M63</f>
        <v>0</v>
      </c>
      <c r="N63" s="17">
        <f>[1]summoninfo!N63</f>
        <v>0</v>
      </c>
    </row>
    <row r="64" spans="1:14">
      <c r="A64" s="17">
        <f>[1]summoninfo!A64</f>
        <v>0</v>
      </c>
      <c r="B64" s="17">
        <f>[1]summoninfo!B64</f>
        <v>0</v>
      </c>
      <c r="C64" s="17">
        <f>[1]summoninfo!C64</f>
        <v>0</v>
      </c>
      <c r="D64" s="17">
        <f>[1]summoninfo!D64</f>
        <v>0</v>
      </c>
      <c r="E64" s="17">
        <f>[1]summoninfo!E64</f>
        <v>0</v>
      </c>
      <c r="F64" s="17">
        <f>[1]summoninfo!F64</f>
        <v>0</v>
      </c>
      <c r="G64" s="17">
        <f>[1]summoninfo!G64</f>
        <v>0</v>
      </c>
      <c r="H64" s="17">
        <f>[1]summoninfo!H64</f>
        <v>0</v>
      </c>
      <c r="I64" s="17">
        <f>[1]summoninfo!I64</f>
        <v>0</v>
      </c>
      <c r="J64" s="17">
        <f>[1]summoninfo!J64</f>
        <v>0</v>
      </c>
      <c r="K64" s="17">
        <f>[1]summoninfo!K64</f>
        <v>0</v>
      </c>
      <c r="L64" s="17">
        <f>[1]summoninfo!L64</f>
        <v>0</v>
      </c>
      <c r="M64" s="17">
        <f>[1]summoninfo!M64</f>
        <v>0</v>
      </c>
      <c r="N64" s="17">
        <f>[1]summoninfo!N64</f>
        <v>0</v>
      </c>
    </row>
    <row r="65" spans="1:14">
      <c r="A65" s="17">
        <f>[1]summoninfo!A65</f>
        <v>0</v>
      </c>
      <c r="B65" s="17">
        <f>[1]summoninfo!B65</f>
        <v>0</v>
      </c>
      <c r="C65" s="17">
        <f>[1]summoninfo!C65</f>
        <v>0</v>
      </c>
      <c r="D65" s="17">
        <f>[1]summoninfo!D65</f>
        <v>0</v>
      </c>
      <c r="E65" s="17">
        <f>[1]summoninfo!E65</f>
        <v>0</v>
      </c>
      <c r="F65" s="17">
        <f>[1]summoninfo!F65</f>
        <v>0</v>
      </c>
      <c r="G65" s="17">
        <f>[1]summoninfo!G65</f>
        <v>0</v>
      </c>
      <c r="H65" s="17">
        <f>[1]summoninfo!H65</f>
        <v>0</v>
      </c>
      <c r="I65" s="17">
        <f>[1]summoninfo!I65</f>
        <v>0</v>
      </c>
      <c r="J65" s="17">
        <f>[1]summoninfo!J65</f>
        <v>0</v>
      </c>
      <c r="K65" s="17">
        <f>[1]summoninfo!K65</f>
        <v>0</v>
      </c>
      <c r="L65" s="17">
        <f>[1]summoninfo!L65</f>
        <v>0</v>
      </c>
      <c r="M65" s="17">
        <f>[1]summoninfo!M65</f>
        <v>0</v>
      </c>
      <c r="N65" s="17">
        <f>[1]summoninfo!N65</f>
        <v>0</v>
      </c>
    </row>
    <row r="66" spans="1:14">
      <c r="A66" s="17">
        <f>[1]summoninfo!A66</f>
        <v>0</v>
      </c>
      <c r="B66" s="17">
        <f>[1]summoninfo!B66</f>
        <v>0</v>
      </c>
      <c r="C66" s="17">
        <f>[1]summoninfo!C66</f>
        <v>0</v>
      </c>
      <c r="D66" s="17">
        <f>[1]summoninfo!D66</f>
        <v>0</v>
      </c>
      <c r="E66" s="17">
        <f>[1]summoninfo!E66</f>
        <v>0</v>
      </c>
      <c r="F66" s="17">
        <f>[1]summoninfo!F66</f>
        <v>0</v>
      </c>
      <c r="G66" s="17">
        <f>[1]summoninfo!G66</f>
        <v>0</v>
      </c>
      <c r="H66" s="17">
        <f>[1]summoninfo!H66</f>
        <v>0</v>
      </c>
      <c r="I66" s="17">
        <f>[1]summoninfo!I66</f>
        <v>0</v>
      </c>
      <c r="J66" s="17">
        <f>[1]summoninfo!J66</f>
        <v>0</v>
      </c>
      <c r="K66" s="17">
        <f>[1]summoninfo!K66</f>
        <v>0</v>
      </c>
      <c r="L66" s="17">
        <f>[1]summoninfo!L66</f>
        <v>0</v>
      </c>
      <c r="M66" s="17">
        <f>[1]summoninfo!M66</f>
        <v>0</v>
      </c>
      <c r="N66" s="17">
        <f>[1]summoninfo!N66</f>
        <v>0</v>
      </c>
    </row>
    <row r="67" spans="1:14">
      <c r="A67" s="17">
        <f>[1]summoninfo!A67</f>
        <v>0</v>
      </c>
      <c r="B67" s="17">
        <f>[1]summoninfo!B67</f>
        <v>0</v>
      </c>
      <c r="C67" s="17">
        <f>[1]summoninfo!C67</f>
        <v>0</v>
      </c>
      <c r="D67" s="17">
        <f>[1]summoninfo!D67</f>
        <v>0</v>
      </c>
      <c r="E67" s="17">
        <f>[1]summoninfo!E67</f>
        <v>0</v>
      </c>
      <c r="F67" s="17">
        <f>[1]summoninfo!F67</f>
        <v>0</v>
      </c>
      <c r="G67" s="17">
        <f>[1]summoninfo!G67</f>
        <v>0</v>
      </c>
      <c r="H67" s="17">
        <f>[1]summoninfo!H67</f>
        <v>0</v>
      </c>
      <c r="I67" s="17">
        <f>[1]summoninfo!I67</f>
        <v>0</v>
      </c>
      <c r="J67" s="17">
        <f>[1]summoninfo!J67</f>
        <v>0</v>
      </c>
      <c r="K67" s="17">
        <f>[1]summoninfo!K67</f>
        <v>0</v>
      </c>
      <c r="L67" s="17">
        <f>[1]summoninfo!L67</f>
        <v>0</v>
      </c>
      <c r="M67" s="17">
        <f>[1]summoninfo!M67</f>
        <v>0</v>
      </c>
      <c r="N67" s="17">
        <f>[1]summoninfo!N67</f>
        <v>0</v>
      </c>
    </row>
    <row r="68" spans="1:14">
      <c r="A68" s="17">
        <f>[1]summoninfo!A68</f>
        <v>0</v>
      </c>
      <c r="B68" s="17">
        <f>[1]summoninfo!B68</f>
        <v>0</v>
      </c>
      <c r="C68" s="17">
        <f>[1]summoninfo!C68</f>
        <v>0</v>
      </c>
      <c r="D68" s="17">
        <f>[1]summoninfo!D68</f>
        <v>0</v>
      </c>
      <c r="E68" s="17">
        <f>[1]summoninfo!E68</f>
        <v>0</v>
      </c>
      <c r="F68" s="17">
        <f>[1]summoninfo!F68</f>
        <v>0</v>
      </c>
      <c r="G68" s="17">
        <f>[1]summoninfo!G68</f>
        <v>0</v>
      </c>
      <c r="H68" s="17">
        <f>[1]summoninfo!H68</f>
        <v>0</v>
      </c>
      <c r="I68" s="17">
        <f>[1]summoninfo!I68</f>
        <v>0</v>
      </c>
      <c r="J68" s="17">
        <f>[1]summoninfo!J68</f>
        <v>0</v>
      </c>
      <c r="K68" s="17">
        <f>[1]summoninfo!K68</f>
        <v>0</v>
      </c>
      <c r="L68" s="17">
        <f>[1]summoninfo!L68</f>
        <v>0</v>
      </c>
      <c r="M68" s="17">
        <f>[1]summoninfo!M68</f>
        <v>0</v>
      </c>
      <c r="N68" s="17">
        <f>[1]summoninfo!N68</f>
        <v>0</v>
      </c>
    </row>
    <row r="69" spans="1:14">
      <c r="A69" s="17">
        <f>[1]summoninfo!A69</f>
        <v>0</v>
      </c>
      <c r="B69" s="17">
        <f>[1]summoninfo!B69</f>
        <v>0</v>
      </c>
      <c r="C69" s="17">
        <f>[1]summoninfo!C69</f>
        <v>0</v>
      </c>
      <c r="D69" s="17">
        <f>[1]summoninfo!D69</f>
        <v>0</v>
      </c>
      <c r="E69" s="17">
        <f>[1]summoninfo!E69</f>
        <v>0</v>
      </c>
      <c r="F69" s="17">
        <f>[1]summoninfo!F69</f>
        <v>0</v>
      </c>
      <c r="G69" s="17">
        <f>[1]summoninfo!G69</f>
        <v>0</v>
      </c>
      <c r="H69" s="17">
        <f>[1]summoninfo!H69</f>
        <v>0</v>
      </c>
      <c r="I69" s="17">
        <f>[1]summoninfo!I69</f>
        <v>0</v>
      </c>
      <c r="J69" s="17">
        <f>[1]summoninfo!J69</f>
        <v>0</v>
      </c>
      <c r="K69" s="17">
        <f>[1]summoninfo!K69</f>
        <v>0</v>
      </c>
      <c r="L69" s="17">
        <f>[1]summoninfo!L69</f>
        <v>0</v>
      </c>
      <c r="M69" s="17">
        <f>[1]summoninfo!M69</f>
        <v>0</v>
      </c>
      <c r="N69" s="17">
        <f>[1]summoninfo!N69</f>
        <v>0</v>
      </c>
    </row>
  </sheetData>
  <phoneticPr fontId="3" type="noConversion"/>
  <hyperlinks>
    <hyperlink ref="A1" r:id="rId1"/>
    <hyperlink ref="P7" r:id="rId2"/>
    <hyperlink ref="Q4" r:id="rId3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G40" sqref="G40"/>
    </sheetView>
  </sheetViews>
  <sheetFormatPr defaultRowHeight="12.75"/>
  <cols>
    <col min="1" max="1" width="9" style="2"/>
    <col min="2" max="2" width="15.75" style="2" customWidth="1"/>
    <col min="3" max="6" width="9" style="2"/>
    <col min="7" max="16384" width="9" style="1"/>
  </cols>
  <sheetData>
    <row r="1" spans="1:10">
      <c r="A1" s="23" t="s">
        <v>41</v>
      </c>
      <c r="B1" s="12" t="s">
        <v>7</v>
      </c>
      <c r="C1" s="1" t="s">
        <v>41</v>
      </c>
      <c r="D1" s="11"/>
      <c r="E1" s="11"/>
      <c r="F1" s="11"/>
      <c r="G1" s="5"/>
      <c r="H1" s="11"/>
      <c r="I1" s="11"/>
      <c r="J1" s="11"/>
    </row>
    <row r="2" spans="1:10" s="20" customFormat="1">
      <c r="A2" s="22" t="s">
        <v>90</v>
      </c>
      <c r="B2" s="21" t="s">
        <v>105</v>
      </c>
      <c r="C2" s="37" t="s">
        <v>106</v>
      </c>
      <c r="D2" s="21"/>
      <c r="E2" s="21"/>
      <c r="F2" s="21"/>
      <c r="G2" s="21"/>
      <c r="H2" s="21"/>
      <c r="I2" s="21"/>
      <c r="J2" s="21"/>
    </row>
    <row r="3" spans="1:10" s="6" customFormat="1">
      <c r="A3" s="11" t="s">
        <v>78</v>
      </c>
      <c r="B3" s="11" t="s">
        <v>107</v>
      </c>
      <c r="C3" s="1" t="s">
        <v>108</v>
      </c>
      <c r="D3" s="1"/>
      <c r="E3" s="7"/>
      <c r="F3" s="7"/>
      <c r="G3" s="7"/>
      <c r="H3" s="7"/>
      <c r="I3" s="7"/>
      <c r="J3" s="7"/>
    </row>
    <row r="4" spans="1:10" s="3" customFormat="1" ht="14.25">
      <c r="A4" s="11" t="s">
        <v>109</v>
      </c>
      <c r="B4" s="11">
        <v>18000</v>
      </c>
      <c r="C4" s="2" t="s">
        <v>110</v>
      </c>
      <c r="D4" s="1"/>
      <c r="E4" s="4"/>
      <c r="F4" t="s">
        <v>127</v>
      </c>
      <c r="G4" s="27" t="s">
        <v>105</v>
      </c>
      <c r="H4" s="27"/>
      <c r="I4" s="27"/>
      <c r="J4" s="27"/>
    </row>
    <row r="5" spans="1:10" ht="14.25">
      <c r="A5" s="11" t="s">
        <v>111</v>
      </c>
      <c r="B5" s="11" t="s">
        <v>112</v>
      </c>
      <c r="C5" s="2" t="s">
        <v>113</v>
      </c>
      <c r="D5" s="1"/>
      <c r="E5" s="4"/>
      <c r="F5" t="s">
        <v>128</v>
      </c>
      <c r="G5" s="27" t="s">
        <v>129</v>
      </c>
      <c r="H5" s="27"/>
      <c r="I5" s="27"/>
      <c r="J5" s="27"/>
    </row>
    <row r="6" spans="1:10" ht="14.25">
      <c r="A6" s="11" t="s">
        <v>98</v>
      </c>
      <c r="B6" s="11" t="s">
        <v>114</v>
      </c>
      <c r="C6" s="2" t="s">
        <v>115</v>
      </c>
      <c r="D6" s="1"/>
      <c r="F6"/>
      <c r="G6" s="27"/>
      <c r="H6" s="27"/>
      <c r="I6" s="27"/>
      <c r="J6" s="27"/>
    </row>
    <row r="7" spans="1:10" ht="14.25">
      <c r="A7" s="11" t="s">
        <v>97</v>
      </c>
      <c r="B7" s="11" t="s">
        <v>116</v>
      </c>
      <c r="C7" s="2" t="s">
        <v>117</v>
      </c>
      <c r="D7" s="1"/>
      <c r="F7"/>
      <c r="G7" s="34" t="s">
        <v>41</v>
      </c>
      <c r="H7" s="38" t="s">
        <v>90</v>
      </c>
      <c r="I7" s="36" t="s">
        <v>78</v>
      </c>
      <c r="J7" s="28" t="s">
        <v>130</v>
      </c>
    </row>
    <row r="8" spans="1:10" ht="14.25">
      <c r="A8" s="11" t="s">
        <v>96</v>
      </c>
      <c r="B8" s="11" t="s">
        <v>118</v>
      </c>
      <c r="C8" s="2" t="s">
        <v>119</v>
      </c>
      <c r="D8" s="1"/>
      <c r="F8"/>
      <c r="G8" s="31" t="s">
        <v>7</v>
      </c>
      <c r="H8" s="39" t="s">
        <v>105</v>
      </c>
      <c r="I8" s="36" t="s">
        <v>107</v>
      </c>
      <c r="J8" s="28" t="s">
        <v>131</v>
      </c>
    </row>
    <row r="9" spans="1:10" ht="14.25">
      <c r="A9" s="11" t="s">
        <v>95</v>
      </c>
      <c r="B9" s="11" t="s">
        <v>120</v>
      </c>
      <c r="C9" s="2" t="s">
        <v>121</v>
      </c>
      <c r="D9" s="1"/>
      <c r="F9"/>
      <c r="G9" s="28" t="s">
        <v>41</v>
      </c>
      <c r="H9" s="40" t="s">
        <v>106</v>
      </c>
      <c r="I9" s="28" t="s">
        <v>108</v>
      </c>
      <c r="J9" s="28" t="s">
        <v>132</v>
      </c>
    </row>
    <row r="10" spans="1:10">
      <c r="A10" s="11" t="s">
        <v>94</v>
      </c>
      <c r="B10" s="11" t="s">
        <v>122</v>
      </c>
      <c r="C10" s="2" t="s">
        <v>123</v>
      </c>
      <c r="D10" s="1"/>
    </row>
    <row r="11" spans="1:10">
      <c r="A11" s="11" t="s">
        <v>124</v>
      </c>
      <c r="B11" s="11" t="s">
        <v>125</v>
      </c>
      <c r="C11" s="2" t="s">
        <v>126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Normal="100" workbookViewId="0">
      <selection activeCell="L21" sqref="L21"/>
    </sheetView>
  </sheetViews>
  <sheetFormatPr defaultRowHeight="12.75"/>
  <cols>
    <col min="1" max="6" width="9" style="2"/>
    <col min="7" max="7" width="9" style="1"/>
    <col min="8" max="8" width="11.625" style="1" customWidth="1"/>
    <col min="9" max="16384" width="9" style="1"/>
  </cols>
  <sheetData>
    <row r="1" spans="1:12">
      <c r="A1" s="12" t="s">
        <v>6</v>
      </c>
      <c r="B1" s="23" t="s">
        <v>41</v>
      </c>
      <c r="C1" s="12" t="s">
        <v>6</v>
      </c>
      <c r="D1" s="11" t="s">
        <v>6</v>
      </c>
      <c r="E1" s="11"/>
      <c r="F1" s="11"/>
      <c r="G1" s="5"/>
      <c r="H1" s="11"/>
      <c r="I1" s="11"/>
      <c r="J1" s="11"/>
    </row>
    <row r="2" spans="1:12" s="8" customFormat="1">
      <c r="A2" s="9" t="s">
        <v>3</v>
      </c>
      <c r="B2" s="10" t="s">
        <v>90</v>
      </c>
      <c r="C2" s="9" t="s">
        <v>5</v>
      </c>
      <c r="D2" s="9" t="s">
        <v>4</v>
      </c>
      <c r="E2" s="9"/>
      <c r="F2" s="9"/>
      <c r="G2" s="9"/>
      <c r="H2" s="9"/>
      <c r="I2" s="9"/>
      <c r="J2" s="9"/>
    </row>
    <row r="3" spans="1:12" s="6" customFormat="1" ht="14.25">
      <c r="A3" s="7" t="s">
        <v>0</v>
      </c>
      <c r="B3" s="7" t="s">
        <v>91</v>
      </c>
      <c r="C3" s="7" t="s">
        <v>92</v>
      </c>
      <c r="D3" s="7" t="s">
        <v>93</v>
      </c>
      <c r="E3" s="7"/>
      <c r="F3" s="7"/>
      <c r="G3" s="7"/>
      <c r="H3" t="s">
        <v>99</v>
      </c>
      <c r="I3" s="27" t="s">
        <v>73</v>
      </c>
      <c r="J3" s="27"/>
      <c r="K3" s="27"/>
      <c r="L3" s="27"/>
    </row>
    <row r="4" spans="1:12" s="3" customFormat="1" ht="14.25">
      <c r="A4" s="17">
        <v>50</v>
      </c>
      <c r="B4" s="16" t="s">
        <v>94</v>
      </c>
      <c r="C4" s="16">
        <v>95</v>
      </c>
      <c r="D4" s="4">
        <v>100</v>
      </c>
      <c r="E4" s="4"/>
      <c r="F4" s="4"/>
      <c r="G4" s="4"/>
      <c r="H4" t="s">
        <v>100</v>
      </c>
      <c r="I4" s="27" t="s">
        <v>101</v>
      </c>
      <c r="J4" s="27"/>
      <c r="K4" s="27"/>
      <c r="L4" s="27"/>
    </row>
    <row r="5" spans="1:12" ht="14.25">
      <c r="A5" s="2">
        <v>30</v>
      </c>
      <c r="B5" s="2" t="s">
        <v>95</v>
      </c>
      <c r="C5" s="16">
        <v>101</v>
      </c>
      <c r="D5" s="4">
        <v>105</v>
      </c>
      <c r="E5" s="4"/>
      <c r="F5" s="4"/>
      <c r="G5" s="4"/>
      <c r="H5"/>
      <c r="I5" s="27"/>
      <c r="J5" s="27"/>
      <c r="K5" s="27"/>
      <c r="L5" s="27"/>
    </row>
    <row r="6" spans="1:12" ht="14.25">
      <c r="A6" s="2">
        <v>12</v>
      </c>
      <c r="B6" s="2" t="s">
        <v>96</v>
      </c>
      <c r="C6" s="2">
        <v>106</v>
      </c>
      <c r="D6" s="2">
        <v>110</v>
      </c>
      <c r="H6"/>
      <c r="I6" s="31" t="s">
        <v>6</v>
      </c>
      <c r="J6" s="32" t="s">
        <v>3</v>
      </c>
      <c r="K6" s="33" t="s">
        <v>0</v>
      </c>
      <c r="L6" s="28"/>
    </row>
    <row r="7" spans="1:12" ht="14.25">
      <c r="A7" s="2">
        <v>5</v>
      </c>
      <c r="B7" s="2" t="s">
        <v>97</v>
      </c>
      <c r="C7" s="2">
        <v>111</v>
      </c>
      <c r="D7" s="2">
        <v>115</v>
      </c>
      <c r="H7"/>
      <c r="I7" s="34" t="s">
        <v>41</v>
      </c>
      <c r="J7" s="35" t="s">
        <v>90</v>
      </c>
      <c r="K7" s="33" t="s">
        <v>91</v>
      </c>
      <c r="L7" s="28" t="s">
        <v>102</v>
      </c>
    </row>
    <row r="8" spans="1:12" ht="14.25">
      <c r="A8" s="2">
        <v>3</v>
      </c>
      <c r="B8" s="2" t="s">
        <v>98</v>
      </c>
      <c r="C8" s="2">
        <v>116</v>
      </c>
      <c r="D8" s="2">
        <v>120</v>
      </c>
      <c r="H8"/>
      <c r="I8" s="31" t="s">
        <v>6</v>
      </c>
      <c r="J8" s="32" t="s">
        <v>5</v>
      </c>
      <c r="K8" s="33" t="s">
        <v>92</v>
      </c>
      <c r="L8" s="28" t="s">
        <v>103</v>
      </c>
    </row>
    <row r="9" spans="1:12" ht="14.25">
      <c r="H9"/>
      <c r="I9" s="36" t="s">
        <v>6</v>
      </c>
      <c r="J9" s="32" t="s">
        <v>4</v>
      </c>
      <c r="K9" s="33" t="s">
        <v>93</v>
      </c>
      <c r="L9" s="28" t="s">
        <v>104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Normal="100" workbookViewId="0">
      <selection activeCell="H5" sqref="H5"/>
    </sheetView>
  </sheetViews>
  <sheetFormatPr defaultRowHeight="12.75"/>
  <cols>
    <col min="1" max="11" width="9" style="2"/>
    <col min="12" max="12" width="14.875" style="2" customWidth="1"/>
    <col min="13" max="1025" width="9" style="2"/>
    <col min="1026" max="16384" width="9" style="1"/>
  </cols>
  <sheetData>
    <row r="1" spans="1:16">
      <c r="A1" s="2" t="s">
        <v>42</v>
      </c>
      <c r="B1" s="2" t="s">
        <v>6</v>
      </c>
      <c r="C1" s="2" t="s">
        <v>67</v>
      </c>
      <c r="D1" s="2" t="s">
        <v>68</v>
      </c>
      <c r="E1" s="2" t="s">
        <v>6</v>
      </c>
      <c r="F1" s="2" t="s">
        <v>6</v>
      </c>
      <c r="G1" s="2" t="s">
        <v>7</v>
      </c>
      <c r="H1" s="2" t="s">
        <v>7</v>
      </c>
    </row>
    <row r="2" spans="1:16" s="26" customFormat="1">
      <c r="A2" s="26" t="s">
        <v>69</v>
      </c>
      <c r="B2" s="26" t="s">
        <v>70</v>
      </c>
      <c r="C2" s="26" t="s">
        <v>71</v>
      </c>
      <c r="D2" s="26" t="s">
        <v>72</v>
      </c>
      <c r="E2" s="26" t="s">
        <v>73</v>
      </c>
      <c r="F2" s="26" t="s">
        <v>74</v>
      </c>
      <c r="G2" s="26" t="s">
        <v>75</v>
      </c>
      <c r="H2" s="26" t="s">
        <v>76</v>
      </c>
    </row>
    <row r="3" spans="1:16" s="19" customFormat="1" ht="14.25">
      <c r="A3" s="19" t="s">
        <v>77</v>
      </c>
      <c r="B3" s="19" t="s">
        <v>78</v>
      </c>
      <c r="C3" s="19" t="s">
        <v>79</v>
      </c>
      <c r="D3" s="19" t="s">
        <v>80</v>
      </c>
      <c r="E3" s="19" t="s">
        <v>81</v>
      </c>
      <c r="F3" s="19" t="s">
        <v>82</v>
      </c>
      <c r="G3" s="19" t="s">
        <v>83</v>
      </c>
      <c r="H3" s="19" t="s">
        <v>84</v>
      </c>
      <c r="L3" s="27"/>
      <c r="M3" s="27"/>
      <c r="N3" s="27"/>
      <c r="O3" s="27"/>
      <c r="P3" s="27"/>
    </row>
    <row r="4" spans="1:16" ht="14.25">
      <c r="A4" s="2">
        <v>1</v>
      </c>
      <c r="B4" s="2">
        <v>11</v>
      </c>
      <c r="C4" s="2" t="s">
        <v>85</v>
      </c>
      <c r="D4" s="2" t="s">
        <v>86</v>
      </c>
      <c r="E4" s="2">
        <v>1090</v>
      </c>
      <c r="F4" s="2">
        <v>7098</v>
      </c>
      <c r="G4" s="2">
        <v>5301</v>
      </c>
      <c r="H4" s="2" t="s">
        <v>87</v>
      </c>
      <c r="L4" s="27" t="s">
        <v>88</v>
      </c>
      <c r="M4" s="27"/>
      <c r="N4" s="27"/>
      <c r="O4" s="27"/>
      <c r="P4" s="27"/>
    </row>
    <row r="5" spans="1:16" ht="14.25">
      <c r="L5" s="27" t="s">
        <v>89</v>
      </c>
      <c r="M5" s="27"/>
      <c r="N5" s="27"/>
      <c r="O5" s="27"/>
    </row>
    <row r="6" spans="1:16" ht="14.25">
      <c r="L6" s="27"/>
      <c r="M6" s="27"/>
      <c r="N6" s="27"/>
      <c r="O6" s="27"/>
    </row>
    <row r="7" spans="1:16" ht="14.25">
      <c r="L7" s="28" t="s">
        <v>42</v>
      </c>
      <c r="M7" s="29" t="s">
        <v>69</v>
      </c>
      <c r="N7" s="30" t="s">
        <v>77</v>
      </c>
      <c r="O7" s="28"/>
    </row>
    <row r="8" spans="1:16" ht="14.25">
      <c r="L8" s="28" t="s">
        <v>6</v>
      </c>
      <c r="M8" s="29" t="s">
        <v>70</v>
      </c>
      <c r="N8" s="30" t="s">
        <v>78</v>
      </c>
      <c r="O8" s="28"/>
    </row>
    <row r="9" spans="1:16" ht="14.25">
      <c r="L9" s="28" t="s">
        <v>67</v>
      </c>
      <c r="M9" s="29" t="s">
        <v>71</v>
      </c>
      <c r="N9" s="30" t="s">
        <v>79</v>
      </c>
      <c r="O9" s="28"/>
    </row>
    <row r="10" spans="1:16" ht="14.25">
      <c r="L10" s="28" t="s">
        <v>68</v>
      </c>
      <c r="M10" s="29" t="s">
        <v>72</v>
      </c>
      <c r="N10" s="30" t="s">
        <v>80</v>
      </c>
      <c r="O10" s="28"/>
    </row>
    <row r="11" spans="1:16" ht="14.25">
      <c r="L11" s="28" t="s">
        <v>6</v>
      </c>
      <c r="M11" s="29" t="s">
        <v>73</v>
      </c>
      <c r="N11" s="30" t="s">
        <v>81</v>
      </c>
      <c r="O11" s="28"/>
    </row>
    <row r="12" spans="1:16" ht="14.25">
      <c r="L12" s="28" t="s">
        <v>6</v>
      </c>
      <c r="M12" s="29" t="s">
        <v>74</v>
      </c>
      <c r="N12" s="30" t="s">
        <v>82</v>
      </c>
      <c r="O12" s="28"/>
    </row>
    <row r="13" spans="1:16" ht="14.25">
      <c r="L13" s="28" t="s">
        <v>7</v>
      </c>
      <c r="M13" s="29" t="s">
        <v>75</v>
      </c>
      <c r="N13" s="30" t="s">
        <v>83</v>
      </c>
      <c r="O13" s="28"/>
    </row>
    <row r="14" spans="1:16" ht="14.25">
      <c r="L14" s="28" t="s">
        <v>7</v>
      </c>
      <c r="M14" s="29" t="s">
        <v>76</v>
      </c>
      <c r="N14" s="30" t="s">
        <v>84</v>
      </c>
      <c r="O14" s="28"/>
    </row>
    <row r="15" spans="1:16" ht="14.25">
      <c r="L15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L6" sqref="L6"/>
    </sheetView>
  </sheetViews>
  <sheetFormatPr defaultRowHeight="12.75"/>
  <cols>
    <col min="1" max="1" width="19" style="2" customWidth="1"/>
    <col min="2" max="2" width="19.625" style="2" customWidth="1"/>
    <col min="3" max="3" width="24.875" style="2" customWidth="1"/>
    <col min="4" max="4" width="20.125" style="2" customWidth="1"/>
    <col min="5" max="5" width="30.125" style="2" customWidth="1"/>
    <col min="6" max="6" width="9" style="2"/>
    <col min="7" max="11" width="9" style="1"/>
    <col min="12" max="12" width="31.375" style="1" customWidth="1"/>
    <col min="13" max="16384" width="9" style="1"/>
  </cols>
  <sheetData>
    <row r="1" spans="1:13">
      <c r="A1" s="5" t="s">
        <v>54</v>
      </c>
      <c r="B1" s="12" t="s">
        <v>54</v>
      </c>
      <c r="C1" s="12" t="s">
        <v>54</v>
      </c>
      <c r="D1" s="12" t="s">
        <v>54</v>
      </c>
      <c r="E1" s="12" t="s">
        <v>54</v>
      </c>
      <c r="F1" s="5" t="s">
        <v>54</v>
      </c>
      <c r="G1" s="5"/>
      <c r="H1" s="5"/>
      <c r="I1" s="5"/>
      <c r="J1" s="5"/>
    </row>
    <row r="2" spans="1:13" s="8" customFormat="1">
      <c r="A2" s="10" t="s">
        <v>55</v>
      </c>
      <c r="B2" s="9" t="s">
        <v>56</v>
      </c>
      <c r="C2" s="9" t="s">
        <v>57</v>
      </c>
      <c r="D2" s="9" t="s">
        <v>58</v>
      </c>
      <c r="E2" s="9" t="s">
        <v>59</v>
      </c>
      <c r="F2" s="9" t="s">
        <v>60</v>
      </c>
      <c r="G2" s="9"/>
      <c r="H2" s="9"/>
      <c r="I2" s="9"/>
      <c r="J2" s="9"/>
    </row>
    <row r="3" spans="1:13" s="6" customFormat="1" ht="14.25">
      <c r="A3" s="7" t="s">
        <v>61</v>
      </c>
      <c r="B3" s="7" t="s">
        <v>62</v>
      </c>
      <c r="C3" s="7" t="s">
        <v>63</v>
      </c>
      <c r="D3" s="7" t="s">
        <v>64</v>
      </c>
      <c r="E3" s="7" t="s">
        <v>65</v>
      </c>
      <c r="F3" s="7" t="s">
        <v>66</v>
      </c>
      <c r="G3" s="7"/>
      <c r="H3" s="7"/>
      <c r="I3" s="7"/>
      <c r="J3" s="27" t="s">
        <v>374</v>
      </c>
      <c r="K3" s="27"/>
      <c r="L3" s="27"/>
      <c r="M3" s="27"/>
    </row>
    <row r="4" spans="1:13" s="3" customFormat="1" ht="14.25">
      <c r="A4" s="25">
        <v>80</v>
      </c>
      <c r="B4" s="25">
        <v>20</v>
      </c>
      <c r="C4" s="25">
        <v>20</v>
      </c>
      <c r="D4" s="25">
        <v>80</v>
      </c>
      <c r="E4" s="25">
        <v>80</v>
      </c>
      <c r="F4" s="4">
        <v>20</v>
      </c>
      <c r="G4" s="4"/>
      <c r="H4" s="4"/>
      <c r="I4" s="4"/>
      <c r="J4" s="27" t="s">
        <v>375</v>
      </c>
      <c r="K4" s="27"/>
      <c r="L4" s="27"/>
      <c r="M4" s="27"/>
    </row>
    <row r="5" spans="1:13" ht="14.25">
      <c r="B5" s="1"/>
      <c r="C5" s="1"/>
      <c r="D5" s="1"/>
      <c r="J5" s="27"/>
      <c r="K5" s="27"/>
      <c r="L5" s="27"/>
      <c r="M5" s="27"/>
    </row>
    <row r="6" spans="1:13" ht="14.25">
      <c r="B6" s="1"/>
      <c r="C6" s="1"/>
      <c r="D6" s="1"/>
      <c r="J6" s="41" t="s">
        <v>376</v>
      </c>
      <c r="K6" s="35" t="s">
        <v>377</v>
      </c>
      <c r="L6" s="33" t="s">
        <v>393</v>
      </c>
      <c r="M6" s="28" t="s">
        <v>378</v>
      </c>
    </row>
    <row r="7" spans="1:13" ht="14.25">
      <c r="B7" s="1"/>
      <c r="C7" s="1"/>
      <c r="D7" s="1"/>
      <c r="J7" s="31" t="s">
        <v>376</v>
      </c>
      <c r="K7" s="32" t="s">
        <v>379</v>
      </c>
      <c r="L7" s="33" t="s">
        <v>380</v>
      </c>
      <c r="M7" s="28" t="s">
        <v>381</v>
      </c>
    </row>
    <row r="8" spans="1:13" ht="14.25">
      <c r="J8" s="31" t="s">
        <v>376</v>
      </c>
      <c r="K8" s="32" t="s">
        <v>382</v>
      </c>
      <c r="L8" s="33" t="s">
        <v>383</v>
      </c>
      <c r="M8" s="28" t="s">
        <v>384</v>
      </c>
    </row>
    <row r="9" spans="1:13" ht="14.25">
      <c r="J9" s="31" t="s">
        <v>376</v>
      </c>
      <c r="K9" s="32" t="s">
        <v>385</v>
      </c>
      <c r="L9" s="33" t="s">
        <v>386</v>
      </c>
      <c r="M9" s="28" t="s">
        <v>387</v>
      </c>
    </row>
    <row r="10" spans="1:13" ht="14.25">
      <c r="J10" s="31" t="s">
        <v>376</v>
      </c>
      <c r="K10" s="32" t="s">
        <v>388</v>
      </c>
      <c r="L10" s="33" t="s">
        <v>389</v>
      </c>
      <c r="M10" s="28" t="s">
        <v>390</v>
      </c>
    </row>
    <row r="11" spans="1:13" ht="14.25">
      <c r="J11" s="41" t="s">
        <v>376</v>
      </c>
      <c r="K11" s="32" t="s">
        <v>391</v>
      </c>
      <c r="L11" s="33" t="s">
        <v>392</v>
      </c>
      <c r="M11" s="28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Roman,标准"&amp;12&amp;A</oddHeader>
    <oddFooter>&amp;C&amp;"Times New Roman,标准"&amp;12页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selection activeCell="F39" sqref="F39"/>
    </sheetView>
  </sheetViews>
  <sheetFormatPr defaultRowHeight="12.75"/>
  <cols>
    <col min="1" max="2" width="9" style="2"/>
    <col min="3" max="16384" width="9" style="1"/>
  </cols>
  <sheetData>
    <row r="1" spans="1:11">
      <c r="A1" s="12" t="s">
        <v>42</v>
      </c>
      <c r="B1" s="23" t="s">
        <v>41</v>
      </c>
      <c r="C1" s="1" t="s">
        <v>41</v>
      </c>
    </row>
    <row r="2" spans="1:11" s="69" customFormat="1">
      <c r="A2" s="67" t="s">
        <v>40</v>
      </c>
      <c r="B2" s="68" t="s">
        <v>39</v>
      </c>
      <c r="C2" s="69" t="s">
        <v>106</v>
      </c>
    </row>
    <row r="3" spans="1:11" s="6" customFormat="1" ht="14.25">
      <c r="A3" s="66" t="s">
        <v>40</v>
      </c>
      <c r="B3" s="7" t="s">
        <v>198</v>
      </c>
      <c r="C3" s="6" t="s">
        <v>108</v>
      </c>
      <c r="H3" s="27" t="s">
        <v>176</v>
      </c>
      <c r="I3" s="27"/>
      <c r="J3" s="27"/>
      <c r="K3" s="27"/>
    </row>
    <row r="4" spans="1:11" ht="14.25">
      <c r="A4" s="70">
        <v>1</v>
      </c>
      <c r="B4" s="71" t="s">
        <v>51</v>
      </c>
      <c r="C4" s="1" t="s">
        <v>199</v>
      </c>
      <c r="H4" s="27" t="s">
        <v>223</v>
      </c>
      <c r="I4" s="27"/>
      <c r="J4" s="27"/>
      <c r="K4" s="27"/>
    </row>
    <row r="5" spans="1:11" ht="14.25">
      <c r="A5" s="70">
        <v>2</v>
      </c>
      <c r="B5" s="71" t="s">
        <v>53</v>
      </c>
      <c r="C5" s="1" t="s">
        <v>200</v>
      </c>
      <c r="H5" s="27"/>
      <c r="I5" s="27"/>
      <c r="J5" s="27"/>
      <c r="K5" s="27"/>
    </row>
    <row r="6" spans="1:11" ht="14.25">
      <c r="A6" s="70">
        <v>3</v>
      </c>
      <c r="B6" s="71" t="s">
        <v>52</v>
      </c>
      <c r="C6" s="1" t="s">
        <v>201</v>
      </c>
      <c r="H6" s="31" t="s">
        <v>42</v>
      </c>
      <c r="I6" s="76" t="s">
        <v>40</v>
      </c>
      <c r="J6" s="72" t="s">
        <v>40</v>
      </c>
      <c r="K6" s="28"/>
    </row>
    <row r="7" spans="1:11" ht="14.25">
      <c r="A7" s="2">
        <v>4</v>
      </c>
      <c r="B7" s="2" t="s">
        <v>197</v>
      </c>
      <c r="C7" s="1" t="s">
        <v>202</v>
      </c>
      <c r="H7" s="34" t="s">
        <v>41</v>
      </c>
      <c r="I7" s="77" t="s">
        <v>39</v>
      </c>
      <c r="J7" s="33" t="s">
        <v>198</v>
      </c>
      <c r="K7" s="28"/>
    </row>
    <row r="8" spans="1:11" ht="14.25">
      <c r="A8" s="2">
        <v>5</v>
      </c>
      <c r="B8" s="2" t="s">
        <v>196</v>
      </c>
      <c r="C8" s="1" t="s">
        <v>203</v>
      </c>
      <c r="H8" s="28" t="s">
        <v>41</v>
      </c>
      <c r="I8" s="78" t="s">
        <v>106</v>
      </c>
      <c r="J8" s="33" t="s">
        <v>108</v>
      </c>
      <c r="K8" s="28"/>
    </row>
    <row r="9" spans="1:11">
      <c r="A9" s="2">
        <v>6</v>
      </c>
      <c r="B9" s="2" t="s">
        <v>30</v>
      </c>
      <c r="C9" s="1" t="s">
        <v>204</v>
      </c>
    </row>
  </sheetData>
  <phoneticPr fontId="3" type="noConversion"/>
  <hyperlinks>
    <hyperlink ref="A1" r:id="rId1"/>
    <hyperlink ref="H6" r:id="rId2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Normal="100" workbookViewId="0">
      <selection activeCell="K3" sqref="K3:N14"/>
    </sheetView>
  </sheetViews>
  <sheetFormatPr defaultRowHeight="12.75"/>
  <cols>
    <col min="1" max="6" width="9" style="2"/>
    <col min="7" max="16384" width="9" style="1"/>
  </cols>
  <sheetData>
    <row r="1" spans="1:14">
      <c r="A1" s="24" t="s">
        <v>42</v>
      </c>
      <c r="B1" s="1" t="s">
        <v>41</v>
      </c>
      <c r="C1" s="23" t="s">
        <v>6</v>
      </c>
      <c r="D1" s="12" t="s">
        <v>6</v>
      </c>
      <c r="E1" s="11" t="s">
        <v>6</v>
      </c>
      <c r="F1" s="11" t="s">
        <v>6</v>
      </c>
      <c r="G1" s="11" t="s">
        <v>6</v>
      </c>
      <c r="H1" s="11"/>
      <c r="I1" s="11"/>
      <c r="J1" s="11"/>
    </row>
    <row r="2" spans="1:14" s="20" customFormat="1">
      <c r="A2" s="21" t="s">
        <v>40</v>
      </c>
      <c r="B2" s="20" t="s">
        <v>39</v>
      </c>
      <c r="C2" s="22" t="s">
        <v>38</v>
      </c>
      <c r="D2" s="21" t="s">
        <v>37</v>
      </c>
      <c r="E2" s="21" t="s">
        <v>36</v>
      </c>
      <c r="F2" s="21" t="s">
        <v>35</v>
      </c>
      <c r="G2" s="21" t="s">
        <v>34</v>
      </c>
      <c r="H2" s="21"/>
      <c r="I2" s="21"/>
      <c r="J2" s="21"/>
    </row>
    <row r="3" spans="1:14" s="18" customFormat="1" ht="14.25">
      <c r="A3" s="19" t="s">
        <v>33</v>
      </c>
      <c r="B3" s="18" t="s">
        <v>32</v>
      </c>
      <c r="C3" s="19" t="s">
        <v>31</v>
      </c>
      <c r="D3" s="19" t="s">
        <v>30</v>
      </c>
      <c r="E3" s="19" t="s">
        <v>29</v>
      </c>
      <c r="F3" s="19" t="s">
        <v>28</v>
      </c>
      <c r="G3" s="19" t="s">
        <v>27</v>
      </c>
      <c r="H3" s="19"/>
      <c r="I3" s="19"/>
      <c r="J3" s="19"/>
      <c r="K3" s="27" t="s">
        <v>180</v>
      </c>
      <c r="L3" s="27"/>
      <c r="M3" s="27"/>
      <c r="N3" s="27"/>
    </row>
    <row r="4" spans="1:14" s="3" customFormat="1" ht="14.25">
      <c r="A4" s="17">
        <v>1</v>
      </c>
      <c r="B4" s="1" t="s">
        <v>26</v>
      </c>
      <c r="C4" s="16">
        <v>0</v>
      </c>
      <c r="D4" s="16">
        <v>0</v>
      </c>
      <c r="E4" s="4">
        <v>4</v>
      </c>
      <c r="F4" s="4">
        <v>0</v>
      </c>
      <c r="G4" s="4">
        <v>1</v>
      </c>
      <c r="H4" s="4"/>
      <c r="I4" s="4"/>
      <c r="J4" s="4"/>
      <c r="K4" s="27" t="s">
        <v>368</v>
      </c>
      <c r="L4" s="27"/>
      <c r="M4" s="27"/>
      <c r="N4" s="27"/>
    </row>
    <row r="5" spans="1:14" ht="14.25">
      <c r="A5" s="2">
        <v>2</v>
      </c>
      <c r="B5" s="1" t="s">
        <v>25</v>
      </c>
      <c r="C5" s="2">
        <v>0</v>
      </c>
      <c r="D5" s="16">
        <v>4</v>
      </c>
      <c r="E5" s="4">
        <v>0</v>
      </c>
      <c r="F5" s="4">
        <v>1</v>
      </c>
      <c r="G5" s="4">
        <v>0</v>
      </c>
      <c r="H5" s="4"/>
      <c r="I5" s="4"/>
      <c r="J5" s="4"/>
      <c r="K5" s="27"/>
      <c r="L5" s="27"/>
      <c r="M5" s="27"/>
      <c r="N5" s="27"/>
    </row>
    <row r="6" spans="1:14" ht="14.25">
      <c r="A6" s="2">
        <v>3</v>
      </c>
      <c r="B6" s="1" t="s">
        <v>24</v>
      </c>
      <c r="C6" s="2">
        <v>3</v>
      </c>
      <c r="D6" s="2">
        <v>0</v>
      </c>
      <c r="E6" s="2">
        <v>0</v>
      </c>
      <c r="F6" s="2">
        <v>2</v>
      </c>
      <c r="G6" s="2">
        <v>0</v>
      </c>
      <c r="K6" s="100" t="s">
        <v>42</v>
      </c>
      <c r="L6" s="39" t="s">
        <v>40</v>
      </c>
      <c r="M6" s="30" t="s">
        <v>33</v>
      </c>
      <c r="N6" s="28" t="s">
        <v>369</v>
      </c>
    </row>
    <row r="7" spans="1:14" ht="14.25">
      <c r="K7" s="28" t="s">
        <v>41</v>
      </c>
      <c r="L7" s="29" t="s">
        <v>39</v>
      </c>
      <c r="M7" s="30" t="s">
        <v>32</v>
      </c>
      <c r="N7" s="28" t="s">
        <v>370</v>
      </c>
    </row>
    <row r="8" spans="1:14" ht="14.25">
      <c r="K8" s="34" t="s">
        <v>6</v>
      </c>
      <c r="L8" s="38" t="s">
        <v>38</v>
      </c>
      <c r="M8" s="30" t="s">
        <v>31</v>
      </c>
      <c r="N8" s="28" t="s">
        <v>371</v>
      </c>
    </row>
    <row r="9" spans="1:14" ht="14.25">
      <c r="K9" s="31" t="s">
        <v>6</v>
      </c>
      <c r="L9" s="39" t="s">
        <v>37</v>
      </c>
      <c r="M9" s="30" t="s">
        <v>30</v>
      </c>
      <c r="N9" s="28"/>
    </row>
    <row r="10" spans="1:14" ht="14.25">
      <c r="K10" s="36" t="s">
        <v>6</v>
      </c>
      <c r="L10" s="39" t="s">
        <v>36</v>
      </c>
      <c r="M10" s="30" t="s">
        <v>29</v>
      </c>
      <c r="N10" s="28"/>
    </row>
    <row r="11" spans="1:14" ht="14.25">
      <c r="K11" s="36" t="s">
        <v>6</v>
      </c>
      <c r="L11" s="39" t="s">
        <v>35</v>
      </c>
      <c r="M11" s="30" t="s">
        <v>28</v>
      </c>
      <c r="N11" s="28"/>
    </row>
    <row r="12" spans="1:14" ht="14.25">
      <c r="K12" s="36" t="s">
        <v>6</v>
      </c>
      <c r="L12" s="39" t="s">
        <v>34</v>
      </c>
      <c r="M12" s="30" t="s">
        <v>27</v>
      </c>
      <c r="N12" s="28"/>
    </row>
    <row r="13" spans="1:14" ht="14.25">
      <c r="K13" s="31" t="s">
        <v>6</v>
      </c>
      <c r="L13" s="39" t="s">
        <v>37</v>
      </c>
      <c r="M13" s="30" t="s">
        <v>30</v>
      </c>
      <c r="N13" s="28"/>
    </row>
    <row r="14" spans="1:14" ht="14.25">
      <c r="K14" s="36" t="s">
        <v>6</v>
      </c>
      <c r="L14" s="39" t="s">
        <v>36</v>
      </c>
      <c r="M14" s="30" t="s">
        <v>29</v>
      </c>
      <c r="N14" s="28"/>
    </row>
  </sheetData>
  <phoneticPr fontId="3" type="noConversion"/>
  <hyperlinks>
    <hyperlink ref="A1" r:id="rId1"/>
    <hyperlink ref="K6" r:id="rId2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H39" sqref="H39"/>
    </sheetView>
  </sheetViews>
  <sheetFormatPr defaultRowHeight="12.75"/>
  <cols>
    <col min="1" max="1025" width="9" style="13"/>
    <col min="1026" max="16384" width="9" style="1"/>
  </cols>
  <sheetData>
    <row r="1" spans="1:9">
      <c r="A1" s="13" t="s">
        <v>7</v>
      </c>
      <c r="B1" s="13" t="s">
        <v>7</v>
      </c>
    </row>
    <row r="2" spans="1:9" s="14" customFormat="1">
      <c r="A2" s="14" t="s">
        <v>8</v>
      </c>
      <c r="B2" s="14" t="s">
        <v>9</v>
      </c>
    </row>
    <row r="3" spans="1:9" s="15" customFormat="1" ht="14.25">
      <c r="A3" s="15" t="s">
        <v>10</v>
      </c>
      <c r="B3" s="15" t="s">
        <v>11</v>
      </c>
      <c r="E3" s="27" t="s">
        <v>364</v>
      </c>
      <c r="F3" s="27"/>
      <c r="G3" s="27"/>
      <c r="H3" s="27"/>
      <c r="I3"/>
    </row>
    <row r="4" spans="1:9" ht="14.25">
      <c r="A4" s="13" t="s">
        <v>12</v>
      </c>
      <c r="B4" s="13" t="s">
        <v>13</v>
      </c>
      <c r="E4" s="27" t="s">
        <v>365</v>
      </c>
      <c r="F4" s="27"/>
      <c r="G4" s="27"/>
      <c r="H4" s="27"/>
      <c r="I4"/>
    </row>
    <row r="5" spans="1:9" ht="14.25">
      <c r="A5" s="13" t="s">
        <v>14</v>
      </c>
      <c r="B5" s="13" t="s">
        <v>15</v>
      </c>
      <c r="E5" s="27"/>
      <c r="F5" s="27"/>
      <c r="G5" s="27"/>
      <c r="H5" s="27"/>
      <c r="I5"/>
    </row>
    <row r="6" spans="1:9" ht="14.25">
      <c r="A6" s="13" t="s">
        <v>16</v>
      </c>
      <c r="B6" s="13" t="s">
        <v>17</v>
      </c>
      <c r="E6" s="97" t="s">
        <v>7</v>
      </c>
      <c r="F6" s="98" t="s">
        <v>8</v>
      </c>
      <c r="G6" s="99" t="s">
        <v>10</v>
      </c>
      <c r="H6" s="28" t="s">
        <v>366</v>
      </c>
      <c r="I6"/>
    </row>
    <row r="7" spans="1:9" ht="14.25">
      <c r="A7" s="13" t="s">
        <v>18</v>
      </c>
      <c r="B7" s="13" t="s">
        <v>19</v>
      </c>
      <c r="E7" s="97" t="s">
        <v>7</v>
      </c>
      <c r="F7" s="98" t="s">
        <v>9</v>
      </c>
      <c r="G7" s="99" t="s">
        <v>11</v>
      </c>
      <c r="H7" s="28" t="s">
        <v>367</v>
      </c>
      <c r="I7"/>
    </row>
    <row r="8" spans="1:9">
      <c r="A8" s="13" t="s">
        <v>20</v>
      </c>
      <c r="B8" s="13" t="s">
        <v>21</v>
      </c>
    </row>
    <row r="9" spans="1:9">
      <c r="A9" s="13" t="s">
        <v>22</v>
      </c>
      <c r="B9" s="13" t="s">
        <v>23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H17" sqref="H17"/>
    </sheetView>
  </sheetViews>
  <sheetFormatPr defaultRowHeight="12.75"/>
  <cols>
    <col min="1" max="1" width="13.125" style="2" customWidth="1"/>
    <col min="2" max="2" width="17" style="2" customWidth="1"/>
    <col min="3" max="3" width="9.5" style="2" customWidth="1"/>
    <col min="4" max="6" width="9" style="2"/>
    <col min="7" max="16384" width="9" style="1"/>
  </cols>
  <sheetData>
    <row r="1" spans="1:10">
      <c r="A1" s="5" t="s">
        <v>6</v>
      </c>
      <c r="B1" s="12" t="s">
        <v>6</v>
      </c>
      <c r="C1" s="11" t="s">
        <v>6</v>
      </c>
      <c r="D1" s="11"/>
      <c r="E1" s="1"/>
      <c r="F1" s="5"/>
      <c r="G1" s="5"/>
      <c r="H1" s="5"/>
      <c r="I1" s="5"/>
      <c r="J1" s="5"/>
    </row>
    <row r="2" spans="1:10" s="8" customFormat="1">
      <c r="A2" s="10" t="s">
        <v>5</v>
      </c>
      <c r="B2" s="9" t="s">
        <v>4</v>
      </c>
      <c r="C2" s="9" t="s">
        <v>3</v>
      </c>
      <c r="D2" s="9"/>
      <c r="E2" s="9"/>
      <c r="F2" s="9"/>
      <c r="G2" s="9"/>
      <c r="H2" s="9"/>
      <c r="I2" s="9"/>
      <c r="J2" s="9"/>
    </row>
    <row r="3" spans="1:10" s="6" customFormat="1">
      <c r="A3" s="7" t="s">
        <v>2</v>
      </c>
      <c r="B3" s="7" t="s">
        <v>1</v>
      </c>
      <c r="C3" s="7" t="s">
        <v>0</v>
      </c>
      <c r="D3" s="7"/>
      <c r="E3" s="1"/>
      <c r="F3" s="7"/>
      <c r="G3" s="7"/>
      <c r="H3" s="7"/>
      <c r="I3" s="7"/>
      <c r="J3" s="7"/>
    </row>
    <row r="4" spans="1:10" s="3" customFormat="1" ht="14.25">
      <c r="A4" s="5">
        <v>80</v>
      </c>
      <c r="B4" s="1">
        <v>89</v>
      </c>
      <c r="C4" s="1">
        <v>30</v>
      </c>
      <c r="D4" s="5"/>
      <c r="E4" s="1"/>
      <c r="F4" s="27" t="s">
        <v>359</v>
      </c>
      <c r="G4" s="27"/>
      <c r="H4" s="27"/>
      <c r="I4" s="27"/>
      <c r="J4" s="4"/>
    </row>
    <row r="5" spans="1:10" ht="14.25">
      <c r="A5" s="2">
        <v>90</v>
      </c>
      <c r="B5" s="1">
        <v>99</v>
      </c>
      <c r="C5" s="1">
        <v>40</v>
      </c>
      <c r="F5" s="27" t="s">
        <v>360</v>
      </c>
      <c r="G5" s="27"/>
      <c r="H5" s="27"/>
      <c r="I5" s="27"/>
    </row>
    <row r="6" spans="1:10" ht="14.25">
      <c r="A6" s="2">
        <v>100</v>
      </c>
      <c r="B6" s="1">
        <v>109</v>
      </c>
      <c r="C6" s="1">
        <v>20</v>
      </c>
      <c r="F6" s="27"/>
      <c r="G6" s="27"/>
      <c r="H6" s="27"/>
      <c r="I6" s="27"/>
    </row>
    <row r="7" spans="1:10" ht="14.25">
      <c r="A7" s="2">
        <v>110</v>
      </c>
      <c r="B7" s="1">
        <v>119</v>
      </c>
      <c r="C7" s="1">
        <v>10</v>
      </c>
      <c r="F7" s="41" t="s">
        <v>6</v>
      </c>
      <c r="G7" s="35" t="s">
        <v>5</v>
      </c>
      <c r="H7" s="33" t="s">
        <v>2</v>
      </c>
      <c r="I7" s="28" t="s">
        <v>361</v>
      </c>
    </row>
    <row r="8" spans="1:10" ht="14.25">
      <c r="F8" s="31" t="s">
        <v>6</v>
      </c>
      <c r="G8" s="32" t="s">
        <v>4</v>
      </c>
      <c r="H8" s="33" t="s">
        <v>1</v>
      </c>
      <c r="I8" s="28" t="s">
        <v>362</v>
      </c>
    </row>
    <row r="9" spans="1:10" ht="14.25">
      <c r="F9" s="36" t="s">
        <v>6</v>
      </c>
      <c r="G9" s="32" t="s">
        <v>3</v>
      </c>
      <c r="H9" s="33" t="s">
        <v>0</v>
      </c>
      <c r="I9" s="28" t="s">
        <v>363</v>
      </c>
    </row>
  </sheetData>
  <phoneticPr fontId="3" type="noConversion"/>
  <conditionalFormatting sqref="F7:H7">
    <cfRule type="cellIs" dxfId="2" priority="1" operator="equal">
      <formula>"未开始"</formula>
    </cfRule>
    <cfRule type="cellIs" dxfId="1" priority="2" operator="equal">
      <formula>"文档完成"</formula>
    </cfRule>
    <cfRule type="cellIs" dxfId="0" priority="3" operator="equal">
      <formula>"已完成"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6" sqref="D16"/>
    </sheetView>
  </sheetViews>
  <sheetFormatPr defaultColWidth="7.875" defaultRowHeight="13.5"/>
  <cols>
    <col min="1" max="1" width="7.875" style="47"/>
    <col min="2" max="2" width="33.25" style="55" bestFit="1" customWidth="1"/>
    <col min="3" max="16384" width="7.875" style="47"/>
  </cols>
  <sheetData>
    <row r="1" spans="1:10">
      <c r="A1" s="45" t="s">
        <v>42</v>
      </c>
      <c r="B1" s="46" t="s">
        <v>7</v>
      </c>
      <c r="C1" s="45"/>
      <c r="D1" s="45"/>
    </row>
    <row r="2" spans="1:10" s="48" customFormat="1">
      <c r="A2" s="48" t="s">
        <v>40</v>
      </c>
      <c r="B2" s="49" t="s">
        <v>163</v>
      </c>
    </row>
    <row r="3" spans="1:10" s="50" customFormat="1">
      <c r="A3" s="50" t="s">
        <v>164</v>
      </c>
      <c r="B3" s="51" t="s">
        <v>165</v>
      </c>
      <c r="C3" s="50" t="s">
        <v>166</v>
      </c>
    </row>
    <row r="4" spans="1:10">
      <c r="A4" s="52">
        <v>101</v>
      </c>
      <c r="B4" s="53" t="s">
        <v>167</v>
      </c>
      <c r="C4" s="52" t="s">
        <v>168</v>
      </c>
      <c r="G4" s="27" t="s">
        <v>170</v>
      </c>
      <c r="H4" s="27"/>
      <c r="I4" s="27"/>
      <c r="J4" s="27"/>
    </row>
    <row r="5" spans="1:10" ht="27">
      <c r="A5" s="47">
        <v>102</v>
      </c>
      <c r="B5" s="54" t="s">
        <v>169</v>
      </c>
      <c r="G5" s="27" t="s">
        <v>171</v>
      </c>
      <c r="H5" s="27"/>
      <c r="I5" s="27"/>
      <c r="J5" s="27"/>
    </row>
    <row r="6" spans="1:10">
      <c r="G6" s="27"/>
      <c r="H6" s="27"/>
      <c r="I6" s="27"/>
      <c r="J6" s="27"/>
    </row>
    <row r="7" spans="1:10">
      <c r="B7" s="53"/>
      <c r="G7" s="56" t="s">
        <v>42</v>
      </c>
      <c r="H7" s="57" t="s">
        <v>40</v>
      </c>
      <c r="I7" s="58" t="s">
        <v>164</v>
      </c>
      <c r="J7" s="28"/>
    </row>
    <row r="8" spans="1:10">
      <c r="G8" s="59" t="s">
        <v>7</v>
      </c>
      <c r="H8" s="60" t="s">
        <v>163</v>
      </c>
      <c r="I8" s="61" t="s">
        <v>165</v>
      </c>
      <c r="J8" s="28"/>
    </row>
  </sheetData>
  <phoneticPr fontId="3" type="noConversion"/>
  <hyperlinks>
    <hyperlink ref="A1" r:id="rId1"/>
    <hyperlink ref="G7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3"/>
  <headerFooter>
    <oddHeader>&amp;C&amp;"Times New Roman,标准"&amp;12&amp;A</oddHeader>
    <oddFooter>&amp;C&amp;"Times New Roman,标准"&amp;12页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J22" sqref="J22"/>
    </sheetView>
  </sheetViews>
  <sheetFormatPr defaultRowHeight="12.75"/>
  <cols>
    <col min="1" max="1" width="9" style="2"/>
    <col min="2" max="2" width="25.5" style="2" customWidth="1"/>
    <col min="3" max="6" width="9" style="2"/>
    <col min="7" max="16384" width="9" style="1"/>
  </cols>
  <sheetData>
    <row r="1" spans="1:10">
      <c r="A1" s="5" t="s">
        <v>42</v>
      </c>
      <c r="B1" s="12" t="s">
        <v>133</v>
      </c>
      <c r="C1" s="11"/>
      <c r="D1" s="11"/>
      <c r="E1" s="1"/>
      <c r="F1" s="5"/>
      <c r="G1" s="5"/>
      <c r="H1" s="5"/>
      <c r="I1" s="5"/>
      <c r="J1" s="5"/>
    </row>
    <row r="2" spans="1:10" s="8" customFormat="1">
      <c r="A2" s="10" t="s">
        <v>134</v>
      </c>
      <c r="B2" s="9" t="s">
        <v>135</v>
      </c>
      <c r="C2" s="9"/>
      <c r="D2" s="9"/>
      <c r="E2" s="9"/>
      <c r="F2" s="9"/>
      <c r="G2" s="9"/>
      <c r="H2" s="9"/>
      <c r="I2" s="9"/>
      <c r="J2" s="9"/>
    </row>
    <row r="3" spans="1:10" s="6" customFormat="1" ht="14.25">
      <c r="A3" s="7" t="s">
        <v>136</v>
      </c>
      <c r="B3" s="7" t="s">
        <v>137</v>
      </c>
      <c r="C3" s="7"/>
      <c r="D3" s="7"/>
      <c r="E3" s="1"/>
      <c r="F3" s="27" t="s">
        <v>141</v>
      </c>
      <c r="G3" s="27"/>
      <c r="H3" s="27"/>
      <c r="I3" s="27"/>
      <c r="J3" s="7"/>
    </row>
    <row r="4" spans="1:10" s="6" customFormat="1" ht="14.25">
      <c r="A4" s="2">
        <v>4</v>
      </c>
      <c r="B4" s="11" t="s">
        <v>138</v>
      </c>
      <c r="C4" s="7"/>
      <c r="D4" s="7"/>
      <c r="E4" s="1"/>
      <c r="F4" s="27" t="s">
        <v>142</v>
      </c>
      <c r="G4" s="27"/>
      <c r="H4" s="27"/>
      <c r="I4" s="27"/>
      <c r="J4" s="7"/>
    </row>
    <row r="5" spans="1:10" s="3" customFormat="1" ht="14.25">
      <c r="A5" s="2">
        <v>5</v>
      </c>
      <c r="B5" s="2" t="s">
        <v>139</v>
      </c>
      <c r="C5" s="1"/>
      <c r="D5" s="5"/>
      <c r="E5" s="1"/>
      <c r="F5" s="27"/>
      <c r="G5" s="27"/>
      <c r="H5" s="27"/>
      <c r="I5" s="27"/>
      <c r="J5" s="4"/>
    </row>
    <row r="6" spans="1:10" ht="14.25">
      <c r="A6" s="2">
        <v>6</v>
      </c>
      <c r="B6" s="11" t="s">
        <v>140</v>
      </c>
      <c r="C6" s="1"/>
      <c r="F6" s="41" t="s">
        <v>42</v>
      </c>
      <c r="G6" s="35" t="s">
        <v>134</v>
      </c>
      <c r="H6" s="33" t="s">
        <v>136</v>
      </c>
      <c r="I6" s="28" t="s">
        <v>143</v>
      </c>
    </row>
    <row r="7" spans="1:10" ht="14.25">
      <c r="F7" s="31" t="s">
        <v>133</v>
      </c>
      <c r="G7" s="32" t="s">
        <v>135</v>
      </c>
      <c r="H7" s="33" t="s">
        <v>137</v>
      </c>
      <c r="I7" s="28" t="s">
        <v>144</v>
      </c>
    </row>
  </sheetData>
  <phoneticPr fontId="3" type="noConversion"/>
  <hyperlinks>
    <hyperlink ref="A1" r:id="rId1"/>
    <hyperlink ref="F6" r:id="rId2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Normal="100" workbookViewId="0">
      <selection activeCell="F35" sqref="F35"/>
    </sheetView>
  </sheetViews>
  <sheetFormatPr defaultRowHeight="12.75"/>
  <cols>
    <col min="1" max="1" width="22.625" style="2" customWidth="1"/>
    <col min="2" max="3" width="9" style="2"/>
    <col min="4" max="4" width="12.75" style="2" customWidth="1"/>
    <col min="5" max="5" width="14.5" style="2" customWidth="1"/>
    <col min="6" max="6" width="12" style="2" customWidth="1"/>
    <col min="7" max="7" width="9" style="2"/>
    <col min="8" max="8" width="17.875" style="2" customWidth="1"/>
    <col min="9" max="9" width="18" style="1" customWidth="1"/>
    <col min="10" max="16384" width="9" style="1"/>
  </cols>
  <sheetData>
    <row r="1" spans="1:12">
      <c r="A1" s="5" t="s">
        <v>6</v>
      </c>
      <c r="B1" s="5"/>
      <c r="C1" s="12" t="s">
        <v>6</v>
      </c>
      <c r="D1" s="12"/>
      <c r="E1" s="11" t="s">
        <v>6</v>
      </c>
      <c r="F1" s="11"/>
      <c r="G1" s="1"/>
      <c r="H1" s="5"/>
      <c r="I1" s="5"/>
      <c r="J1" s="5"/>
      <c r="K1" s="5"/>
      <c r="L1" s="5"/>
    </row>
    <row r="2" spans="1:12" s="8" customFormat="1">
      <c r="A2" s="10" t="s">
        <v>350</v>
      </c>
      <c r="B2" s="10"/>
      <c r="C2" s="9" t="s">
        <v>351</v>
      </c>
      <c r="D2" s="9"/>
      <c r="E2" s="9" t="s">
        <v>352</v>
      </c>
      <c r="F2" s="9"/>
      <c r="G2" s="9"/>
      <c r="H2" s="9"/>
      <c r="I2" s="9"/>
      <c r="J2" s="9"/>
      <c r="K2" s="9"/>
      <c r="L2" s="9"/>
    </row>
    <row r="3" spans="1:12" s="6" customFormat="1">
      <c r="A3" s="19" t="s">
        <v>353</v>
      </c>
      <c r="B3" s="19" t="s">
        <v>394</v>
      </c>
      <c r="C3" s="7" t="s">
        <v>354</v>
      </c>
      <c r="D3" s="7" t="s">
        <v>394</v>
      </c>
      <c r="E3" s="7" t="s">
        <v>355</v>
      </c>
      <c r="F3" s="7" t="s">
        <v>395</v>
      </c>
      <c r="G3" s="1"/>
      <c r="H3" s="7"/>
      <c r="I3" s="7"/>
      <c r="J3" s="7"/>
      <c r="K3" s="7"/>
      <c r="L3" s="7"/>
    </row>
    <row r="4" spans="1:12" s="3" customFormat="1" ht="14.25">
      <c r="A4" s="17">
        <f>[2]xiyou!A4</f>
        <v>1000</v>
      </c>
      <c r="B4" s="5" t="str">
        <f>VLOOKUP(A4,基础列表!$A$4:$B$69,2)</f>
        <v>二哈</v>
      </c>
      <c r="C4" s="17">
        <f>[2]xiyou!B4</f>
        <v>1002</v>
      </c>
      <c r="D4" s="5" t="str">
        <f>VLOOKUP(C4,基础列表!$A$4:$B$48,2)</f>
        <v>笋精</v>
      </c>
      <c r="E4" s="17">
        <f>[2]xiyou!C4</f>
        <v>1003</v>
      </c>
      <c r="F4" s="5" t="str">
        <f>VLOOKUP(E4,基础列表!$A$4:$B$69,2)</f>
        <v>神犬骑兵</v>
      </c>
      <c r="G4" s="1"/>
      <c r="H4" s="3" t="s">
        <v>396</v>
      </c>
      <c r="I4" s="101" t="s">
        <v>356</v>
      </c>
      <c r="J4" s="27"/>
      <c r="K4" s="27"/>
      <c r="L4" s="4"/>
    </row>
    <row r="5" spans="1:12" ht="14.25">
      <c r="A5" s="17">
        <f>[2]xiyou!A5</f>
        <v>1001</v>
      </c>
      <c r="B5" s="5" t="str">
        <f>VLOOKUP(A5,基础列表!$A$4:$B$69,2)</f>
        <v>神烦狗</v>
      </c>
      <c r="C5" s="17">
        <f>[2]xiyou!B5</f>
        <v>1002</v>
      </c>
      <c r="D5" s="5" t="str">
        <f>VLOOKUP(C5,基础列表!$A$4:$B$48,2)</f>
        <v>笋精</v>
      </c>
      <c r="E5" s="17">
        <f>[2]xiyou!C5</f>
        <v>1003</v>
      </c>
      <c r="F5" s="5" t="str">
        <f>VLOOKUP(E5,基础列表!$A$4:$B$69,2)</f>
        <v>神犬骑兵</v>
      </c>
      <c r="H5" s="27" t="s">
        <v>357</v>
      </c>
      <c r="I5" s="27"/>
      <c r="J5" s="27"/>
      <c r="K5" s="27"/>
    </row>
    <row r="6" spans="1:12" ht="14.25">
      <c r="A6" s="17">
        <f>[2]xiyou!A6</f>
        <v>1009</v>
      </c>
      <c r="B6" s="5" t="str">
        <f>VLOOKUP(A6,基础列表!$A$4:$B$69,2)</f>
        <v>插翅虎</v>
      </c>
      <c r="C6" s="17">
        <f>[2]xiyou!B6</f>
        <v>1010</v>
      </c>
      <c r="D6" s="5" t="str">
        <f>VLOOKUP(C6,基础列表!$A$4:$B$48,2)</f>
        <v>机关兽</v>
      </c>
      <c r="E6" s="17">
        <f>[2]xiyou!C6</f>
        <v>2001</v>
      </c>
      <c r="F6" s="5" t="str">
        <f>VLOOKUP(E6,基础列表!$A$4:$B$69,2)</f>
        <v>虎傀儡</v>
      </c>
      <c r="H6" s="27"/>
      <c r="I6" s="27"/>
      <c r="J6" s="27"/>
      <c r="K6" s="27"/>
    </row>
    <row r="7" spans="1:12" ht="14.25">
      <c r="A7" s="17">
        <f>[2]xiyou!A7</f>
        <v>1012</v>
      </c>
      <c r="B7" s="5" t="str">
        <f>VLOOKUP(A7,基础列表!$A$4:$B$69,2)</f>
        <v>剑侠</v>
      </c>
      <c r="C7" s="17">
        <f>[2]xiyou!B7</f>
        <v>2002</v>
      </c>
      <c r="D7" s="5" t="str">
        <f>VLOOKUP(C7,基础列表!$A$4:$B$48,2)</f>
        <v>熊猫武师</v>
      </c>
      <c r="E7" s="17">
        <f>[2]xiyou!C7</f>
        <v>2005</v>
      </c>
      <c r="F7" s="5" t="str">
        <f>VLOOKUP(E7,基础列表!$A$4:$B$69,2)</f>
        <v>熊猫剑侠</v>
      </c>
      <c r="H7" s="41" t="s">
        <v>6</v>
      </c>
      <c r="I7" s="35" t="s">
        <v>350</v>
      </c>
      <c r="J7" s="30" t="s">
        <v>353</v>
      </c>
      <c r="K7" s="28"/>
    </row>
    <row r="8" spans="1:12" ht="14.25">
      <c r="A8" s="17">
        <f>[2]xiyou!A8</f>
        <v>2008</v>
      </c>
      <c r="B8" s="5" t="str">
        <f>VLOOKUP(A8,基础列表!$A$4:$B$69,2)</f>
        <v>大鹏鸟</v>
      </c>
      <c r="C8" s="17">
        <f>[2]xiyou!B8</f>
        <v>2011</v>
      </c>
      <c r="D8" s="5" t="str">
        <f>VLOOKUP(C8,基础列表!$A$4:$B$48,2)</f>
        <v>天师道人</v>
      </c>
      <c r="E8" s="17">
        <f>[2]xiyou!C8</f>
        <v>2014</v>
      </c>
      <c r="F8" s="5" t="str">
        <f>VLOOKUP(E8,基础列表!A4:B42,2)</f>
        <v>迦楼罗</v>
      </c>
      <c r="H8" s="31" t="s">
        <v>6</v>
      </c>
      <c r="I8" s="32" t="s">
        <v>351</v>
      </c>
      <c r="J8" s="33" t="s">
        <v>354</v>
      </c>
      <c r="K8" s="28"/>
    </row>
    <row r="9" spans="1:12" ht="14.25">
      <c r="A9" s="17">
        <f>[2]xiyou!A9</f>
        <v>2009</v>
      </c>
      <c r="B9" s="5" t="str">
        <f>VLOOKUP(A9,基础列表!$A$4:$B$69,2)</f>
        <v>桃花妖</v>
      </c>
      <c r="C9" s="17">
        <f>[2]xiyou!B9</f>
        <v>2012</v>
      </c>
      <c r="D9" s="5" t="str">
        <f>VLOOKUP(C9,基础列表!$A$4:$B$48,2)</f>
        <v>阴阳师</v>
      </c>
      <c r="E9" s="17">
        <f>[2]xiyou!C9</f>
        <v>2015</v>
      </c>
      <c r="F9" s="5" t="str">
        <f>VLOOKUP(E9,基础列表!$A$4:$B$69,2)</f>
        <v>花神君</v>
      </c>
      <c r="H9" s="36" t="s">
        <v>6</v>
      </c>
      <c r="I9" s="32" t="s">
        <v>352</v>
      </c>
      <c r="J9" s="33" t="s">
        <v>355</v>
      </c>
      <c r="K9" s="28" t="s">
        <v>358</v>
      </c>
    </row>
    <row r="10" spans="1:12">
      <c r="A10" s="17">
        <f>[2]xiyou!A10</f>
        <v>2016</v>
      </c>
      <c r="B10" s="5" t="str">
        <f>VLOOKUP(A10,基础列表!$A$4:$B$69,2)</f>
        <v>龙人</v>
      </c>
      <c r="C10" s="17">
        <f>[2]xiyou!B10</f>
        <v>2013</v>
      </c>
      <c r="D10" s="5" t="str">
        <f>VLOOKUP(C10,基础列表!$A$4:$B$48,2)</f>
        <v>水君</v>
      </c>
      <c r="E10" s="17">
        <f>[2]xiyou!C10</f>
        <v>2020</v>
      </c>
      <c r="F10" s="5" t="str">
        <f>VLOOKUP(E10,基础列表!$A$4:$B$69,2)</f>
        <v>龙女</v>
      </c>
    </row>
    <row r="11" spans="1:12">
      <c r="A11" s="17">
        <f>[2]xiyou!A11</f>
        <v>2018</v>
      </c>
      <c r="B11" s="5" t="str">
        <f>VLOOKUP(A11,基础列表!$A$4:$B$69,2)</f>
        <v>枪天将</v>
      </c>
      <c r="C11" s="17">
        <f>[2]xiyou!B11</f>
        <v>2021</v>
      </c>
      <c r="D11" s="5" t="str">
        <f>VLOOKUP(C11,基础列表!$A$4:$B$48,2)</f>
        <v>天狗</v>
      </c>
      <c r="E11" s="17">
        <f>[2]xiyou!C11</f>
        <v>2025</v>
      </c>
      <c r="F11" s="5">
        <f>VLOOKUP(E11,基础列表!$A$4:$B$69,2)</f>
        <v>0</v>
      </c>
    </row>
    <row r="12" spans="1:12">
      <c r="A12" s="17">
        <f>[2]xiyou!A12</f>
        <v>2019</v>
      </c>
      <c r="B12" s="5" t="str">
        <f>VLOOKUP(A12,基础列表!$A$4:$B$69,2)</f>
        <v>雪女</v>
      </c>
      <c r="C12" s="17">
        <f>[2]xiyou!B12</f>
        <v>2022</v>
      </c>
      <c r="D12" s="5" t="str">
        <f>VLOOKUP(C12,基础列表!$A$4:$B$42,2)</f>
        <v>罗刹女</v>
      </c>
      <c r="E12" s="17">
        <f>[2]xiyou!C12</f>
        <v>2026</v>
      </c>
      <c r="F12" s="5" t="str">
        <f>VLOOKUP(E12,基础列表!$A$4:$B$42,2)</f>
        <v>万年冰魇</v>
      </c>
    </row>
    <row r="13" spans="1:12">
      <c r="A13" s="17">
        <f>[2]xiyou!A13</f>
        <v>0</v>
      </c>
      <c r="B13" s="5" t="e">
        <f>VLOOKUP(A13,基础列表!$A$4:$B$69,2)</f>
        <v>#N/A</v>
      </c>
      <c r="C13" s="17">
        <f>[2]xiyou!B13</f>
        <v>0</v>
      </c>
      <c r="D13" s="5" t="e">
        <f>VLOOKUP(C13,基础列表!$A$4:$B$42,2)</f>
        <v>#N/A</v>
      </c>
      <c r="E13" s="17">
        <f>[2]xiyou!C13</f>
        <v>0</v>
      </c>
      <c r="F13" s="5" t="e">
        <f>VLOOKUP(E13,基础列表!$A$4:$B$42,2)</f>
        <v>#N/A</v>
      </c>
    </row>
    <row r="14" spans="1:12">
      <c r="D14" s="5"/>
    </row>
    <row r="15" spans="1:12">
      <c r="D15" s="5"/>
    </row>
    <row r="16" spans="1:12">
      <c r="D16" s="5"/>
    </row>
    <row r="17" spans="4:4">
      <c r="D17" s="5"/>
    </row>
    <row r="18" spans="4:4">
      <c r="D18" s="5"/>
    </row>
    <row r="19" spans="4:4">
      <c r="D19" s="5"/>
    </row>
    <row r="20" spans="4:4">
      <c r="D20" s="5"/>
    </row>
    <row r="21" spans="4:4">
      <c r="D21" s="5"/>
    </row>
    <row r="22" spans="4:4">
      <c r="D22" s="5"/>
    </row>
    <row r="23" spans="4:4">
      <c r="D23" s="5"/>
    </row>
    <row r="24" spans="4:4">
      <c r="D24" s="5"/>
    </row>
  </sheetData>
  <phoneticPr fontId="3" type="noConversion"/>
  <hyperlinks>
    <hyperlink ref="I4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2"/>
  <headerFooter>
    <oddHeader>&amp;C&amp;"Times New Roman,标准"&amp;12&amp;A</oddHeader>
    <oddFooter>&amp;C&amp;"Times New Roman,标准"&amp;12页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2"/>
  <sheetViews>
    <sheetView topLeftCell="A76" workbookViewId="0">
      <selection activeCell="I102" sqref="I102"/>
    </sheetView>
  </sheetViews>
  <sheetFormatPr defaultRowHeight="13.5"/>
  <sheetData>
    <row r="2" spans="2:13">
      <c r="B2" s="102" t="s">
        <v>397</v>
      </c>
      <c r="C2" s="102" t="s">
        <v>534</v>
      </c>
      <c r="D2" s="102"/>
      <c r="E2" s="102"/>
    </row>
    <row r="3" spans="2:13">
      <c r="B3" s="103"/>
      <c r="C3" s="103" t="s">
        <v>535</v>
      </c>
      <c r="D3" s="102"/>
      <c r="E3" s="102"/>
    </row>
    <row r="5" spans="2:13">
      <c r="C5" s="102" t="s">
        <v>398</v>
      </c>
    </row>
    <row r="6" spans="2:13">
      <c r="B6" s="103"/>
      <c r="C6" s="105" t="s">
        <v>399</v>
      </c>
      <c r="D6" s="102" t="s">
        <v>400</v>
      </c>
      <c r="E6" s="103"/>
      <c r="F6" s="103"/>
      <c r="G6" s="103"/>
      <c r="H6" s="103"/>
      <c r="I6" s="103"/>
      <c r="J6" s="103"/>
      <c r="K6" s="103"/>
      <c r="L6" s="102"/>
      <c r="M6" s="102"/>
    </row>
    <row r="7" spans="2:13">
      <c r="B7" s="102"/>
      <c r="C7" s="105" t="s">
        <v>401</v>
      </c>
      <c r="D7" s="103" t="s">
        <v>402</v>
      </c>
      <c r="E7" s="102"/>
      <c r="F7" s="103"/>
      <c r="G7" s="102" t="s">
        <v>403</v>
      </c>
      <c r="H7" s="103" t="s">
        <v>404</v>
      </c>
      <c r="I7" s="104"/>
      <c r="J7" s="104"/>
      <c r="K7" s="104"/>
      <c r="L7" s="104"/>
      <c r="M7" s="104"/>
    </row>
    <row r="8" spans="2:13">
      <c r="B8" s="103"/>
      <c r="C8" s="106" t="s">
        <v>405</v>
      </c>
      <c r="D8" s="106" t="s">
        <v>406</v>
      </c>
      <c r="E8" s="106" t="s">
        <v>407</v>
      </c>
      <c r="F8" s="106"/>
      <c r="G8" s="107" t="s">
        <v>408</v>
      </c>
      <c r="H8" s="104"/>
      <c r="I8" s="104"/>
      <c r="J8" s="104"/>
      <c r="K8" s="104"/>
      <c r="L8" s="104"/>
      <c r="M8" s="104"/>
    </row>
    <row r="9" spans="2:13">
      <c r="B9" s="103"/>
      <c r="C9" s="106" t="s">
        <v>409</v>
      </c>
      <c r="D9" s="106" t="s">
        <v>410</v>
      </c>
      <c r="E9" s="107" t="s">
        <v>411</v>
      </c>
      <c r="F9" s="106"/>
      <c r="G9" s="107" t="s">
        <v>412</v>
      </c>
      <c r="H9" s="104"/>
      <c r="I9" s="104"/>
      <c r="J9" s="104"/>
      <c r="K9" s="104"/>
      <c r="L9" s="104"/>
      <c r="M9" s="104"/>
    </row>
    <row r="10" spans="2:13">
      <c r="B10" s="103"/>
      <c r="C10" s="106" t="s">
        <v>413</v>
      </c>
      <c r="D10" s="106" t="s">
        <v>414</v>
      </c>
      <c r="E10" s="107" t="s">
        <v>415</v>
      </c>
      <c r="F10" s="106"/>
      <c r="G10" s="107" t="s">
        <v>416</v>
      </c>
      <c r="H10" s="104"/>
      <c r="I10" s="104"/>
      <c r="J10" s="104"/>
      <c r="K10" s="104"/>
      <c r="L10" s="104"/>
      <c r="M10" s="104"/>
    </row>
    <row r="11" spans="2:13">
      <c r="B11" s="103"/>
      <c r="C11" s="106" t="s">
        <v>417</v>
      </c>
      <c r="D11" s="106" t="s">
        <v>418</v>
      </c>
      <c r="E11" s="107" t="s">
        <v>419</v>
      </c>
      <c r="F11" s="106"/>
      <c r="G11" s="107" t="s">
        <v>420</v>
      </c>
      <c r="H11" s="104"/>
      <c r="I11" s="104"/>
      <c r="J11" s="104"/>
      <c r="K11" s="104"/>
      <c r="L11" s="104"/>
      <c r="M11" s="104"/>
    </row>
    <row r="12" spans="2:13">
      <c r="B12" s="103"/>
      <c r="C12" s="106" t="s">
        <v>421</v>
      </c>
      <c r="D12" s="106" t="s">
        <v>422</v>
      </c>
      <c r="E12" s="107" t="s">
        <v>423</v>
      </c>
      <c r="F12" s="106"/>
      <c r="G12" s="107" t="s">
        <v>424</v>
      </c>
      <c r="H12" s="104"/>
      <c r="J12" s="104"/>
      <c r="K12" s="104"/>
      <c r="L12" s="104"/>
      <c r="M12" s="104"/>
    </row>
    <row r="13" spans="2:13">
      <c r="B13" s="103"/>
      <c r="C13" s="102" t="s">
        <v>425</v>
      </c>
      <c r="D13" s="102"/>
      <c r="E13" s="102"/>
      <c r="F13" s="102"/>
      <c r="G13" s="102"/>
      <c r="H13" s="104"/>
      <c r="J13" s="104"/>
      <c r="K13" s="104"/>
      <c r="L13" s="104"/>
      <c r="M13" s="104"/>
    </row>
    <row r="14" spans="2:13">
      <c r="B14" s="103"/>
      <c r="C14" s="105"/>
      <c r="J14" s="104"/>
      <c r="K14" s="104"/>
      <c r="L14" s="104"/>
      <c r="M14" s="104"/>
    </row>
    <row r="15" spans="2:13">
      <c r="B15" s="103"/>
      <c r="C15" s="105" t="s">
        <v>426</v>
      </c>
      <c r="D15" s="103" t="s">
        <v>427</v>
      </c>
      <c r="E15" s="103"/>
      <c r="F15" s="102"/>
      <c r="J15" s="104"/>
      <c r="K15" s="104"/>
      <c r="L15" s="104"/>
      <c r="M15" s="104"/>
    </row>
    <row r="16" spans="2:13">
      <c r="B16" s="103"/>
      <c r="C16" s="105"/>
      <c r="J16" s="104"/>
      <c r="K16" s="104"/>
      <c r="L16" s="104"/>
      <c r="M16" s="104"/>
    </row>
    <row r="17" spans="2:13">
      <c r="B17" s="103"/>
      <c r="C17" s="105" t="s">
        <v>428</v>
      </c>
      <c r="D17" s="102" t="s">
        <v>429</v>
      </c>
      <c r="E17" s="102"/>
      <c r="F17" s="102"/>
      <c r="G17" s="102"/>
      <c r="H17" s="105"/>
      <c r="I17" s="105"/>
      <c r="J17" s="108"/>
      <c r="K17" s="109" t="s">
        <v>430</v>
      </c>
      <c r="L17" s="102"/>
      <c r="M17" s="104"/>
    </row>
    <row r="18" spans="2:13">
      <c r="B18" s="103"/>
      <c r="C18" s="105"/>
      <c r="D18" s="104" t="s">
        <v>431</v>
      </c>
      <c r="E18" s="105" t="s">
        <v>432</v>
      </c>
      <c r="F18" s="102"/>
      <c r="G18" s="102"/>
      <c r="H18" s="105"/>
      <c r="I18" s="105"/>
      <c r="J18" s="105"/>
      <c r="K18" s="105"/>
      <c r="L18" s="102"/>
      <c r="M18" s="104"/>
    </row>
    <row r="19" spans="2:13">
      <c r="C19" s="105"/>
      <c r="D19" s="104" t="s">
        <v>433</v>
      </c>
      <c r="E19" s="102" t="s">
        <v>434</v>
      </c>
      <c r="F19" s="102"/>
      <c r="G19" s="105"/>
      <c r="H19" s="110" t="s">
        <v>435</v>
      </c>
      <c r="I19" s="105"/>
      <c r="J19" s="105"/>
      <c r="K19" s="105"/>
      <c r="L19" s="102"/>
    </row>
    <row r="20" spans="2:13">
      <c r="C20" s="105"/>
      <c r="D20" s="104"/>
      <c r="E20" s="105" t="s">
        <v>436</v>
      </c>
      <c r="F20" s="102"/>
      <c r="G20" s="105"/>
      <c r="H20" s="105"/>
      <c r="I20" s="105"/>
      <c r="J20" s="105"/>
      <c r="K20" s="105"/>
      <c r="L20" s="102"/>
    </row>
    <row r="21" spans="2:13">
      <c r="C21" s="105"/>
      <c r="D21" s="104" t="s">
        <v>437</v>
      </c>
      <c r="E21" s="105" t="s">
        <v>438</v>
      </c>
      <c r="F21" s="102"/>
      <c r="G21" s="102"/>
      <c r="H21" s="102"/>
      <c r="I21" s="105"/>
      <c r="J21" s="105"/>
      <c r="K21" s="105"/>
      <c r="L21" s="102"/>
    </row>
    <row r="22" spans="2:13">
      <c r="B22" s="104"/>
      <c r="C22" s="105"/>
      <c r="D22" s="104"/>
      <c r="E22" s="105" t="s">
        <v>439</v>
      </c>
      <c r="F22" s="102"/>
      <c r="G22" s="110"/>
      <c r="H22" s="105"/>
      <c r="I22" s="105" t="s">
        <v>440</v>
      </c>
      <c r="J22" s="102"/>
      <c r="K22" s="105"/>
      <c r="L22" s="102"/>
      <c r="M22" s="104"/>
    </row>
    <row r="23" spans="2:13">
      <c r="B23" s="104"/>
      <c r="C23" s="105"/>
      <c r="D23" s="104" t="s">
        <v>441</v>
      </c>
      <c r="E23" s="105" t="s">
        <v>442</v>
      </c>
      <c r="F23" s="102"/>
      <c r="G23" s="105"/>
      <c r="H23" s="105"/>
      <c r="I23" s="105"/>
      <c r="J23" s="105"/>
      <c r="K23" s="105"/>
      <c r="L23" s="102"/>
      <c r="M23" s="104"/>
    </row>
    <row r="24" spans="2:13">
      <c r="B24" s="104"/>
      <c r="C24" s="102"/>
      <c r="D24" s="103" t="s">
        <v>443</v>
      </c>
      <c r="E24" s="102"/>
      <c r="F24" s="103"/>
      <c r="G24" s="103"/>
      <c r="H24" s="103"/>
      <c r="I24" s="104"/>
      <c r="J24" s="104"/>
      <c r="K24" s="104"/>
      <c r="L24" s="104"/>
      <c r="M24" s="104"/>
    </row>
    <row r="25" spans="2:13">
      <c r="B25" s="104"/>
      <c r="C25" s="105"/>
      <c r="D25" s="103"/>
      <c r="E25" s="103"/>
      <c r="F25" s="103"/>
      <c r="G25" s="103"/>
      <c r="H25" s="103"/>
      <c r="I25" s="102"/>
      <c r="J25" s="102"/>
      <c r="K25" s="102"/>
      <c r="L25" s="102"/>
      <c r="M25" s="102"/>
    </row>
    <row r="26" spans="2:13">
      <c r="B26" s="104"/>
      <c r="C26" s="105"/>
      <c r="D26" s="105" t="s">
        <v>444</v>
      </c>
      <c r="E26" s="102" t="s">
        <v>445</v>
      </c>
      <c r="F26" s="103"/>
      <c r="G26" s="103"/>
      <c r="H26" s="105"/>
      <c r="I26" s="111"/>
      <c r="J26" s="111"/>
      <c r="K26" s="111"/>
      <c r="L26" s="109" t="s">
        <v>430</v>
      </c>
      <c r="M26" s="102"/>
    </row>
    <row r="27" spans="2:13">
      <c r="B27" s="104"/>
      <c r="C27" s="105"/>
      <c r="D27" s="105"/>
      <c r="E27" s="104" t="s">
        <v>431</v>
      </c>
      <c r="F27" s="105" t="s">
        <v>446</v>
      </c>
      <c r="G27" s="103"/>
      <c r="H27" s="102"/>
      <c r="I27" s="111"/>
      <c r="J27" s="111"/>
      <c r="K27" s="111"/>
      <c r="L27" s="105"/>
      <c r="M27" s="102"/>
    </row>
    <row r="28" spans="2:13">
      <c r="B28" s="105"/>
      <c r="C28" s="105"/>
      <c r="D28" s="105"/>
      <c r="E28" s="104" t="s">
        <v>433</v>
      </c>
      <c r="F28" s="102" t="s">
        <v>434</v>
      </c>
      <c r="G28" s="102"/>
      <c r="H28" s="105"/>
      <c r="I28" s="110"/>
      <c r="J28" s="111"/>
      <c r="K28" s="111"/>
      <c r="L28" s="105"/>
      <c r="M28" s="102"/>
    </row>
    <row r="29" spans="2:13">
      <c r="B29" s="105"/>
      <c r="C29" s="105"/>
      <c r="D29" s="105"/>
      <c r="E29" s="104"/>
      <c r="F29" s="105" t="s">
        <v>447</v>
      </c>
      <c r="G29" s="103"/>
      <c r="H29" s="105"/>
      <c r="I29" s="111"/>
      <c r="J29" s="111"/>
      <c r="K29" s="111"/>
      <c r="L29" s="105"/>
    </row>
    <row r="30" spans="2:13">
      <c r="B30" s="105"/>
      <c r="C30" s="102"/>
      <c r="D30" s="105"/>
      <c r="E30" s="104" t="s">
        <v>437</v>
      </c>
      <c r="F30" s="105" t="s">
        <v>438</v>
      </c>
      <c r="G30" s="103"/>
      <c r="H30" s="105"/>
      <c r="I30" s="111"/>
      <c r="J30" s="111"/>
      <c r="K30" s="111"/>
      <c r="L30" s="105"/>
    </row>
    <row r="31" spans="2:13">
      <c r="B31" s="105"/>
      <c r="C31" s="102"/>
      <c r="D31" s="105"/>
      <c r="E31" s="104"/>
      <c r="F31" s="105" t="s">
        <v>448</v>
      </c>
      <c r="G31" s="103"/>
      <c r="H31" s="105"/>
      <c r="I31" s="111"/>
      <c r="J31" s="111"/>
      <c r="K31" s="111"/>
      <c r="L31" s="105"/>
    </row>
    <row r="32" spans="2:13">
      <c r="B32" s="105"/>
      <c r="C32" s="102"/>
      <c r="D32" s="105"/>
      <c r="E32" s="104" t="s">
        <v>441</v>
      </c>
      <c r="F32" s="105" t="s">
        <v>449</v>
      </c>
      <c r="G32" s="103"/>
      <c r="H32" s="105"/>
      <c r="I32" s="111"/>
      <c r="J32" s="111"/>
      <c r="K32" s="111"/>
      <c r="L32" s="105"/>
    </row>
    <row r="33" spans="2:13">
      <c r="B33" s="105"/>
      <c r="C33" s="102"/>
      <c r="D33" s="103"/>
      <c r="E33" s="103"/>
      <c r="F33" s="103"/>
      <c r="G33" s="105"/>
      <c r="H33" s="111"/>
      <c r="I33" s="111"/>
      <c r="J33" s="111"/>
      <c r="K33" s="105"/>
      <c r="L33" s="112"/>
    </row>
    <row r="34" spans="2:13">
      <c r="B34" s="105"/>
      <c r="C34" s="102"/>
      <c r="D34" s="103"/>
      <c r="E34" s="105" t="s">
        <v>450</v>
      </c>
      <c r="F34" s="103"/>
      <c r="G34" s="105"/>
      <c r="H34" s="103"/>
      <c r="I34" s="102"/>
      <c r="J34" s="102"/>
      <c r="K34" s="105"/>
      <c r="L34" s="102"/>
    </row>
    <row r="35" spans="2:13">
      <c r="B35" s="105"/>
      <c r="C35" s="102"/>
      <c r="D35" s="103"/>
      <c r="E35" s="105" t="s">
        <v>451</v>
      </c>
      <c r="F35" s="103"/>
      <c r="G35" s="105"/>
      <c r="H35" s="103"/>
      <c r="I35" s="102"/>
      <c r="J35" s="102"/>
      <c r="K35" s="102"/>
      <c r="L35" s="102"/>
    </row>
    <row r="36" spans="2:13">
      <c r="B36" s="105"/>
      <c r="C36" s="102"/>
      <c r="D36" s="105"/>
      <c r="E36" s="103"/>
      <c r="F36" s="103"/>
      <c r="G36" s="102"/>
      <c r="H36" s="105"/>
      <c r="I36" s="105"/>
      <c r="J36" s="105"/>
      <c r="K36" s="105"/>
      <c r="L36" s="105"/>
      <c r="M36" s="102"/>
    </row>
    <row r="37" spans="2:13">
      <c r="B37" s="105"/>
      <c r="C37" s="105"/>
      <c r="D37" s="103"/>
      <c r="E37" s="103"/>
      <c r="F37" s="103"/>
      <c r="G37" s="105"/>
      <c r="H37" s="103"/>
      <c r="I37" s="102"/>
      <c r="J37" s="102"/>
      <c r="K37" s="102"/>
      <c r="L37" s="102"/>
      <c r="M37" s="102"/>
    </row>
    <row r="38" spans="2:13">
      <c r="B38" s="105"/>
      <c r="C38" s="105" t="s">
        <v>452</v>
      </c>
      <c r="D38" s="103"/>
      <c r="E38" s="103"/>
      <c r="F38" s="103"/>
      <c r="G38" s="105"/>
      <c r="H38" s="103"/>
      <c r="I38" s="102"/>
      <c r="J38" s="102"/>
      <c r="K38" s="102"/>
      <c r="L38" s="102"/>
      <c r="M38" s="102"/>
    </row>
    <row r="39" spans="2:13">
      <c r="B39" s="105"/>
      <c r="C39" s="105"/>
      <c r="D39" s="113" t="s">
        <v>453</v>
      </c>
      <c r="E39" s="113" t="s">
        <v>454</v>
      </c>
      <c r="F39" s="103"/>
      <c r="G39" s="103"/>
      <c r="H39" s="103"/>
      <c r="I39" s="102"/>
      <c r="J39" s="102"/>
      <c r="K39" s="102"/>
      <c r="L39" s="102"/>
      <c r="M39" s="102"/>
    </row>
    <row r="40" spans="2:13">
      <c r="B40" s="102"/>
      <c r="C40" s="102"/>
      <c r="D40" s="106" t="s">
        <v>455</v>
      </c>
      <c r="E40" s="106" t="s">
        <v>456</v>
      </c>
      <c r="F40" s="104"/>
      <c r="G40" s="103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6" t="s">
        <v>457</v>
      </c>
      <c r="E41" s="106" t="s">
        <v>458</v>
      </c>
      <c r="F41" s="104"/>
      <c r="G41" s="103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6" t="s">
        <v>459</v>
      </c>
      <c r="E42" s="106" t="s">
        <v>460</v>
      </c>
      <c r="F42" s="104"/>
      <c r="G42" s="103"/>
      <c r="H42" s="102"/>
      <c r="I42" s="102"/>
      <c r="J42" s="102"/>
      <c r="K42" s="102"/>
      <c r="L42" s="102"/>
      <c r="M42" s="102"/>
    </row>
    <row r="43" spans="2:13">
      <c r="B43" s="104"/>
      <c r="C43" s="104"/>
      <c r="D43" s="106" t="s">
        <v>461</v>
      </c>
      <c r="E43" s="106" t="s">
        <v>462</v>
      </c>
      <c r="F43" s="104"/>
      <c r="G43" s="104"/>
      <c r="H43" s="104"/>
      <c r="I43" s="104"/>
      <c r="J43" s="104"/>
      <c r="K43" s="104"/>
      <c r="L43" s="104"/>
      <c r="M43" s="104"/>
    </row>
    <row r="44" spans="2:13">
      <c r="B44" s="104"/>
      <c r="C44" s="104"/>
      <c r="D44" s="106" t="s">
        <v>463</v>
      </c>
      <c r="E44" s="106" t="s">
        <v>464</v>
      </c>
      <c r="F44" s="104"/>
      <c r="G44" s="104"/>
      <c r="H44" s="104"/>
      <c r="I44" s="104"/>
      <c r="J44" s="104"/>
      <c r="K44" s="104"/>
      <c r="L44" s="104"/>
      <c r="M44" s="104"/>
    </row>
    <row r="45" spans="2:1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</row>
    <row r="46" spans="2:13">
      <c r="B46" s="104" t="s">
        <v>465</v>
      </c>
      <c r="C46" s="104" t="s">
        <v>466</v>
      </c>
      <c r="D46" s="104"/>
      <c r="E46" s="104"/>
      <c r="F46" s="104"/>
      <c r="G46" s="104"/>
      <c r="H46" s="104"/>
      <c r="I46" s="109" t="s">
        <v>430</v>
      </c>
      <c r="J46" s="105"/>
      <c r="K46" s="104"/>
      <c r="L46" s="104"/>
      <c r="M46" s="104"/>
    </row>
    <row r="47" spans="2:13">
      <c r="B47" s="104"/>
      <c r="C47" s="104"/>
      <c r="D47" s="104" t="s">
        <v>431</v>
      </c>
      <c r="E47" s="105" t="s">
        <v>467</v>
      </c>
      <c r="F47" s="104"/>
      <c r="G47" s="104"/>
      <c r="H47" s="104"/>
      <c r="I47" s="104"/>
      <c r="J47" s="104"/>
      <c r="K47" s="104"/>
      <c r="L47" s="104"/>
      <c r="M47" s="104"/>
    </row>
    <row r="48" spans="2:13">
      <c r="B48" s="104"/>
      <c r="C48" s="104"/>
      <c r="D48" s="104" t="s">
        <v>468</v>
      </c>
      <c r="E48" s="105" t="s">
        <v>469</v>
      </c>
      <c r="F48" s="105"/>
      <c r="G48" s="104"/>
      <c r="H48" s="104"/>
      <c r="I48" s="104"/>
      <c r="J48" s="110" t="s">
        <v>470</v>
      </c>
      <c r="K48" s="104"/>
      <c r="L48" s="104"/>
      <c r="M48" s="104"/>
    </row>
    <row r="49" spans="2:13">
      <c r="B49" s="104"/>
      <c r="C49" s="104"/>
      <c r="D49" s="104"/>
      <c r="E49" s="105" t="s">
        <v>434</v>
      </c>
      <c r="F49" s="105"/>
      <c r="G49" s="104"/>
      <c r="H49" s="104"/>
      <c r="I49" s="104"/>
      <c r="J49" s="105"/>
      <c r="K49" s="104"/>
      <c r="L49" s="104"/>
      <c r="M49" s="104"/>
    </row>
    <row r="50" spans="2:13">
      <c r="B50" s="104"/>
      <c r="C50" s="104"/>
      <c r="D50" s="104" t="s">
        <v>441</v>
      </c>
      <c r="E50" s="104" t="s">
        <v>471</v>
      </c>
      <c r="F50" s="105"/>
      <c r="G50" s="104"/>
      <c r="H50" s="104"/>
      <c r="I50" s="104"/>
      <c r="J50" s="105"/>
      <c r="K50" s="104"/>
      <c r="L50" s="104"/>
      <c r="M50" s="104"/>
    </row>
    <row r="51" spans="2:13">
      <c r="B51" s="104"/>
      <c r="C51" s="104"/>
      <c r="D51" s="104"/>
      <c r="E51" s="105"/>
      <c r="F51" s="105"/>
      <c r="G51" s="104"/>
      <c r="H51" s="104"/>
      <c r="I51" s="104"/>
      <c r="J51" s="105"/>
      <c r="K51" s="104"/>
      <c r="L51" s="104"/>
      <c r="M51" s="104"/>
    </row>
    <row r="52" spans="2:13">
      <c r="B52" s="102"/>
      <c r="C52" s="102"/>
      <c r="D52" s="102" t="s">
        <v>472</v>
      </c>
      <c r="E52" s="103"/>
      <c r="F52" s="103"/>
      <c r="G52" s="102"/>
      <c r="H52" s="102"/>
      <c r="I52" s="102"/>
      <c r="J52" s="103"/>
      <c r="K52" s="102"/>
      <c r="L52" s="102"/>
      <c r="M52" s="102"/>
    </row>
    <row r="53" spans="2:13">
      <c r="B53" s="104"/>
      <c r="C53" s="104"/>
      <c r="D53" s="104"/>
      <c r="E53" s="104"/>
      <c r="F53" s="105"/>
      <c r="G53" s="104"/>
      <c r="H53" s="104"/>
      <c r="I53" s="104"/>
      <c r="J53" s="105"/>
      <c r="K53" s="104"/>
      <c r="L53" s="104"/>
      <c r="M53" s="104"/>
    </row>
    <row r="54" spans="2:13">
      <c r="B54" s="104"/>
      <c r="C54" s="104"/>
      <c r="D54" s="104"/>
      <c r="E54" s="104"/>
      <c r="F54" s="105"/>
      <c r="G54" s="104"/>
      <c r="H54" s="104"/>
      <c r="I54" s="104"/>
      <c r="J54" s="105"/>
      <c r="K54" s="104"/>
      <c r="L54" s="104"/>
      <c r="M54" s="104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2"/>
      <c r="M55" s="102"/>
    </row>
    <row r="56" spans="2:13">
      <c r="B56" s="104" t="s">
        <v>473</v>
      </c>
      <c r="C56" s="104" t="s">
        <v>474</v>
      </c>
      <c r="D56" s="104"/>
      <c r="E56" s="104"/>
      <c r="F56" s="104"/>
      <c r="G56" s="104"/>
      <c r="H56" s="104"/>
      <c r="I56" s="114" t="s">
        <v>475</v>
      </c>
      <c r="J56" s="104"/>
      <c r="K56" s="104"/>
      <c r="L56" s="102"/>
      <c r="M56" s="102"/>
    </row>
    <row r="57" spans="2:13">
      <c r="B57" s="105"/>
      <c r="C57" s="104"/>
      <c r="D57" s="113" t="s">
        <v>476</v>
      </c>
      <c r="E57" s="113" t="s">
        <v>477</v>
      </c>
      <c r="F57" s="104"/>
      <c r="G57" s="104"/>
      <c r="H57" s="104"/>
      <c r="I57" s="104"/>
      <c r="J57" s="104"/>
      <c r="K57" s="104"/>
      <c r="L57" s="102"/>
      <c r="M57" s="102"/>
    </row>
    <row r="58" spans="2:13">
      <c r="B58" s="104"/>
      <c r="C58" s="104"/>
      <c r="D58" s="106" t="s">
        <v>460</v>
      </c>
      <c r="E58" s="106" t="s">
        <v>478</v>
      </c>
      <c r="F58" s="104"/>
      <c r="G58" s="104"/>
      <c r="H58" s="104"/>
      <c r="I58" s="104"/>
      <c r="J58" s="104"/>
      <c r="K58" s="104"/>
      <c r="L58" s="102"/>
      <c r="M58" s="102"/>
    </row>
    <row r="59" spans="2:13">
      <c r="B59" s="104"/>
      <c r="C59" s="104"/>
      <c r="D59" s="106" t="s">
        <v>479</v>
      </c>
      <c r="E59" s="106" t="s">
        <v>480</v>
      </c>
      <c r="F59" s="104"/>
      <c r="G59" s="104"/>
      <c r="H59" s="104"/>
      <c r="I59" s="104"/>
      <c r="J59" s="104"/>
      <c r="K59" s="104"/>
      <c r="L59" s="102"/>
      <c r="M59" s="102"/>
    </row>
    <row r="60" spans="2:13">
      <c r="B60" s="104"/>
      <c r="C60" s="104"/>
      <c r="D60" s="106" t="s">
        <v>456</v>
      </c>
      <c r="E60" s="106" t="s">
        <v>481</v>
      </c>
      <c r="F60" s="104"/>
      <c r="G60" s="104"/>
      <c r="H60" s="104"/>
      <c r="I60" s="104"/>
      <c r="J60" s="104"/>
      <c r="K60" s="104"/>
      <c r="L60" s="102"/>
      <c r="M60" s="102"/>
    </row>
    <row r="61" spans="2:13">
      <c r="B61" s="104"/>
      <c r="C61" s="104"/>
      <c r="D61" s="106" t="s">
        <v>458</v>
      </c>
      <c r="E61" s="106" t="s">
        <v>482</v>
      </c>
      <c r="F61" s="104"/>
      <c r="G61" s="104"/>
      <c r="H61" s="104"/>
      <c r="I61" s="104"/>
      <c r="J61" s="104"/>
      <c r="K61" s="104"/>
      <c r="L61" s="102"/>
      <c r="M61" s="102"/>
    </row>
    <row r="62" spans="2:13">
      <c r="B62" s="104"/>
      <c r="C62" s="104"/>
      <c r="D62" s="106" t="s">
        <v>464</v>
      </c>
      <c r="E62" s="106" t="s">
        <v>483</v>
      </c>
      <c r="F62" s="104"/>
      <c r="G62" s="104"/>
      <c r="H62" s="104"/>
      <c r="I62" s="104"/>
      <c r="J62" s="104"/>
      <c r="K62" s="104"/>
      <c r="L62" s="102"/>
      <c r="M62" s="102"/>
    </row>
    <row r="63" spans="2:13">
      <c r="B63" s="104"/>
      <c r="C63" s="104"/>
      <c r="D63" s="106" t="s">
        <v>484</v>
      </c>
      <c r="E63" s="107" t="s">
        <v>485</v>
      </c>
      <c r="F63" s="104"/>
      <c r="G63" s="104"/>
      <c r="H63" s="104"/>
      <c r="I63" s="104"/>
      <c r="J63" s="104"/>
      <c r="K63" s="104"/>
      <c r="L63" s="102"/>
      <c r="M63" s="102"/>
    </row>
    <row r="64" spans="2:13">
      <c r="B64" s="104"/>
      <c r="C64" s="104"/>
      <c r="D64" s="106" t="s">
        <v>486</v>
      </c>
      <c r="E64" s="107" t="s">
        <v>487</v>
      </c>
      <c r="F64" s="104"/>
      <c r="G64" s="104"/>
      <c r="H64" s="104"/>
      <c r="I64" s="104"/>
      <c r="J64" s="104"/>
      <c r="K64" s="104"/>
      <c r="L64" s="102"/>
      <c r="M64" s="102"/>
    </row>
    <row r="65" spans="2:13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2"/>
      <c r="M65" s="102"/>
    </row>
    <row r="66" spans="2:13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2"/>
      <c r="M66" s="102"/>
    </row>
    <row r="67" spans="2:13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2"/>
      <c r="M67" s="102"/>
    </row>
    <row r="68" spans="2:13">
      <c r="B68" s="104" t="s">
        <v>488</v>
      </c>
      <c r="C68" s="104" t="s">
        <v>489</v>
      </c>
      <c r="D68" s="104"/>
      <c r="E68" s="104"/>
      <c r="F68" s="104"/>
      <c r="G68" s="104"/>
      <c r="H68" s="104"/>
      <c r="I68" s="104"/>
      <c r="J68" s="104"/>
      <c r="K68" s="104"/>
      <c r="L68" s="102"/>
      <c r="M68" s="102"/>
    </row>
    <row r="69" spans="2:13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2"/>
      <c r="M69" s="102"/>
    </row>
    <row r="70" spans="2:13">
      <c r="B70" s="104"/>
      <c r="C70" s="106" t="s">
        <v>490</v>
      </c>
      <c r="D70" s="115">
        <v>1</v>
      </c>
      <c r="E70" s="104"/>
      <c r="F70" s="104"/>
      <c r="G70" s="104"/>
      <c r="H70" s="104"/>
      <c r="I70" s="104"/>
      <c r="J70" s="104"/>
      <c r="K70" s="104"/>
      <c r="L70" s="102"/>
      <c r="M70" s="102"/>
    </row>
    <row r="71" spans="2:13">
      <c r="B71" s="104"/>
      <c r="C71" s="106" t="s">
        <v>491</v>
      </c>
      <c r="D71" s="115">
        <v>0.05</v>
      </c>
      <c r="E71" s="104"/>
      <c r="F71" s="104"/>
      <c r="G71" s="104"/>
      <c r="H71" s="104"/>
      <c r="I71" s="104"/>
      <c r="J71" s="104"/>
      <c r="K71" s="104"/>
      <c r="L71" s="102"/>
      <c r="M71" s="102"/>
    </row>
    <row r="72" spans="2:13">
      <c r="B72" s="105"/>
      <c r="C72" s="106" t="s">
        <v>492</v>
      </c>
      <c r="D72" s="115">
        <v>0</v>
      </c>
      <c r="E72" s="104"/>
      <c r="F72" s="105"/>
      <c r="G72" s="108"/>
      <c r="H72" s="104"/>
      <c r="I72" s="104"/>
      <c r="J72" s="104"/>
      <c r="K72" s="104"/>
      <c r="L72" s="102"/>
      <c r="M72" s="102"/>
    </row>
    <row r="73" spans="2:13">
      <c r="B73" s="105"/>
      <c r="C73" s="106" t="s">
        <v>493</v>
      </c>
      <c r="D73" s="115">
        <v>0.05</v>
      </c>
      <c r="E73" s="104"/>
      <c r="F73" s="104"/>
      <c r="G73" s="104"/>
      <c r="H73" s="104"/>
      <c r="I73" s="104"/>
      <c r="J73" s="104"/>
      <c r="K73" s="104"/>
      <c r="L73" s="104"/>
      <c r="M73" s="104"/>
    </row>
    <row r="74" spans="2:13">
      <c r="B74" s="105"/>
      <c r="C74" s="106" t="s">
        <v>494</v>
      </c>
      <c r="D74" s="115">
        <v>0</v>
      </c>
      <c r="E74" s="104"/>
      <c r="F74" s="104"/>
      <c r="G74" s="104"/>
      <c r="H74" s="104"/>
      <c r="I74" s="104"/>
      <c r="J74" s="104"/>
      <c r="K74" s="104"/>
      <c r="L74" s="104"/>
      <c r="M74" s="104"/>
    </row>
    <row r="75" spans="2:13">
      <c r="B75" s="105"/>
      <c r="C75" s="115" t="s">
        <v>495</v>
      </c>
      <c r="D75" s="106">
        <v>2</v>
      </c>
      <c r="E75" s="104"/>
      <c r="F75" s="104"/>
      <c r="G75" s="104"/>
      <c r="H75" s="104"/>
      <c r="I75" s="104"/>
      <c r="J75" s="104"/>
      <c r="K75" s="104"/>
      <c r="L75" s="104"/>
      <c r="M75" s="104"/>
    </row>
    <row r="76" spans="2:13">
      <c r="B76" s="105"/>
      <c r="C76" s="108"/>
      <c r="D76" s="104"/>
      <c r="E76" s="104"/>
      <c r="F76" s="104"/>
      <c r="G76" s="104"/>
      <c r="H76" s="104"/>
      <c r="I76" s="104"/>
      <c r="J76" s="104"/>
      <c r="K76" s="104"/>
      <c r="L76" s="104"/>
      <c r="M76" s="104"/>
    </row>
    <row r="77" spans="2:13">
      <c r="B77" s="104" t="s">
        <v>496</v>
      </c>
      <c r="C77" s="108" t="s">
        <v>497</v>
      </c>
      <c r="D77" s="104"/>
      <c r="E77" s="104"/>
      <c r="F77" s="104"/>
      <c r="G77" s="104"/>
      <c r="H77" s="104"/>
      <c r="I77" s="104"/>
      <c r="J77" s="104"/>
      <c r="K77" s="104"/>
      <c r="L77" s="104"/>
      <c r="M77" s="104"/>
    </row>
    <row r="78" spans="2:13">
      <c r="B78" s="116"/>
      <c r="C78" s="108"/>
      <c r="D78" s="104"/>
      <c r="E78" s="104"/>
      <c r="F78" s="104"/>
      <c r="G78" s="104"/>
      <c r="H78" s="104"/>
      <c r="I78" s="104"/>
      <c r="J78" s="104"/>
      <c r="K78" s="104"/>
      <c r="L78" s="104"/>
      <c r="M78" s="104"/>
    </row>
    <row r="79" spans="2:13">
      <c r="B79" s="104"/>
      <c r="C79" s="108" t="s">
        <v>498</v>
      </c>
      <c r="D79" s="104"/>
      <c r="E79" s="104"/>
      <c r="F79" s="104"/>
      <c r="G79" s="104"/>
      <c r="H79" s="104"/>
      <c r="I79" s="104"/>
      <c r="J79" s="104"/>
      <c r="K79" s="104"/>
      <c r="L79" s="104"/>
      <c r="M79" s="104"/>
    </row>
    <row r="80" spans="2:13">
      <c r="B80" s="104"/>
      <c r="C80" s="117" t="s">
        <v>499</v>
      </c>
      <c r="D80" s="118" t="s">
        <v>500</v>
      </c>
      <c r="E80" s="118" t="s">
        <v>501</v>
      </c>
      <c r="F80" s="104"/>
      <c r="G80" s="104"/>
      <c r="H80" s="104"/>
      <c r="I80" s="104"/>
      <c r="J80" s="104"/>
      <c r="K80" s="104"/>
      <c r="L80" s="104"/>
      <c r="M80" s="104"/>
    </row>
    <row r="81" spans="2:13">
      <c r="B81" s="104"/>
      <c r="C81" s="115" t="s">
        <v>502</v>
      </c>
      <c r="D81" s="106" t="s">
        <v>503</v>
      </c>
      <c r="E81" s="106" t="s">
        <v>504</v>
      </c>
      <c r="F81" s="104"/>
      <c r="G81" s="104"/>
      <c r="H81" s="104"/>
      <c r="I81" s="104"/>
      <c r="J81" s="104"/>
      <c r="K81" s="104"/>
      <c r="L81" s="104"/>
      <c r="M81" s="104"/>
    </row>
    <row r="82" spans="2:13">
      <c r="B82" s="105"/>
      <c r="C82" s="106" t="s">
        <v>505</v>
      </c>
      <c r="D82" s="106" t="s">
        <v>503</v>
      </c>
      <c r="E82" s="106" t="s">
        <v>504</v>
      </c>
      <c r="F82" s="104"/>
      <c r="G82" s="104"/>
      <c r="H82" s="104"/>
      <c r="I82" s="104"/>
      <c r="J82" s="104"/>
      <c r="K82" s="104"/>
      <c r="L82" s="104"/>
      <c r="M82" s="104"/>
    </row>
    <row r="83" spans="2:13">
      <c r="B83" s="105"/>
      <c r="C83" s="115" t="s">
        <v>506</v>
      </c>
      <c r="D83" s="106" t="s">
        <v>503</v>
      </c>
      <c r="E83" s="106" t="s">
        <v>504</v>
      </c>
      <c r="F83" s="104"/>
      <c r="G83" s="104"/>
      <c r="H83" s="104"/>
      <c r="I83" s="104"/>
      <c r="J83" s="104"/>
      <c r="K83" s="104"/>
      <c r="L83" s="104"/>
      <c r="M83" s="104"/>
    </row>
    <row r="84" spans="2:13">
      <c r="B84" s="105"/>
      <c r="C84" s="115" t="s">
        <v>507</v>
      </c>
      <c r="D84" s="106" t="s">
        <v>508</v>
      </c>
      <c r="E84" s="106" t="s">
        <v>509</v>
      </c>
      <c r="F84" s="104"/>
      <c r="G84" s="104"/>
      <c r="H84" s="104"/>
      <c r="I84" s="104"/>
      <c r="J84" s="104"/>
      <c r="K84" s="104"/>
      <c r="L84" s="104"/>
      <c r="M84" s="104"/>
    </row>
    <row r="85" spans="2:13">
      <c r="B85" s="105"/>
      <c r="C85" s="115" t="s">
        <v>510</v>
      </c>
      <c r="D85" s="106" t="s">
        <v>508</v>
      </c>
      <c r="E85" s="106" t="s">
        <v>509</v>
      </c>
      <c r="F85" s="104"/>
      <c r="G85" s="104"/>
      <c r="H85" s="104"/>
      <c r="I85" s="104"/>
      <c r="J85" s="104"/>
      <c r="K85" s="104"/>
      <c r="L85" s="104"/>
      <c r="M85" s="104"/>
    </row>
    <row r="86" spans="2:13">
      <c r="B86" s="105"/>
      <c r="C86" s="115" t="s">
        <v>511</v>
      </c>
      <c r="D86" s="106" t="s">
        <v>508</v>
      </c>
      <c r="E86" s="106" t="s">
        <v>509</v>
      </c>
      <c r="F86" s="104"/>
      <c r="G86" s="104"/>
      <c r="H86" s="104"/>
      <c r="I86" s="104"/>
      <c r="J86" s="104"/>
      <c r="K86" s="108"/>
      <c r="L86" s="104"/>
      <c r="M86" s="104"/>
    </row>
    <row r="87" spans="2:13">
      <c r="B87" s="105"/>
      <c r="C87" s="108"/>
      <c r="D87" s="104"/>
      <c r="E87" s="104"/>
      <c r="F87" s="104"/>
      <c r="G87" s="104"/>
      <c r="H87" s="104"/>
      <c r="I87" s="104"/>
      <c r="J87" s="104"/>
      <c r="K87" s="108"/>
      <c r="L87" s="104"/>
      <c r="M87" s="104"/>
    </row>
    <row r="88" spans="2:13">
      <c r="B88" s="102" t="s">
        <v>512</v>
      </c>
      <c r="C88" s="102" t="s">
        <v>513</v>
      </c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3"/>
      <c r="C89" s="103" t="s">
        <v>514</v>
      </c>
      <c r="D89" s="119" t="s">
        <v>515</v>
      </c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2"/>
      <c r="C91" s="103" t="s">
        <v>516</v>
      </c>
      <c r="D91" s="103" t="s">
        <v>517</v>
      </c>
      <c r="E91" s="102" t="s">
        <v>518</v>
      </c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2"/>
      <c r="C92" s="103"/>
      <c r="D92" s="103" t="s">
        <v>188</v>
      </c>
      <c r="E92" s="103" t="s">
        <v>519</v>
      </c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2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2"/>
      <c r="C94" s="103"/>
      <c r="D94" s="102" t="s">
        <v>520</v>
      </c>
      <c r="E94" s="103"/>
      <c r="F94" s="103"/>
      <c r="G94" s="103"/>
      <c r="H94" s="103"/>
      <c r="I94" s="103"/>
      <c r="J94" s="103"/>
      <c r="K94" s="103"/>
      <c r="L94" s="120"/>
      <c r="M94" s="120"/>
    </row>
    <row r="95" spans="2:13">
      <c r="B95" s="102"/>
      <c r="C95" s="103"/>
      <c r="D95" s="102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2"/>
      <c r="C96" s="103" t="s">
        <v>521</v>
      </c>
      <c r="D96" s="121" t="s">
        <v>78</v>
      </c>
      <c r="E96" s="121" t="s">
        <v>107</v>
      </c>
      <c r="F96" s="114" t="s">
        <v>475</v>
      </c>
      <c r="G96" s="103"/>
      <c r="H96" s="103"/>
      <c r="I96" s="103"/>
      <c r="J96" s="103"/>
      <c r="K96" s="103"/>
      <c r="L96" s="103"/>
      <c r="M96" s="103"/>
    </row>
    <row r="97" spans="2:13">
      <c r="B97" s="102"/>
      <c r="C97" s="103"/>
      <c r="D97" s="122" t="s">
        <v>109</v>
      </c>
      <c r="E97" s="122" t="s">
        <v>522</v>
      </c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22" t="s">
        <v>111</v>
      </c>
      <c r="E98" s="122" t="s">
        <v>523</v>
      </c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23" t="s">
        <v>98</v>
      </c>
      <c r="E99" s="123" t="s">
        <v>524</v>
      </c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23" t="s">
        <v>97</v>
      </c>
      <c r="E100" s="123" t="s">
        <v>525</v>
      </c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23" t="s">
        <v>96</v>
      </c>
      <c r="E101" s="123" t="s">
        <v>526</v>
      </c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23" t="s">
        <v>95</v>
      </c>
      <c r="E102" s="123" t="s">
        <v>527</v>
      </c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23" t="s">
        <v>94</v>
      </c>
      <c r="E103" s="123" t="s">
        <v>528</v>
      </c>
      <c r="F103" s="103"/>
      <c r="G103" s="103"/>
      <c r="H103" s="103"/>
      <c r="I103" s="103"/>
      <c r="J103" s="103"/>
      <c r="K103" s="103"/>
      <c r="L103" s="102"/>
      <c r="M103" s="103"/>
    </row>
    <row r="104" spans="2:13">
      <c r="B104" s="103"/>
      <c r="C104" s="103"/>
      <c r="D104" s="123" t="s">
        <v>124</v>
      </c>
      <c r="E104" s="123" t="s">
        <v>529</v>
      </c>
      <c r="F104" s="103"/>
      <c r="G104" s="103"/>
      <c r="H104" s="103"/>
      <c r="I104" s="103"/>
      <c r="J104" s="103"/>
      <c r="K104" s="103"/>
      <c r="L104" s="102"/>
      <c r="M104" s="103"/>
    </row>
    <row r="105" spans="2:13">
      <c r="B105" s="104"/>
      <c r="C105" s="111"/>
      <c r="D105" s="111"/>
      <c r="E105" s="111"/>
      <c r="F105" s="111"/>
      <c r="G105" s="111"/>
      <c r="H105" s="111"/>
      <c r="I105" s="111"/>
      <c r="J105" s="111"/>
      <c r="K105" s="111"/>
      <c r="L105" s="104"/>
      <c r="M105" s="111"/>
    </row>
    <row r="106" spans="2:13">
      <c r="B106" s="124" t="s">
        <v>530</v>
      </c>
      <c r="C106" s="103" t="s">
        <v>531</v>
      </c>
      <c r="D106" s="124"/>
      <c r="E106" s="124"/>
      <c r="F106" s="124"/>
      <c r="G106" s="124"/>
      <c r="H106" s="124"/>
      <c r="I106" s="124"/>
      <c r="J106" s="124"/>
      <c r="K106" s="124"/>
      <c r="L106" s="102"/>
      <c r="M106" s="124"/>
    </row>
    <row r="107" spans="2:13">
      <c r="B107" s="124"/>
      <c r="C107" s="103" t="s">
        <v>532</v>
      </c>
      <c r="D107" s="124"/>
      <c r="E107" s="124"/>
      <c r="F107" s="124"/>
      <c r="G107" s="124"/>
      <c r="H107" s="124" t="s">
        <v>533</v>
      </c>
      <c r="I107" s="124"/>
      <c r="J107" s="124"/>
      <c r="K107" s="124"/>
      <c r="L107" s="102"/>
      <c r="M107" s="124"/>
    </row>
    <row r="108" spans="2:13"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02"/>
      <c r="M108" s="124"/>
    </row>
    <row r="109" spans="2:13"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02"/>
      <c r="M109" s="124"/>
    </row>
    <row r="110" spans="2:13">
      <c r="B110" s="111"/>
      <c r="C110" s="103"/>
      <c r="D110" s="111"/>
      <c r="E110" s="111"/>
      <c r="F110" s="111"/>
      <c r="G110" s="111"/>
      <c r="H110" s="111"/>
      <c r="I110" s="111"/>
      <c r="J110" s="111"/>
      <c r="K110" s="111"/>
      <c r="L110" s="105"/>
      <c r="M110" s="111"/>
    </row>
    <row r="111" spans="2:13"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</row>
    <row r="112" spans="2:13"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</row>
  </sheetData>
  <phoneticPr fontId="3" type="noConversion"/>
  <hyperlinks>
    <hyperlink ref="H19" location="宠物合成!A1" display="详见宠物合成页"/>
    <hyperlink ref="J48" location="宠物炼妖!A49" display="宠物洗练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M22" sqref="M22"/>
    </sheetView>
  </sheetViews>
  <sheetFormatPr defaultRowHeight="12.75"/>
  <cols>
    <col min="1" max="2" width="9" style="2"/>
    <col min="3" max="3" width="20.625" style="2" customWidth="1"/>
    <col min="4" max="6" width="9" style="2"/>
    <col min="7" max="16384" width="9" style="1"/>
  </cols>
  <sheetData>
    <row r="1" spans="1:10">
      <c r="A1" s="5" t="s">
        <v>43</v>
      </c>
      <c r="B1" s="5" t="s">
        <v>43</v>
      </c>
      <c r="C1" s="5" t="s">
        <v>44</v>
      </c>
      <c r="D1" s="11"/>
      <c r="E1" s="1"/>
      <c r="F1" s="5"/>
      <c r="G1" s="5"/>
      <c r="H1" s="5"/>
      <c r="I1" s="5"/>
      <c r="J1" s="5"/>
    </row>
    <row r="2" spans="1:10" s="8" customFormat="1">
      <c r="A2" s="10" t="s">
        <v>45</v>
      </c>
      <c r="B2" s="9" t="s">
        <v>46</v>
      </c>
      <c r="C2" s="9" t="s">
        <v>47</v>
      </c>
      <c r="D2" s="9"/>
      <c r="E2" s="9"/>
      <c r="F2" s="9"/>
      <c r="G2" s="9"/>
      <c r="H2" s="9"/>
      <c r="I2" s="9"/>
      <c r="J2" s="9"/>
    </row>
    <row r="3" spans="1:10" s="6" customFormat="1" ht="14.25">
      <c r="A3" s="19" t="s">
        <v>48</v>
      </c>
      <c r="B3" s="7" t="s">
        <v>49</v>
      </c>
      <c r="C3" s="7" t="s">
        <v>50</v>
      </c>
      <c r="D3" s="7"/>
      <c r="E3" s="1"/>
      <c r="F3" s="7"/>
      <c r="G3" s="7"/>
      <c r="H3" s="27" t="s">
        <v>372</v>
      </c>
      <c r="I3" s="27"/>
      <c r="J3" s="27"/>
    </row>
    <row r="4" spans="1:10" s="3" customFormat="1" ht="14.25">
      <c r="A4" s="11" t="s">
        <v>51</v>
      </c>
      <c r="B4" s="11" t="s">
        <v>51</v>
      </c>
      <c r="C4" s="11" t="s">
        <v>537</v>
      </c>
      <c r="D4" s="1"/>
      <c r="E4" s="1"/>
      <c r="F4" s="4"/>
      <c r="G4" s="4"/>
      <c r="H4" s="27" t="s">
        <v>373</v>
      </c>
      <c r="I4" s="27"/>
      <c r="J4" s="27"/>
    </row>
    <row r="5" spans="1:10" ht="14.25">
      <c r="A5" s="11" t="s">
        <v>52</v>
      </c>
      <c r="B5" s="11" t="s">
        <v>52</v>
      </c>
      <c r="C5" s="11" t="s">
        <v>537</v>
      </c>
      <c r="D5" s="1"/>
      <c r="E5" s="1"/>
      <c r="F5" s="4"/>
      <c r="G5" s="4"/>
      <c r="H5" s="27"/>
      <c r="I5" s="27"/>
      <c r="J5" s="27"/>
    </row>
    <row r="6" spans="1:10">
      <c r="A6" s="11" t="s">
        <v>53</v>
      </c>
      <c r="B6" s="11" t="s">
        <v>53</v>
      </c>
      <c r="C6" s="11" t="s">
        <v>537</v>
      </c>
      <c r="D6" s="1"/>
      <c r="E6" s="1"/>
      <c r="H6" s="41" t="s">
        <v>43</v>
      </c>
      <c r="I6" s="35" t="s">
        <v>45</v>
      </c>
      <c r="J6" s="30" t="s">
        <v>48</v>
      </c>
    </row>
    <row r="7" spans="1:10">
      <c r="A7" s="11" t="s">
        <v>51</v>
      </c>
      <c r="B7" s="11" t="s">
        <v>52</v>
      </c>
      <c r="C7" s="11" t="s">
        <v>537</v>
      </c>
      <c r="D7" s="1"/>
      <c r="E7" s="1"/>
      <c r="H7" s="41" t="s">
        <v>43</v>
      </c>
      <c r="I7" s="32" t="s">
        <v>46</v>
      </c>
      <c r="J7" s="33" t="s">
        <v>49</v>
      </c>
    </row>
    <row r="8" spans="1:10">
      <c r="A8" s="11" t="s">
        <v>51</v>
      </c>
      <c r="B8" s="11" t="s">
        <v>53</v>
      </c>
      <c r="C8" s="11" t="s">
        <v>537</v>
      </c>
      <c r="D8" s="1"/>
      <c r="E8" s="1"/>
      <c r="H8" s="41" t="s">
        <v>44</v>
      </c>
      <c r="I8" s="32" t="s">
        <v>47</v>
      </c>
      <c r="J8" s="33" t="s">
        <v>50</v>
      </c>
    </row>
    <row r="9" spans="1:10">
      <c r="A9" s="11" t="s">
        <v>52</v>
      </c>
      <c r="B9" s="11" t="s">
        <v>53</v>
      </c>
      <c r="C9" s="11" t="s">
        <v>537</v>
      </c>
      <c r="D9" s="1"/>
      <c r="E9" s="1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workbookViewId="0">
      <selection activeCell="I23" sqref="I23"/>
    </sheetView>
  </sheetViews>
  <sheetFormatPr defaultRowHeight="12.75"/>
  <cols>
    <col min="1" max="6" width="9" style="2"/>
    <col min="7" max="16384" width="9" style="1"/>
  </cols>
  <sheetData>
    <row r="1" spans="1:10">
      <c r="A1" s="12" t="s">
        <v>42</v>
      </c>
      <c r="B1" s="23" t="s">
        <v>6</v>
      </c>
      <c r="C1" s="12"/>
      <c r="D1" s="11"/>
      <c r="E1" s="11"/>
      <c r="F1" s="11"/>
      <c r="G1" s="5"/>
      <c r="H1" s="11"/>
      <c r="I1" s="11"/>
      <c r="J1" s="11"/>
    </row>
    <row r="2" spans="1:10" s="8" customFormat="1">
      <c r="A2" s="9" t="s">
        <v>343</v>
      </c>
      <c r="B2" s="10" t="s">
        <v>344</v>
      </c>
      <c r="C2" s="9"/>
      <c r="D2" s="9"/>
      <c r="E2" s="9"/>
      <c r="F2" s="9"/>
      <c r="G2" s="9"/>
      <c r="H2" s="9"/>
      <c r="I2" s="9"/>
      <c r="J2" s="9"/>
    </row>
    <row r="3" spans="1:10" s="6" customFormat="1">
      <c r="A3" s="7" t="s">
        <v>182</v>
      </c>
      <c r="B3" s="7" t="s">
        <v>345</v>
      </c>
      <c r="C3" s="7"/>
      <c r="D3" s="7"/>
      <c r="E3" s="7"/>
      <c r="F3" s="7"/>
      <c r="G3" s="7"/>
      <c r="H3" s="7"/>
      <c r="I3" s="7"/>
      <c r="J3" s="7"/>
    </row>
    <row r="4" spans="1:10" s="3" customFormat="1" ht="14.25">
      <c r="A4" s="2">
        <v>0</v>
      </c>
      <c r="B4" s="16">
        <v>1</v>
      </c>
      <c r="C4" s="16"/>
      <c r="D4" s="4"/>
      <c r="E4" s="27" t="s">
        <v>346</v>
      </c>
      <c r="F4" s="27"/>
      <c r="G4" s="27"/>
      <c r="H4" s="27"/>
      <c r="I4"/>
      <c r="J4" s="4"/>
    </row>
    <row r="5" spans="1:10" ht="14.25">
      <c r="A5" s="2">
        <v>5</v>
      </c>
      <c r="B5" s="2">
        <v>1</v>
      </c>
      <c r="C5" s="16"/>
      <c r="D5" s="4"/>
      <c r="E5" s="27" t="s">
        <v>347</v>
      </c>
      <c r="F5" s="27"/>
      <c r="G5" s="27"/>
      <c r="H5" s="27"/>
      <c r="I5"/>
      <c r="J5" s="4"/>
    </row>
    <row r="6" spans="1:10" ht="14.25">
      <c r="A6" s="2">
        <v>10</v>
      </c>
      <c r="B6" s="2">
        <v>1</v>
      </c>
      <c r="E6" s="27"/>
      <c r="F6" s="27"/>
      <c r="G6" s="27"/>
      <c r="H6" s="27"/>
      <c r="I6"/>
    </row>
    <row r="7" spans="1:10" ht="14.25">
      <c r="A7" s="2">
        <v>15</v>
      </c>
      <c r="B7" s="2">
        <v>1</v>
      </c>
      <c r="E7" s="31" t="s">
        <v>42</v>
      </c>
      <c r="F7" s="32" t="s">
        <v>343</v>
      </c>
      <c r="G7" s="33" t="s">
        <v>182</v>
      </c>
      <c r="H7" s="28" t="s">
        <v>348</v>
      </c>
      <c r="I7"/>
    </row>
    <row r="8" spans="1:10" ht="14.25">
      <c r="A8" s="2">
        <v>20</v>
      </c>
      <c r="B8" s="2">
        <v>1</v>
      </c>
      <c r="E8" s="34" t="s">
        <v>6</v>
      </c>
      <c r="F8" s="35" t="s">
        <v>344</v>
      </c>
      <c r="G8" s="33" t="s">
        <v>345</v>
      </c>
      <c r="H8" s="28" t="s">
        <v>349</v>
      </c>
      <c r="I8"/>
    </row>
    <row r="9" spans="1:10">
      <c r="A9" s="2">
        <v>25</v>
      </c>
      <c r="B9" s="2">
        <v>1</v>
      </c>
    </row>
    <row r="10" spans="1:10">
      <c r="A10" s="2">
        <v>35</v>
      </c>
      <c r="B10" s="2">
        <v>1</v>
      </c>
    </row>
    <row r="11" spans="1:10">
      <c r="A11" s="2">
        <v>45</v>
      </c>
      <c r="B11" s="2">
        <v>1</v>
      </c>
    </row>
    <row r="12" spans="1:10">
      <c r="A12" s="2">
        <v>55</v>
      </c>
      <c r="B12" s="2">
        <v>1</v>
      </c>
    </row>
    <row r="13" spans="1:10">
      <c r="A13" s="2">
        <v>65</v>
      </c>
      <c r="B13" s="2">
        <v>2</v>
      </c>
    </row>
    <row r="14" spans="1:10">
      <c r="A14" s="2">
        <v>75</v>
      </c>
      <c r="B14" s="2">
        <v>3</v>
      </c>
    </row>
    <row r="15" spans="1:10">
      <c r="A15" s="2">
        <v>80</v>
      </c>
      <c r="B15" s="2">
        <v>5</v>
      </c>
    </row>
    <row r="16" spans="1:10">
      <c r="A16" s="2">
        <v>85</v>
      </c>
      <c r="B16" s="2">
        <v>8</v>
      </c>
    </row>
    <row r="17" spans="1:2">
      <c r="A17" s="2">
        <v>90</v>
      </c>
      <c r="B17" s="2">
        <v>10</v>
      </c>
    </row>
    <row r="18" spans="1:2">
      <c r="A18" s="2">
        <v>95</v>
      </c>
      <c r="B18" s="2">
        <v>15</v>
      </c>
    </row>
    <row r="19" spans="1:2">
      <c r="A19" s="2">
        <v>100</v>
      </c>
      <c r="B19" s="2">
        <v>20</v>
      </c>
    </row>
    <row r="20" spans="1:2">
      <c r="A20" s="1"/>
    </row>
    <row r="21" spans="1:2">
      <c r="A21" s="1"/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</sheetData>
  <phoneticPr fontId="3" type="noConversion"/>
  <hyperlinks>
    <hyperlink ref="A1" r:id="rId1"/>
    <hyperlink ref="E7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3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25" sqref="F25"/>
    </sheetView>
  </sheetViews>
  <sheetFormatPr defaultColWidth="7.875" defaultRowHeight="12.75"/>
  <cols>
    <col min="1" max="16384" width="7.875" style="85"/>
  </cols>
  <sheetData>
    <row r="1" spans="1:2">
      <c r="A1" s="79" t="s">
        <v>42</v>
      </c>
      <c r="B1" s="82" t="s">
        <v>41</v>
      </c>
    </row>
    <row r="2" spans="1:2" s="88" customFormat="1">
      <c r="A2" s="86" t="s">
        <v>40</v>
      </c>
      <c r="B2" s="86" t="s">
        <v>236</v>
      </c>
    </row>
    <row r="3" spans="1:2" s="89" customFormat="1">
      <c r="A3" s="89" t="s">
        <v>339</v>
      </c>
      <c r="B3" s="89" t="s">
        <v>340</v>
      </c>
    </row>
    <row r="4" spans="1:2">
      <c r="A4" s="85">
        <v>101</v>
      </c>
      <c r="B4" s="93" t="s">
        <v>341</v>
      </c>
    </row>
    <row r="5" spans="1:2">
      <c r="A5" s="85">
        <v>102</v>
      </c>
      <c r="B5" s="93" t="s">
        <v>342</v>
      </c>
    </row>
    <row r="6" spans="1:2">
      <c r="B6" s="93"/>
    </row>
    <row r="7" spans="1:2">
      <c r="B7" s="93"/>
    </row>
    <row r="8" spans="1:2">
      <c r="B8" s="93"/>
    </row>
    <row r="9" spans="1:2">
      <c r="B9" s="93"/>
    </row>
  </sheetData>
  <phoneticPr fontId="3" type="noConversion"/>
  <hyperlinks>
    <hyperlink ref="A1" r:id="rId1"/>
  </hyperlinks>
  <pageMargins left="0.69861111111111096" right="0.69861111111111096" top="0.75" bottom="0.75" header="0.51111111111111096" footer="0.51111111111111096"/>
  <pageSetup paperSize="9" firstPageNumber="0" orientation="portrait" useFirstPageNumber="1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topLeftCell="E1" workbookViewId="0">
      <selection activeCell="E34" sqref="E34"/>
    </sheetView>
  </sheetViews>
  <sheetFormatPr defaultColWidth="7.875" defaultRowHeight="12.75"/>
  <cols>
    <col min="1" max="4" width="7.875" style="85"/>
    <col min="5" max="5" width="22.125" style="85" customWidth="1"/>
    <col min="6" max="6" width="105.625" style="85" customWidth="1"/>
    <col min="7" max="7" width="44.5" style="85" customWidth="1"/>
    <col min="8" max="8" width="7.875" style="94"/>
    <col min="9" max="16384" width="7.875" style="85"/>
  </cols>
  <sheetData>
    <row r="1" spans="1:8">
      <c r="A1" s="79" t="s">
        <v>42</v>
      </c>
      <c r="B1" s="80" t="s">
        <v>229</v>
      </c>
      <c r="C1" s="81" t="s">
        <v>230</v>
      </c>
      <c r="D1" s="81" t="s">
        <v>231</v>
      </c>
      <c r="E1" s="81" t="s">
        <v>231</v>
      </c>
      <c r="F1" s="82" t="s">
        <v>41</v>
      </c>
      <c r="G1" s="83" t="s">
        <v>232</v>
      </c>
      <c r="H1" s="84" t="s">
        <v>7</v>
      </c>
    </row>
    <row r="2" spans="1:8" s="88" customFormat="1">
      <c r="A2" s="86" t="s">
        <v>40</v>
      </c>
      <c r="B2" s="86" t="s">
        <v>175</v>
      </c>
      <c r="C2" s="86" t="s">
        <v>233</v>
      </c>
      <c r="D2" s="86" t="s">
        <v>234</v>
      </c>
      <c r="E2" s="86" t="s">
        <v>235</v>
      </c>
      <c r="F2" s="86" t="s">
        <v>236</v>
      </c>
      <c r="G2" s="86" t="s">
        <v>237</v>
      </c>
      <c r="H2" s="87" t="s">
        <v>238</v>
      </c>
    </row>
    <row r="3" spans="1:8" s="89" customFormat="1">
      <c r="A3" s="89" t="s">
        <v>239</v>
      </c>
      <c r="B3" s="89" t="s">
        <v>229</v>
      </c>
      <c r="C3" s="89" t="s">
        <v>240</v>
      </c>
      <c r="D3" s="89" t="s">
        <v>241</v>
      </c>
      <c r="E3" s="89" t="s">
        <v>242</v>
      </c>
      <c r="F3" s="90" t="s">
        <v>243</v>
      </c>
      <c r="G3" s="91" t="s">
        <v>244</v>
      </c>
      <c r="H3" s="92" t="s">
        <v>245</v>
      </c>
    </row>
    <row r="4" spans="1:8">
      <c r="A4" s="85">
        <v>1001</v>
      </c>
      <c r="B4" s="93" t="s">
        <v>246</v>
      </c>
      <c r="F4" s="93" t="s">
        <v>247</v>
      </c>
      <c r="G4" s="85" t="s">
        <v>248</v>
      </c>
      <c r="H4" s="84"/>
    </row>
    <row r="5" spans="1:8">
      <c r="A5" s="85">
        <v>1002</v>
      </c>
      <c r="B5" s="93" t="s">
        <v>246</v>
      </c>
      <c r="F5" s="93" t="s">
        <v>249</v>
      </c>
      <c r="G5" s="85" t="s">
        <v>250</v>
      </c>
      <c r="H5" s="85"/>
    </row>
    <row r="6" spans="1:8">
      <c r="A6" s="85">
        <v>1003</v>
      </c>
      <c r="B6" s="93" t="s">
        <v>246</v>
      </c>
      <c r="F6" s="93" t="s">
        <v>251</v>
      </c>
      <c r="G6" s="85" t="s">
        <v>250</v>
      </c>
      <c r="H6" s="85"/>
    </row>
    <row r="7" spans="1:8">
      <c r="A7" s="85">
        <v>1004</v>
      </c>
      <c r="B7" s="93" t="s">
        <v>246</v>
      </c>
      <c r="F7" s="93" t="s">
        <v>252</v>
      </c>
      <c r="G7" s="93" t="s">
        <v>253</v>
      </c>
      <c r="H7" s="84"/>
    </row>
    <row r="8" spans="1:8">
      <c r="A8" s="85">
        <v>1005</v>
      </c>
      <c r="B8" s="93" t="s">
        <v>246</v>
      </c>
      <c r="F8" s="93" t="s">
        <v>254</v>
      </c>
      <c r="G8" s="93" t="s">
        <v>253</v>
      </c>
    </row>
    <row r="9" spans="1:8">
      <c r="A9" s="85">
        <v>1006</v>
      </c>
      <c r="B9" s="93" t="s">
        <v>246</v>
      </c>
      <c r="F9" s="93" t="s">
        <v>255</v>
      </c>
      <c r="G9" s="93" t="s">
        <v>256</v>
      </c>
    </row>
    <row r="10" spans="1:8">
      <c r="A10" s="85">
        <v>1007</v>
      </c>
      <c r="B10" s="93" t="s">
        <v>246</v>
      </c>
      <c r="F10" s="93" t="s">
        <v>257</v>
      </c>
      <c r="G10" s="93" t="s">
        <v>256</v>
      </c>
    </row>
    <row r="11" spans="1:8">
      <c r="A11" s="85">
        <v>1008</v>
      </c>
      <c r="B11" s="93" t="s">
        <v>246</v>
      </c>
      <c r="F11" s="93" t="s">
        <v>258</v>
      </c>
      <c r="G11" s="93" t="s">
        <v>259</v>
      </c>
    </row>
    <row r="12" spans="1:8">
      <c r="A12" s="85">
        <v>1009</v>
      </c>
      <c r="B12" s="93" t="s">
        <v>246</v>
      </c>
      <c r="F12" s="93" t="s">
        <v>260</v>
      </c>
      <c r="G12" s="93" t="s">
        <v>261</v>
      </c>
    </row>
    <row r="13" spans="1:8">
      <c r="A13" s="85">
        <v>1010</v>
      </c>
      <c r="B13" s="93" t="s">
        <v>246</v>
      </c>
      <c r="F13" s="93" t="s">
        <v>262</v>
      </c>
      <c r="G13" s="93" t="s">
        <v>263</v>
      </c>
    </row>
    <row r="14" spans="1:8">
      <c r="A14" s="85">
        <v>1011</v>
      </c>
      <c r="B14" s="93" t="s">
        <v>246</v>
      </c>
      <c r="F14" s="93" t="s">
        <v>264</v>
      </c>
      <c r="G14" s="93" t="s">
        <v>259</v>
      </c>
    </row>
    <row r="15" spans="1:8">
      <c r="A15" s="85">
        <v>1012</v>
      </c>
      <c r="B15" s="93" t="s">
        <v>246</v>
      </c>
      <c r="F15" s="93" t="s">
        <v>265</v>
      </c>
      <c r="G15" s="93" t="s">
        <v>259</v>
      </c>
    </row>
    <row r="16" spans="1:8">
      <c r="A16" s="85">
        <v>1013</v>
      </c>
      <c r="B16" s="93" t="s">
        <v>246</v>
      </c>
      <c r="F16" s="93" t="s">
        <v>266</v>
      </c>
      <c r="G16" s="85" t="s">
        <v>250</v>
      </c>
    </row>
    <row r="17" spans="1:7">
      <c r="A17" s="85">
        <v>1014</v>
      </c>
      <c r="B17" s="93" t="s">
        <v>246</v>
      </c>
      <c r="F17" s="93" t="s">
        <v>267</v>
      </c>
      <c r="G17" s="93" t="s">
        <v>268</v>
      </c>
    </row>
    <row r="18" spans="1:7">
      <c r="A18" s="85">
        <v>1015</v>
      </c>
      <c r="B18" s="93" t="s">
        <v>246</v>
      </c>
      <c r="F18" s="93" t="s">
        <v>269</v>
      </c>
      <c r="G18" s="93" t="s">
        <v>270</v>
      </c>
    </row>
    <row r="19" spans="1:7">
      <c r="A19" s="85">
        <v>1016</v>
      </c>
      <c r="B19" s="93" t="s">
        <v>246</v>
      </c>
      <c r="F19" s="85" t="s">
        <v>271</v>
      </c>
      <c r="G19" s="85" t="s">
        <v>272</v>
      </c>
    </row>
    <row r="20" spans="1:7">
      <c r="A20" s="85">
        <v>1017</v>
      </c>
      <c r="B20" s="93" t="s">
        <v>246</v>
      </c>
      <c r="F20" s="85" t="s">
        <v>273</v>
      </c>
      <c r="G20" s="85" t="s">
        <v>274</v>
      </c>
    </row>
    <row r="21" spans="1:7">
      <c r="A21" s="85">
        <v>1018</v>
      </c>
      <c r="B21" s="93" t="s">
        <v>246</v>
      </c>
      <c r="F21" s="85" t="s">
        <v>275</v>
      </c>
      <c r="G21" s="85" t="s">
        <v>276</v>
      </c>
    </row>
    <row r="22" spans="1:7">
      <c r="A22" s="85">
        <v>1019</v>
      </c>
      <c r="B22" s="93" t="s">
        <v>246</v>
      </c>
      <c r="F22" s="85" t="s">
        <v>277</v>
      </c>
      <c r="G22" s="85" t="s">
        <v>276</v>
      </c>
    </row>
    <row r="23" spans="1:7">
      <c r="A23" s="85">
        <v>1020</v>
      </c>
      <c r="B23" s="93" t="s">
        <v>246</v>
      </c>
      <c r="F23" s="85" t="s">
        <v>278</v>
      </c>
      <c r="G23" s="85" t="s">
        <v>276</v>
      </c>
    </row>
    <row r="24" spans="1:7">
      <c r="A24" s="85">
        <v>1021</v>
      </c>
      <c r="B24" s="93" t="s">
        <v>246</v>
      </c>
      <c r="F24" s="85" t="s">
        <v>279</v>
      </c>
      <c r="G24" s="85" t="s">
        <v>280</v>
      </c>
    </row>
    <row r="25" spans="1:7">
      <c r="A25" s="85">
        <v>1022</v>
      </c>
      <c r="B25" s="93" t="s">
        <v>246</v>
      </c>
      <c r="F25" s="85" t="s">
        <v>281</v>
      </c>
      <c r="G25" s="85" t="s">
        <v>282</v>
      </c>
    </row>
    <row r="26" spans="1:7">
      <c r="A26" s="85">
        <v>1023</v>
      </c>
      <c r="B26" s="93" t="s">
        <v>283</v>
      </c>
      <c r="F26" s="93" t="s">
        <v>284</v>
      </c>
      <c r="G26" s="85" t="s">
        <v>285</v>
      </c>
    </row>
    <row r="27" spans="1:7">
      <c r="A27" s="85">
        <v>1024</v>
      </c>
      <c r="B27" s="93" t="s">
        <v>283</v>
      </c>
      <c r="F27" s="93" t="s">
        <v>286</v>
      </c>
      <c r="G27" s="85" t="s">
        <v>285</v>
      </c>
    </row>
    <row r="28" spans="1:7">
      <c r="A28" s="85">
        <v>1025</v>
      </c>
      <c r="B28" s="93" t="s">
        <v>283</v>
      </c>
      <c r="F28" s="93" t="s">
        <v>287</v>
      </c>
      <c r="G28" s="85" t="s">
        <v>288</v>
      </c>
    </row>
    <row r="29" spans="1:7">
      <c r="A29" s="85">
        <v>1026</v>
      </c>
      <c r="B29" s="93" t="s">
        <v>283</v>
      </c>
      <c r="F29" s="93" t="s">
        <v>289</v>
      </c>
      <c r="G29" s="85" t="s">
        <v>288</v>
      </c>
    </row>
    <row r="30" spans="1:7">
      <c r="A30" s="85">
        <v>1027</v>
      </c>
      <c r="B30" s="93" t="s">
        <v>283</v>
      </c>
      <c r="F30" s="93" t="s">
        <v>290</v>
      </c>
      <c r="G30" s="85" t="s">
        <v>288</v>
      </c>
    </row>
    <row r="31" spans="1:7">
      <c r="A31" s="85">
        <v>1028</v>
      </c>
      <c r="B31" s="93" t="s">
        <v>283</v>
      </c>
      <c r="F31" s="93" t="s">
        <v>291</v>
      </c>
      <c r="G31" s="85" t="s">
        <v>292</v>
      </c>
    </row>
    <row r="32" spans="1:7">
      <c r="A32" s="85">
        <v>1029</v>
      </c>
      <c r="B32" s="93" t="s">
        <v>283</v>
      </c>
      <c r="F32" s="93" t="s">
        <v>293</v>
      </c>
      <c r="G32" s="85" t="s">
        <v>294</v>
      </c>
    </row>
    <row r="33" spans="1:7">
      <c r="A33" s="85">
        <v>1030</v>
      </c>
      <c r="B33" s="93" t="s">
        <v>283</v>
      </c>
      <c r="F33" s="93" t="s">
        <v>295</v>
      </c>
      <c r="G33" s="85" t="s">
        <v>296</v>
      </c>
    </row>
    <row r="34" spans="1:7">
      <c r="A34" s="85">
        <v>1031</v>
      </c>
      <c r="B34" s="93" t="s">
        <v>283</v>
      </c>
      <c r="F34" s="93" t="s">
        <v>297</v>
      </c>
      <c r="G34" s="85" t="s">
        <v>298</v>
      </c>
    </row>
    <row r="35" spans="1:7">
      <c r="A35" s="85">
        <v>1032</v>
      </c>
      <c r="B35" s="93" t="s">
        <v>283</v>
      </c>
      <c r="F35" s="93" t="s">
        <v>299</v>
      </c>
      <c r="G35" s="85" t="s">
        <v>300</v>
      </c>
    </row>
    <row r="36" spans="1:7">
      <c r="A36" s="85">
        <v>1033</v>
      </c>
      <c r="B36" s="93" t="s">
        <v>283</v>
      </c>
      <c r="F36" s="93" t="s">
        <v>301</v>
      </c>
      <c r="G36" s="85" t="s">
        <v>302</v>
      </c>
    </row>
    <row r="37" spans="1:7">
      <c r="A37" s="85">
        <v>1034</v>
      </c>
      <c r="B37" s="93" t="s">
        <v>283</v>
      </c>
      <c r="F37" s="93" t="s">
        <v>303</v>
      </c>
      <c r="G37" s="85" t="s">
        <v>304</v>
      </c>
    </row>
    <row r="38" spans="1:7">
      <c r="A38" s="85">
        <v>1035</v>
      </c>
      <c r="B38" s="93" t="s">
        <v>283</v>
      </c>
      <c r="F38" s="93" t="s">
        <v>305</v>
      </c>
      <c r="G38" s="85" t="s">
        <v>304</v>
      </c>
    </row>
    <row r="39" spans="1:7">
      <c r="A39" s="85">
        <v>1036</v>
      </c>
      <c r="B39" s="93" t="s">
        <v>283</v>
      </c>
      <c r="F39" s="93" t="s">
        <v>306</v>
      </c>
      <c r="G39" s="85" t="s">
        <v>304</v>
      </c>
    </row>
    <row r="40" spans="1:7">
      <c r="A40" s="85">
        <v>1037</v>
      </c>
      <c r="B40" s="93" t="s">
        <v>283</v>
      </c>
      <c r="F40" s="93" t="s">
        <v>307</v>
      </c>
      <c r="G40" s="85" t="s">
        <v>308</v>
      </c>
    </row>
    <row r="41" spans="1:7">
      <c r="A41" s="85">
        <v>1038</v>
      </c>
      <c r="B41" s="93" t="s">
        <v>283</v>
      </c>
      <c r="F41" s="93" t="s">
        <v>309</v>
      </c>
      <c r="G41" s="85" t="s">
        <v>308</v>
      </c>
    </row>
    <row r="42" spans="1:7">
      <c r="A42" s="85">
        <v>1039</v>
      </c>
      <c r="B42" s="93" t="s">
        <v>283</v>
      </c>
      <c r="F42" s="93" t="s">
        <v>310</v>
      </c>
      <c r="G42" s="85" t="s">
        <v>308</v>
      </c>
    </row>
    <row r="43" spans="1:7">
      <c r="A43" s="85">
        <v>1040</v>
      </c>
      <c r="B43" s="93" t="s">
        <v>283</v>
      </c>
      <c r="F43" s="93" t="s">
        <v>311</v>
      </c>
      <c r="G43" s="85" t="s">
        <v>308</v>
      </c>
    </row>
    <row r="44" spans="1:7">
      <c r="A44" s="85">
        <v>1041</v>
      </c>
      <c r="B44" s="93" t="s">
        <v>283</v>
      </c>
      <c r="F44" s="93" t="s">
        <v>312</v>
      </c>
      <c r="G44" s="85" t="s">
        <v>313</v>
      </c>
    </row>
    <row r="45" spans="1:7">
      <c r="A45" s="85">
        <v>1042</v>
      </c>
      <c r="B45" s="93" t="s">
        <v>283</v>
      </c>
      <c r="F45" s="93" t="s">
        <v>314</v>
      </c>
      <c r="G45" s="85" t="s">
        <v>315</v>
      </c>
    </row>
    <row r="46" spans="1:7">
      <c r="A46" s="85">
        <v>1043</v>
      </c>
      <c r="B46" s="93" t="s">
        <v>283</v>
      </c>
      <c r="F46" s="93" t="s">
        <v>316</v>
      </c>
      <c r="G46" s="85" t="s">
        <v>315</v>
      </c>
    </row>
    <row r="47" spans="1:7">
      <c r="A47" s="85">
        <v>1044</v>
      </c>
      <c r="B47" s="93" t="s">
        <v>283</v>
      </c>
      <c r="F47" s="93" t="s">
        <v>317</v>
      </c>
      <c r="G47" s="85" t="s">
        <v>315</v>
      </c>
    </row>
    <row r="48" spans="1:7">
      <c r="A48" s="85">
        <v>1045</v>
      </c>
      <c r="B48" s="93" t="s">
        <v>283</v>
      </c>
      <c r="F48" s="93" t="s">
        <v>318</v>
      </c>
    </row>
    <row r="49" spans="1:7">
      <c r="A49" s="85">
        <v>1046</v>
      </c>
      <c r="B49" s="93" t="s">
        <v>283</v>
      </c>
      <c r="F49" s="93" t="s">
        <v>319</v>
      </c>
    </row>
    <row r="50" spans="1:7">
      <c r="A50" s="85">
        <v>1047</v>
      </c>
      <c r="B50" s="93" t="s">
        <v>283</v>
      </c>
      <c r="F50" s="93" t="s">
        <v>320</v>
      </c>
    </row>
    <row r="51" spans="1:7">
      <c r="A51" s="85">
        <v>1048</v>
      </c>
      <c r="B51" s="93" t="s">
        <v>283</v>
      </c>
      <c r="F51" s="93" t="s">
        <v>321</v>
      </c>
    </row>
    <row r="52" spans="1:7">
      <c r="A52" s="85">
        <v>1049</v>
      </c>
      <c r="B52" s="93" t="s">
        <v>283</v>
      </c>
      <c r="F52" s="93" t="s">
        <v>322</v>
      </c>
    </row>
    <row r="53" spans="1:7">
      <c r="A53" s="85">
        <v>2001</v>
      </c>
      <c r="B53" s="95" t="s">
        <v>283</v>
      </c>
      <c r="F53" s="85" t="s">
        <v>323</v>
      </c>
      <c r="G53" s="85" t="s">
        <v>324</v>
      </c>
    </row>
    <row r="54" spans="1:7">
      <c r="A54" s="85">
        <v>2002</v>
      </c>
      <c r="B54" s="95" t="s">
        <v>283</v>
      </c>
      <c r="F54" s="85" t="s">
        <v>325</v>
      </c>
      <c r="G54" s="85" t="s">
        <v>326</v>
      </c>
    </row>
    <row r="55" spans="1:7">
      <c r="A55" s="85">
        <v>2003</v>
      </c>
      <c r="B55" s="95" t="s">
        <v>283</v>
      </c>
      <c r="F55" s="85" t="s">
        <v>327</v>
      </c>
      <c r="G55" s="85" t="s">
        <v>328</v>
      </c>
    </row>
    <row r="56" spans="1:7">
      <c r="A56" s="85">
        <v>2004</v>
      </c>
      <c r="B56" s="95" t="s">
        <v>283</v>
      </c>
      <c r="F56" s="85" t="s">
        <v>329</v>
      </c>
      <c r="G56" s="85" t="s">
        <v>330</v>
      </c>
    </row>
    <row r="57" spans="1:7">
      <c r="A57" s="85">
        <v>2005</v>
      </c>
      <c r="B57" s="95" t="s">
        <v>283</v>
      </c>
      <c r="F57" s="85" t="s">
        <v>331</v>
      </c>
      <c r="G57" s="85" t="s">
        <v>332</v>
      </c>
    </row>
    <row r="58" spans="1:7">
      <c r="A58" s="85">
        <v>2006</v>
      </c>
      <c r="B58" s="95" t="s">
        <v>283</v>
      </c>
      <c r="F58" s="85" t="s">
        <v>333</v>
      </c>
      <c r="G58" s="85" t="s">
        <v>334</v>
      </c>
    </row>
    <row r="59" spans="1:7" ht="14.25">
      <c r="A59" s="85">
        <v>2007</v>
      </c>
      <c r="B59" s="95" t="s">
        <v>283</v>
      </c>
      <c r="F59" s="96" t="s">
        <v>335</v>
      </c>
      <c r="G59" s="85" t="s">
        <v>336</v>
      </c>
    </row>
    <row r="60" spans="1:7">
      <c r="A60" s="85">
        <v>2008</v>
      </c>
      <c r="B60" s="95" t="s">
        <v>283</v>
      </c>
      <c r="F60" s="85" t="s">
        <v>337</v>
      </c>
      <c r="G60" s="85" t="s">
        <v>338</v>
      </c>
    </row>
  </sheetData>
  <phoneticPr fontId="3" type="noConversion"/>
  <hyperlinks>
    <hyperlink ref="A1" r:id="rId1"/>
    <hyperlink ref="C1" r:id="rId2"/>
    <hyperlink ref="D1" r:id="rId3"/>
    <hyperlink ref="E1" r:id="rId4"/>
    <hyperlink ref="G1" r:id="rId5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Normal="100" workbookViewId="0">
      <selection activeCell="F38" sqref="F38"/>
    </sheetView>
  </sheetViews>
  <sheetFormatPr defaultRowHeight="12.75"/>
  <cols>
    <col min="1" max="16384" width="9" style="1"/>
  </cols>
  <sheetData>
    <row r="1" spans="1:15">
      <c r="A1" s="12" t="s">
        <v>42</v>
      </c>
      <c r="B1" s="23" t="s">
        <v>41</v>
      </c>
      <c r="C1" s="1" t="s">
        <v>41</v>
      </c>
      <c r="D1" s="1" t="s">
        <v>205</v>
      </c>
    </row>
    <row r="2" spans="1:15">
      <c r="A2" s="67" t="s">
        <v>40</v>
      </c>
      <c r="B2" s="68" t="s">
        <v>39</v>
      </c>
      <c r="C2" s="1" t="s">
        <v>106</v>
      </c>
      <c r="D2" s="1" t="s">
        <v>206</v>
      </c>
    </row>
    <row r="3" spans="1:15" ht="14.25">
      <c r="A3" s="66" t="s">
        <v>40</v>
      </c>
      <c r="B3" s="7" t="s">
        <v>198</v>
      </c>
      <c r="C3" s="1" t="s">
        <v>108</v>
      </c>
      <c r="D3" s="1" t="s">
        <v>206</v>
      </c>
      <c r="L3" s="27" t="s">
        <v>177</v>
      </c>
      <c r="M3" s="27"/>
      <c r="N3" s="27"/>
      <c r="O3" s="27"/>
    </row>
    <row r="4" spans="1:15" ht="14.25">
      <c r="A4" s="70">
        <v>1</v>
      </c>
      <c r="B4" s="2" t="s">
        <v>192</v>
      </c>
      <c r="C4" s="1" t="s">
        <v>207</v>
      </c>
      <c r="D4" s="1" t="s">
        <v>208</v>
      </c>
      <c r="L4" s="27" t="s">
        <v>224</v>
      </c>
      <c r="M4" s="27"/>
      <c r="N4" s="27"/>
      <c r="O4" s="27"/>
    </row>
    <row r="5" spans="1:15" ht="14.25">
      <c r="A5" s="70">
        <v>2</v>
      </c>
      <c r="B5" s="71" t="s">
        <v>194</v>
      </c>
      <c r="C5" s="1" t="s">
        <v>209</v>
      </c>
      <c r="D5" s="1" t="s">
        <v>210</v>
      </c>
      <c r="L5" s="27"/>
      <c r="M5" s="27"/>
      <c r="N5" s="27"/>
      <c r="O5" s="27"/>
    </row>
    <row r="6" spans="1:15" ht="14.25">
      <c r="A6" s="70">
        <v>3</v>
      </c>
      <c r="B6" s="71" t="s">
        <v>195</v>
      </c>
      <c r="C6" s="1" t="s">
        <v>211</v>
      </c>
      <c r="D6" s="1" t="s">
        <v>212</v>
      </c>
      <c r="L6" s="31" t="s">
        <v>42</v>
      </c>
      <c r="M6" s="76" t="s">
        <v>40</v>
      </c>
      <c r="N6" s="72" t="s">
        <v>40</v>
      </c>
      <c r="O6" s="28"/>
    </row>
    <row r="7" spans="1:15" ht="14.25">
      <c r="A7" s="2">
        <v>4</v>
      </c>
      <c r="B7" s="2" t="s">
        <v>193</v>
      </c>
      <c r="C7" s="1" t="s">
        <v>213</v>
      </c>
      <c r="D7" s="1" t="s">
        <v>214</v>
      </c>
      <c r="L7" s="34" t="s">
        <v>41</v>
      </c>
      <c r="M7" s="77" t="s">
        <v>39</v>
      </c>
      <c r="N7" s="33" t="s">
        <v>198</v>
      </c>
      <c r="O7" s="28" t="s">
        <v>225</v>
      </c>
    </row>
    <row r="8" spans="1:15" ht="14.25">
      <c r="L8" s="28" t="s">
        <v>41</v>
      </c>
      <c r="M8" s="28" t="s">
        <v>106</v>
      </c>
      <c r="N8" s="28" t="s">
        <v>108</v>
      </c>
      <c r="O8" s="28"/>
    </row>
    <row r="9" spans="1:15" ht="14.25">
      <c r="L9" s="28" t="s">
        <v>226</v>
      </c>
      <c r="M9" s="28" t="s">
        <v>227</v>
      </c>
      <c r="N9" s="28" t="s">
        <v>227</v>
      </c>
      <c r="O9" s="28" t="s">
        <v>228</v>
      </c>
    </row>
  </sheetData>
  <phoneticPr fontId="3" type="noConversion"/>
  <hyperlinks>
    <hyperlink ref="A1" r:id="rId1"/>
    <hyperlink ref="L6" r:id="rId2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3"/>
  <sheetViews>
    <sheetView zoomScaleNormal="100" workbookViewId="0">
      <selection activeCell="F29" sqref="F29"/>
    </sheetView>
  </sheetViews>
  <sheetFormatPr defaultRowHeight="12.75"/>
  <cols>
    <col min="1" max="1026" width="9" style="2"/>
    <col min="1027" max="16384" width="9" style="1"/>
  </cols>
  <sheetData>
    <row r="1" spans="1:12" s="5" customFormat="1">
      <c r="A1" s="5" t="s">
        <v>42</v>
      </c>
      <c r="B1" s="11" t="s">
        <v>41</v>
      </c>
      <c r="C1" s="12" t="s">
        <v>6</v>
      </c>
      <c r="D1" s="11" t="s">
        <v>6</v>
      </c>
    </row>
    <row r="2" spans="1:12" s="43" customFormat="1">
      <c r="A2" s="26" t="s">
        <v>154</v>
      </c>
      <c r="B2" s="26" t="s">
        <v>39</v>
      </c>
      <c r="C2" s="42" t="s">
        <v>155</v>
      </c>
      <c r="D2" s="26" t="s">
        <v>156</v>
      </c>
      <c r="E2" s="26" t="s">
        <v>536</v>
      </c>
      <c r="F2" s="26"/>
      <c r="G2" s="26"/>
    </row>
    <row r="3" spans="1:12" s="19" customFormat="1" ht="14.25">
      <c r="A3" s="19" t="s">
        <v>157</v>
      </c>
      <c r="B3" s="19" t="s">
        <v>158</v>
      </c>
      <c r="C3" s="7" t="s">
        <v>159</v>
      </c>
      <c r="D3" s="19" t="s">
        <v>160</v>
      </c>
      <c r="E3" s="1"/>
      <c r="I3" s="27" t="s">
        <v>161</v>
      </c>
      <c r="J3" s="27"/>
      <c r="K3" s="27"/>
      <c r="L3" s="27"/>
    </row>
    <row r="4" spans="1:12" s="4" customFormat="1" ht="14.25">
      <c r="A4" s="17">
        <v>1000</v>
      </c>
      <c r="B4" s="5" t="str">
        <f>VLOOKUP(A4,基础列表!A4:B69,2)</f>
        <v>二哈</v>
      </c>
      <c r="C4" s="5" t="str">
        <f>VLOOKUP(A4,基础列表!A4:E69,5)</f>
        <v>普通</v>
      </c>
      <c r="D4" s="5">
        <v>8000</v>
      </c>
      <c r="E4" s="5">
        <f>VLOOKUP(A4,基础列表!A4:C69,3)</f>
        <v>5101</v>
      </c>
      <c r="F4" s="5"/>
      <c r="G4" s="2"/>
      <c r="I4" s="27" t="s">
        <v>162</v>
      </c>
      <c r="J4" s="27"/>
      <c r="K4" s="27"/>
      <c r="L4" s="27"/>
    </row>
    <row r="5" spans="1:12" ht="14.25">
      <c r="A5" s="17">
        <v>1001</v>
      </c>
      <c r="B5" s="5" t="str">
        <f>VLOOKUP(A5,基础列表!A5:B70,2)</f>
        <v>神烦狗</v>
      </c>
      <c r="C5" s="5" t="str">
        <f>VLOOKUP(A5,基础列表!A5:E70,5)</f>
        <v>普通</v>
      </c>
      <c r="D5" s="5">
        <v>8000</v>
      </c>
      <c r="E5" s="5">
        <f>VLOOKUP(A5,基础列表!A5:C70,3)</f>
        <v>5111</v>
      </c>
      <c r="I5" s="27"/>
      <c r="J5" s="27"/>
      <c r="K5" s="27"/>
      <c r="L5" s="27"/>
    </row>
    <row r="6" spans="1:12" ht="14.25">
      <c r="A6" s="17">
        <v>1002</v>
      </c>
      <c r="B6" s="5" t="str">
        <f>VLOOKUP(A6,基础列表!A6:B71,2)</f>
        <v>笋精</v>
      </c>
      <c r="C6" s="5" t="str">
        <f>VLOOKUP(A6,基础列表!A6:E71,5)</f>
        <v>普通</v>
      </c>
      <c r="D6" s="5">
        <v>9000</v>
      </c>
      <c r="E6" s="5">
        <f>VLOOKUP(A6,基础列表!A6:C71,3)</f>
        <v>5102</v>
      </c>
      <c r="I6" s="41" t="s">
        <v>42</v>
      </c>
      <c r="J6" s="29" t="s">
        <v>154</v>
      </c>
      <c r="K6" s="30" t="s">
        <v>157</v>
      </c>
      <c r="L6" s="28"/>
    </row>
    <row r="7" spans="1:12" ht="14.25">
      <c r="A7" s="17">
        <v>1004</v>
      </c>
      <c r="B7" s="5" t="str">
        <f>VLOOKUP(A7,基础列表!A7:B72,2)</f>
        <v>蛤蟆精</v>
      </c>
      <c r="C7" s="5" t="str">
        <f>VLOOKUP(A7,基础列表!A7:E72,5)</f>
        <v>普通</v>
      </c>
      <c r="D7" s="5">
        <v>10000</v>
      </c>
      <c r="E7" s="5">
        <f>VLOOKUP(A7,基础列表!A7:C72,3)</f>
        <v>5103</v>
      </c>
      <c r="I7" s="36" t="s">
        <v>41</v>
      </c>
      <c r="J7" s="29" t="s">
        <v>39</v>
      </c>
      <c r="K7" s="30" t="s">
        <v>158</v>
      </c>
      <c r="L7" s="28"/>
    </row>
    <row r="8" spans="1:12" ht="14.25">
      <c r="A8" s="17">
        <v>1005</v>
      </c>
      <c r="B8" s="5" t="str">
        <f>VLOOKUP(A8,基础列表!A8:B73,2)</f>
        <v>蛤蟆精</v>
      </c>
      <c r="C8" s="5" t="str">
        <f>VLOOKUP(A8,基础列表!A8:E73,5)</f>
        <v>普通</v>
      </c>
      <c r="D8" s="5">
        <v>10000</v>
      </c>
      <c r="E8" s="5">
        <f>VLOOKUP(A8,基础列表!A8:C73,3)</f>
        <v>5103</v>
      </c>
      <c r="I8" s="31" t="s">
        <v>6</v>
      </c>
      <c r="J8" s="44" t="s">
        <v>155</v>
      </c>
      <c r="K8" s="33" t="s">
        <v>159</v>
      </c>
      <c r="L8" s="28"/>
    </row>
    <row r="9" spans="1:12" ht="14.25">
      <c r="A9" s="17">
        <v>1006</v>
      </c>
      <c r="B9" s="5" t="str">
        <f>VLOOKUP(A9,基础列表!A9:B74,2)</f>
        <v>泥石人</v>
      </c>
      <c r="C9" s="5" t="str">
        <f>VLOOKUP(A9,基础列表!A9:E74,5)</f>
        <v>变异</v>
      </c>
      <c r="D9" s="5">
        <v>10000</v>
      </c>
      <c r="E9" s="5">
        <f>VLOOKUP(A9,基础列表!A9:C74,3)</f>
        <v>5120</v>
      </c>
      <c r="I9" s="36" t="s">
        <v>6</v>
      </c>
      <c r="J9" s="29" t="s">
        <v>156</v>
      </c>
      <c r="K9" s="30" t="s">
        <v>160</v>
      </c>
      <c r="L9" s="28"/>
    </row>
    <row r="10" spans="1:12">
      <c r="A10" s="17">
        <v>1007</v>
      </c>
      <c r="B10" s="5">
        <f>VLOOKUP(A10,基础列表!A10:B75,2)</f>
        <v>0</v>
      </c>
      <c r="C10" s="5">
        <f>VLOOKUP(A10,基础列表!A10:E75,5)</f>
        <v>0</v>
      </c>
      <c r="D10" s="5">
        <v>10000</v>
      </c>
      <c r="E10" s="5">
        <f>VLOOKUP(A10,基础列表!A10:C75,3)</f>
        <v>0</v>
      </c>
    </row>
    <row r="11" spans="1:12">
      <c r="A11" s="17">
        <v>1008</v>
      </c>
      <c r="B11" s="5">
        <f>VLOOKUP(A11,基础列表!A11:B76,2)</f>
        <v>0</v>
      </c>
      <c r="C11" s="5">
        <f>VLOOKUP(A11,基础列表!A11:E76,5)</f>
        <v>0</v>
      </c>
      <c r="D11" s="5">
        <v>13000</v>
      </c>
      <c r="E11" s="5">
        <f>VLOOKUP(A11,基础列表!A11:C76,3)</f>
        <v>0</v>
      </c>
    </row>
    <row r="12" spans="1:12">
      <c r="A12" s="17">
        <v>1009</v>
      </c>
      <c r="B12" s="5">
        <f>VLOOKUP(A12,基础列表!A12:B77,2)</f>
        <v>0</v>
      </c>
      <c r="C12" s="5">
        <f>VLOOKUP(A12,基础列表!A12:E77,5)</f>
        <v>0</v>
      </c>
      <c r="D12" s="5">
        <v>13000</v>
      </c>
      <c r="E12" s="5">
        <f>VLOOKUP(A12,基础列表!A12:C77,3)</f>
        <v>0</v>
      </c>
    </row>
    <row r="13" spans="1:12">
      <c r="A13" s="17">
        <v>1010</v>
      </c>
      <c r="B13" s="5">
        <f>VLOOKUP(A13,基础列表!A13:B78,2)</f>
        <v>0</v>
      </c>
      <c r="C13" s="5">
        <f>VLOOKUP(A13,基础列表!A13:E78,5)</f>
        <v>0</v>
      </c>
      <c r="D13" s="5">
        <v>13000</v>
      </c>
      <c r="E13" s="5">
        <f>VLOOKUP(A13,基础列表!A13:C78,3)</f>
        <v>0</v>
      </c>
    </row>
    <row r="14" spans="1:12">
      <c r="A14" s="17">
        <v>1011</v>
      </c>
      <c r="B14" s="5">
        <f>VLOOKUP(A14,基础列表!A14:B79,2)</f>
        <v>0</v>
      </c>
      <c r="C14" s="5">
        <f>VLOOKUP(A14,基础列表!A14:E79,5)</f>
        <v>0</v>
      </c>
      <c r="D14" s="2">
        <v>15000</v>
      </c>
      <c r="E14" s="5">
        <f>VLOOKUP(A14,基础列表!A14:C79,3)</f>
        <v>0</v>
      </c>
    </row>
    <row r="15" spans="1:12">
      <c r="A15" s="17">
        <v>1012</v>
      </c>
      <c r="B15" s="5">
        <f>VLOOKUP(A15,基础列表!A15:B80,2)</f>
        <v>0</v>
      </c>
      <c r="C15" s="5">
        <f>VLOOKUP(A15,基础列表!A15:E80,5)</f>
        <v>0</v>
      </c>
      <c r="D15" s="2">
        <v>15000</v>
      </c>
      <c r="E15" s="5">
        <f>VLOOKUP(A15,基础列表!A15:C80,3)</f>
        <v>0</v>
      </c>
    </row>
    <row r="16" spans="1:12">
      <c r="A16" s="2">
        <v>2002</v>
      </c>
      <c r="B16" s="5">
        <f>VLOOKUP(A16,基础列表!A16:B81,2)</f>
        <v>0</v>
      </c>
      <c r="C16" s="5">
        <f>VLOOKUP(A16,基础列表!A16:E81,5)</f>
        <v>0</v>
      </c>
      <c r="D16" s="2">
        <v>15000</v>
      </c>
      <c r="E16" s="5">
        <f>VLOOKUP(A16,基础列表!A16:C81,3)</f>
        <v>0</v>
      </c>
    </row>
    <row r="17" spans="1:5">
      <c r="A17" s="2">
        <v>2003</v>
      </c>
      <c r="B17" s="5">
        <f>VLOOKUP(A17,基础列表!A17:B82,2)</f>
        <v>0</v>
      </c>
      <c r="C17" s="5">
        <f>VLOOKUP(A17,基础列表!A17:E82,5)</f>
        <v>0</v>
      </c>
      <c r="D17" s="2">
        <v>17000</v>
      </c>
      <c r="E17" s="5">
        <f>VLOOKUP(A17,基础列表!A17:C82,3)</f>
        <v>0</v>
      </c>
    </row>
    <row r="18" spans="1:5">
      <c r="A18" s="2">
        <v>2004</v>
      </c>
      <c r="B18" s="5">
        <f>VLOOKUP(A18,基础列表!A18:B83,2)</f>
        <v>0</v>
      </c>
      <c r="C18" s="5">
        <f>VLOOKUP(A18,基础列表!A18:E83,5)</f>
        <v>0</v>
      </c>
      <c r="D18" s="2">
        <v>17000</v>
      </c>
      <c r="E18" s="5">
        <f>VLOOKUP(A18,基础列表!A18:C83,3)</f>
        <v>0</v>
      </c>
    </row>
    <row r="19" spans="1:5">
      <c r="A19" s="2">
        <v>2006</v>
      </c>
      <c r="B19" s="5">
        <f>VLOOKUP(A19,基础列表!A19:B84,2)</f>
        <v>0</v>
      </c>
      <c r="C19" s="5">
        <f>VLOOKUP(A19,基础列表!A19:E84,5)</f>
        <v>0</v>
      </c>
      <c r="D19" s="2">
        <v>17000</v>
      </c>
      <c r="E19" s="5">
        <f>VLOOKUP(A19,基础列表!A19:C84,3)</f>
        <v>0</v>
      </c>
    </row>
    <row r="20" spans="1:5">
      <c r="A20" s="2">
        <v>2007</v>
      </c>
      <c r="B20" s="5">
        <f>VLOOKUP(A20,基础列表!A20:B85,2)</f>
        <v>0</v>
      </c>
      <c r="C20" s="5">
        <f>VLOOKUP(A20,基础列表!A20:E85,5)</f>
        <v>0</v>
      </c>
      <c r="D20" s="2">
        <v>20000</v>
      </c>
      <c r="E20" s="5">
        <f>VLOOKUP(A20,基础列表!A20:C85,3)</f>
        <v>0</v>
      </c>
    </row>
    <row r="21" spans="1:5">
      <c r="A21" s="2">
        <v>2008</v>
      </c>
      <c r="B21" s="5">
        <f>VLOOKUP(A21,基础列表!A21:B86,2)</f>
        <v>0</v>
      </c>
      <c r="C21" s="5">
        <f>VLOOKUP(A21,基础列表!A21:E86,5)</f>
        <v>0</v>
      </c>
      <c r="D21" s="2">
        <v>20000</v>
      </c>
      <c r="E21" s="5">
        <f>VLOOKUP(A21,基础列表!A21:C86,3)</f>
        <v>0</v>
      </c>
    </row>
    <row r="22" spans="1:5">
      <c r="A22" s="2">
        <v>2009</v>
      </c>
      <c r="B22" s="5">
        <f>VLOOKUP(A22,基础列表!A22:B87,2)</f>
        <v>0</v>
      </c>
      <c r="C22" s="5">
        <f>VLOOKUP(A22,基础列表!A22:E87,5)</f>
        <v>0</v>
      </c>
      <c r="D22" s="2">
        <v>20000</v>
      </c>
      <c r="E22" s="5">
        <f>VLOOKUP(A22,基础列表!A22:C87,3)</f>
        <v>0</v>
      </c>
    </row>
    <row r="23" spans="1:5">
      <c r="A23" s="2">
        <v>2011</v>
      </c>
      <c r="B23" s="5">
        <f>VLOOKUP(A23,基础列表!A23:B88,2)</f>
        <v>0</v>
      </c>
      <c r="C23" s="5">
        <f>VLOOKUP(A23,基础列表!A23:E88,5)</f>
        <v>0</v>
      </c>
      <c r="D23" s="2">
        <v>20000</v>
      </c>
      <c r="E23" s="5">
        <f>VLOOKUP(A23,基础列表!A23:C88,3)</f>
        <v>0</v>
      </c>
    </row>
    <row r="24" spans="1:5">
      <c r="A24" s="2">
        <v>2012</v>
      </c>
      <c r="B24" s="5">
        <f>VLOOKUP(A24,基础列表!A24:B89,2)</f>
        <v>0</v>
      </c>
      <c r="C24" s="5">
        <f>VLOOKUP(A24,基础列表!A24:E89,5)</f>
        <v>0</v>
      </c>
      <c r="D24" s="2">
        <v>25000</v>
      </c>
      <c r="E24" s="5">
        <f>VLOOKUP(A24,基础列表!A24:C89,3)</f>
        <v>0</v>
      </c>
    </row>
    <row r="25" spans="1:5">
      <c r="A25" s="2">
        <v>2013</v>
      </c>
      <c r="B25" s="5">
        <f>VLOOKUP(A25,基础列表!A25:B90,2)</f>
        <v>0</v>
      </c>
      <c r="C25" s="5">
        <f>VLOOKUP(A25,基础列表!A25:E90,5)</f>
        <v>0</v>
      </c>
      <c r="D25" s="2">
        <v>25000</v>
      </c>
      <c r="E25" s="5">
        <f>VLOOKUP(A25,基础列表!A25:C90,3)</f>
        <v>0</v>
      </c>
    </row>
    <row r="26" spans="1:5">
      <c r="A26" s="2">
        <v>2016</v>
      </c>
      <c r="B26" s="5">
        <f>VLOOKUP(A26,基础列表!A26:B91,2)</f>
        <v>0</v>
      </c>
      <c r="C26" s="5">
        <f>VLOOKUP(A26,基础列表!A26:E91,5)</f>
        <v>0</v>
      </c>
      <c r="D26" s="2">
        <v>30000</v>
      </c>
      <c r="E26" s="5">
        <f>VLOOKUP(A26,基础列表!A26:C91,3)</f>
        <v>0</v>
      </c>
    </row>
    <row r="27" spans="1:5">
      <c r="A27" s="2">
        <v>2017</v>
      </c>
      <c r="B27" s="5">
        <f>VLOOKUP(A27,基础列表!A27:B92,2)</f>
        <v>0</v>
      </c>
      <c r="C27" s="5">
        <f>VLOOKUP(A27,基础列表!A27:E92,5)</f>
        <v>0</v>
      </c>
      <c r="D27" s="2">
        <v>30000</v>
      </c>
      <c r="E27" s="5">
        <f>VLOOKUP(A27,基础列表!A27:C92,3)</f>
        <v>0</v>
      </c>
    </row>
    <row r="28" spans="1:5">
      <c r="A28" s="2">
        <v>2018</v>
      </c>
      <c r="B28" s="5">
        <f>VLOOKUP(A28,基础列表!A28:B93,2)</f>
        <v>0</v>
      </c>
      <c r="C28" s="5">
        <f>VLOOKUP(A28,基础列表!A28:E93,5)</f>
        <v>0</v>
      </c>
      <c r="D28" s="2">
        <v>30000</v>
      </c>
      <c r="E28" s="5">
        <f>VLOOKUP(A28,基础列表!A28:C93,3)</f>
        <v>0</v>
      </c>
    </row>
    <row r="29" spans="1:5">
      <c r="A29" s="2">
        <v>2019</v>
      </c>
      <c r="B29" s="5">
        <f>VLOOKUP(A29,基础列表!A29:B94,2)</f>
        <v>0</v>
      </c>
      <c r="C29" s="5">
        <f>VLOOKUP(A29,基础列表!A29:E94,5)</f>
        <v>0</v>
      </c>
      <c r="D29" s="2">
        <v>30000</v>
      </c>
      <c r="E29" s="5">
        <f>VLOOKUP(A29,基础列表!A29:C94,3)</f>
        <v>0</v>
      </c>
    </row>
    <row r="30" spans="1:5">
      <c r="A30" s="2">
        <v>2021</v>
      </c>
      <c r="B30" s="5">
        <f>VLOOKUP(A30,基础列表!A30:B95,2)</f>
        <v>0</v>
      </c>
      <c r="C30" s="5">
        <f>VLOOKUP(A30,基础列表!A30:E95,5)</f>
        <v>0</v>
      </c>
      <c r="D30" s="2">
        <v>35000</v>
      </c>
      <c r="E30" s="5">
        <f>VLOOKUP(A30,基础列表!A30:C95,3)</f>
        <v>0</v>
      </c>
    </row>
    <row r="31" spans="1:5">
      <c r="A31" s="2">
        <v>2022</v>
      </c>
      <c r="B31" s="5">
        <f>VLOOKUP(A31,基础列表!A31:B96,2)</f>
        <v>0</v>
      </c>
      <c r="C31" s="5">
        <f>VLOOKUP(A31,基础列表!A31:E96,5)</f>
        <v>0</v>
      </c>
      <c r="D31" s="2">
        <v>35000</v>
      </c>
      <c r="E31" s="5">
        <f>VLOOKUP(A31,基础列表!A31:C96,3)</f>
        <v>0</v>
      </c>
    </row>
    <row r="32" spans="1:5">
      <c r="A32" s="2">
        <v>2023</v>
      </c>
      <c r="B32" s="5">
        <f>VLOOKUP(A32,基础列表!A32:B97,2)</f>
        <v>0</v>
      </c>
      <c r="C32" s="5">
        <f>VLOOKUP(A32,基础列表!A32:E97,5)</f>
        <v>0</v>
      </c>
      <c r="D32" s="2">
        <v>35000</v>
      </c>
      <c r="E32" s="5">
        <f>VLOOKUP(A32,基础列表!A32:C97,3)</f>
        <v>0</v>
      </c>
    </row>
    <row r="33" spans="1:5">
      <c r="A33" s="2">
        <v>2024</v>
      </c>
      <c r="B33" s="5">
        <f>VLOOKUP(A33,基础列表!A33:B98,2)</f>
        <v>0</v>
      </c>
      <c r="C33" s="5">
        <f>VLOOKUP(A33,基础列表!A33:E98,5)</f>
        <v>0</v>
      </c>
      <c r="D33" s="2">
        <v>35000</v>
      </c>
      <c r="E33" s="5">
        <f>VLOOKUP(A33,基础列表!A33:C98,3)</f>
        <v>0</v>
      </c>
    </row>
  </sheetData>
  <phoneticPr fontId="3" type="noConversion"/>
  <hyperlinks>
    <hyperlink ref="A1" r:id="rId1"/>
    <hyperlink ref="I6" r:id="rId2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C26" sqref="C26"/>
    </sheetView>
  </sheetViews>
  <sheetFormatPr defaultRowHeight="12.75"/>
  <cols>
    <col min="1" max="1" width="15.125" style="2" customWidth="1"/>
    <col min="2" max="2" width="13.625" style="2" customWidth="1"/>
    <col min="3" max="3" width="14.375" style="2" customWidth="1"/>
    <col min="4" max="6" width="9" style="2"/>
    <col min="7" max="16384" width="9" style="1"/>
  </cols>
  <sheetData>
    <row r="1" spans="1:10">
      <c r="A1" s="5" t="s">
        <v>42</v>
      </c>
      <c r="B1" s="12" t="s">
        <v>6</v>
      </c>
      <c r="C1" s="11" t="s">
        <v>6</v>
      </c>
      <c r="D1" s="11" t="s">
        <v>6</v>
      </c>
      <c r="E1" s="1"/>
      <c r="F1" s="5"/>
      <c r="G1" s="5"/>
      <c r="H1" s="5"/>
      <c r="I1" s="5"/>
      <c r="J1" s="5"/>
    </row>
    <row r="2" spans="1:10" s="8" customFormat="1">
      <c r="A2" s="10" t="s">
        <v>145</v>
      </c>
      <c r="B2" s="9" t="s">
        <v>146</v>
      </c>
      <c r="C2" s="9" t="s">
        <v>147</v>
      </c>
      <c r="D2" s="9" t="s">
        <v>3</v>
      </c>
      <c r="E2" s="9"/>
      <c r="F2" s="9"/>
      <c r="G2" s="9"/>
      <c r="H2" s="9"/>
      <c r="I2" s="9"/>
      <c r="J2" s="9"/>
    </row>
    <row r="3" spans="1:10" s="6" customFormat="1">
      <c r="A3" s="19" t="s">
        <v>148</v>
      </c>
      <c r="B3" s="7" t="s">
        <v>149</v>
      </c>
      <c r="C3" s="7" t="s">
        <v>150</v>
      </c>
      <c r="D3" s="7" t="s">
        <v>151</v>
      </c>
      <c r="E3" s="1"/>
      <c r="F3" s="7"/>
      <c r="G3" s="7"/>
      <c r="H3" s="7"/>
      <c r="I3" s="7"/>
      <c r="J3" s="7"/>
    </row>
    <row r="4" spans="1:10" s="3" customFormat="1" ht="14.25">
      <c r="A4" s="5">
        <v>1</v>
      </c>
      <c r="B4" s="5">
        <v>0</v>
      </c>
      <c r="C4" s="5">
        <v>0</v>
      </c>
      <c r="D4" s="5">
        <v>100</v>
      </c>
      <c r="E4" s="1"/>
      <c r="F4" s="27" t="s">
        <v>152</v>
      </c>
      <c r="G4" s="27"/>
      <c r="H4" s="27"/>
      <c r="I4" s="27"/>
      <c r="J4" s="4"/>
    </row>
    <row r="5" spans="1:10" ht="14.25">
      <c r="A5" s="5">
        <v>2</v>
      </c>
      <c r="B5" s="5">
        <v>10</v>
      </c>
      <c r="C5" s="5">
        <v>10</v>
      </c>
      <c r="D5" s="5">
        <v>100</v>
      </c>
      <c r="E5" s="1"/>
      <c r="F5" s="27" t="s">
        <v>153</v>
      </c>
      <c r="G5" s="27"/>
      <c r="H5" s="27"/>
      <c r="I5" s="27"/>
      <c r="J5" s="4"/>
    </row>
    <row r="6" spans="1:10" ht="14.25">
      <c r="A6" s="5">
        <v>3</v>
      </c>
      <c r="B6" s="5">
        <v>30</v>
      </c>
      <c r="C6" s="5">
        <v>20</v>
      </c>
      <c r="D6" s="5">
        <v>100</v>
      </c>
      <c r="E6" s="1"/>
      <c r="F6" s="27"/>
      <c r="G6" s="27"/>
      <c r="H6" s="27"/>
      <c r="I6" s="27"/>
    </row>
    <row r="7" spans="1:10" ht="14.25">
      <c r="A7" s="5">
        <v>4</v>
      </c>
      <c r="B7" s="5">
        <v>60</v>
      </c>
      <c r="C7" s="5">
        <v>40</v>
      </c>
      <c r="D7" s="5">
        <v>100</v>
      </c>
      <c r="E7" s="1"/>
      <c r="F7" s="41" t="s">
        <v>42</v>
      </c>
      <c r="G7" s="35" t="s">
        <v>145</v>
      </c>
      <c r="H7" s="30" t="s">
        <v>148</v>
      </c>
      <c r="I7" s="28"/>
    </row>
    <row r="8" spans="1:10" ht="14.25">
      <c r="A8" s="5">
        <v>5</v>
      </c>
      <c r="B8" s="5">
        <v>95</v>
      </c>
      <c r="C8" s="5">
        <v>60</v>
      </c>
      <c r="D8" s="5">
        <v>90</v>
      </c>
      <c r="E8" s="1"/>
      <c r="F8" s="31" t="s">
        <v>6</v>
      </c>
      <c r="G8" s="32" t="s">
        <v>146</v>
      </c>
      <c r="H8" s="33" t="s">
        <v>149</v>
      </c>
      <c r="I8" s="28"/>
    </row>
    <row r="9" spans="1:10" ht="14.25">
      <c r="F9" s="36" t="s">
        <v>6</v>
      </c>
      <c r="G9" s="32" t="s">
        <v>147</v>
      </c>
      <c r="H9" s="33" t="s">
        <v>150</v>
      </c>
      <c r="I9" s="28"/>
    </row>
    <row r="10" spans="1:10" ht="14.25">
      <c r="F10" s="36" t="s">
        <v>6</v>
      </c>
      <c r="G10" s="32" t="s">
        <v>3</v>
      </c>
      <c r="H10" s="33" t="s">
        <v>151</v>
      </c>
      <c r="I10" s="28"/>
    </row>
  </sheetData>
  <phoneticPr fontId="3" type="noConversion"/>
  <hyperlinks>
    <hyperlink ref="A1" r:id="rId1"/>
    <hyperlink ref="F7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3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基础列表</vt:lpstr>
      <vt:lpstr>宠物合成</vt:lpstr>
      <vt:lpstr>变异</vt:lpstr>
      <vt:lpstr>洗宠消耗</vt:lpstr>
      <vt:lpstr>选择提示</vt:lpstr>
      <vt:lpstr>界面提示</vt:lpstr>
      <vt:lpstr>点击提示</vt:lpstr>
      <vt:lpstr>商店宠物</vt:lpstr>
      <vt:lpstr>技能消耗</vt:lpstr>
      <vt:lpstr>评分</vt:lpstr>
      <vt:lpstr>档位</vt:lpstr>
      <vt:lpstr>特殊宠物</vt:lpstr>
      <vt:lpstr>变异概率</vt:lpstr>
      <vt:lpstr>种族图标</vt:lpstr>
      <vt:lpstr>宠物推荐点</vt:lpstr>
      <vt:lpstr>资质丹</vt:lpstr>
      <vt:lpstr>合成资质</vt:lpstr>
      <vt:lpstr>组编号</vt:lpstr>
      <vt:lpstr>合成保底</vt:lpstr>
      <vt:lpstr>数值演算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2017-11-06T06:32:25Z</dcterms:modified>
</cp:coreProperties>
</file>