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295" windowHeight="13665" firstSheet="2" activeTab="3"/>
  </bookViews>
  <sheets>
    <sheet name="base_leaderpoint_config" sheetId="1" r:id="rId1"/>
    <sheet name="base_xiayipoint_config" sheetId="5" r:id="rId2"/>
    <sheet name="limit_config" sheetId="4" r:id="rId3"/>
    <sheet name="text" sheetId="2" r:id="rId4"/>
    <sheet name="choose" sheetId="3" r:id="rId5"/>
    <sheet name="other_limit" sheetId="6" r:id="rId6"/>
    <sheet name="statistics_leaderpoint" sheetId="7" r:id="rId7"/>
    <sheet name="statistics_xiayipoint" sheetId="8" r:id="rId8"/>
    <sheet name="base_chumopoint_config" sheetId="9" r:id="rId9"/>
    <sheet name="statistics_chumopoint" sheetId="10" r:id="rId10"/>
  </sheets>
  <calcPr calcId="144525" concurrentCalc="0"/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6" i="9"/>
  <c r="C5" i="9"/>
  <c r="C4" i="9"/>
  <c r="E8" i="8"/>
  <c r="E7" i="8"/>
  <c r="E6" i="8"/>
  <c r="E5" i="8"/>
  <c r="E4" i="8"/>
  <c r="E7" i="7"/>
  <c r="E6" i="7"/>
  <c r="E5" i="7"/>
  <c r="E4" i="7"/>
</calcChain>
</file>

<file path=xl/sharedStrings.xml><?xml version="1.0" encoding="utf-8"?>
<sst xmlns="http://schemas.openxmlformats.org/spreadsheetml/2006/main" count="259" uniqueCount="139">
  <si>
    <t>string@key</t>
  </si>
  <si>
    <t>int</t>
  </si>
  <si>
    <t>string@ignored</t>
  </si>
  <si>
    <t>string@default</t>
  </si>
  <si>
    <t>int@default</t>
  </si>
  <si>
    <t>list&lt;string&gt;</t>
  </si>
  <si>
    <t>type</t>
  </si>
  <si>
    <t>single_reward</t>
  </si>
  <si>
    <t>day_limit</t>
  </si>
  <si>
    <t>name</t>
  </si>
  <si>
    <t>statistics</t>
  </si>
  <si>
    <t>sort</t>
  </si>
  <si>
    <t>client_limit</t>
  </si>
  <si>
    <t>类型名</t>
  </si>
  <si>
    <t>单次获得</t>
  </si>
  <si>
    <t>每日上限</t>
  </si>
  <si>
    <t>客户端显示统计名字</t>
  </si>
  <si>
    <t>排序</t>
  </si>
  <si>
    <t>ghost</t>
  </si>
  <si>
    <t>schoolpass</t>
  </si>
  <si>
    <t>门派试练</t>
  </si>
  <si>
    <t>fuben_10002</t>
  </si>
  <si>
    <t>侠影副本</t>
  </si>
  <si>
    <t>fuben_10002,fuben_10001</t>
  </si>
  <si>
    <t>fuben_10001</t>
  </si>
  <si>
    <t>其他</t>
  </si>
  <si>
    <t>biwu,fengyao,yaowang,disha,jyfuben</t>
  </si>
  <si>
    <t>jyfuben</t>
  </si>
  <si>
    <t>六道传说</t>
  </si>
  <si>
    <t>biwu</t>
  </si>
  <si>
    <t>fengyao</t>
  </si>
  <si>
    <t>yaowang</t>
  </si>
  <si>
    <t>disha</t>
  </si>
  <si>
    <t>string</t>
  </si>
  <si>
    <t>limit_key</t>
  </si>
  <si>
    <t>上限key值</t>
  </si>
  <si>
    <t>ghost1</t>
  </si>
  <si>
    <t>ghost2</t>
  </si>
  <si>
    <t>fuben_10002,fuben_10001,fuben_20001,fuben_20002</t>
  </si>
  <si>
    <t>ghost3</t>
  </si>
  <si>
    <t>剧情协助</t>
  </si>
  <si>
    <t>story_fight,branch_fight,story_fight2,branch_fight2</t>
  </si>
  <si>
    <t>disha,runring</t>
  </si>
  <si>
    <t>story_fight</t>
  </si>
  <si>
    <t>branch_fight</t>
  </si>
  <si>
    <t>story_fight2</t>
  </si>
  <si>
    <t>branch_fight2</t>
  </si>
  <si>
    <t>fuben_20002</t>
  </si>
  <si>
    <t>fuben_20001</t>
  </si>
  <si>
    <t>runring</t>
  </si>
  <si>
    <t>shopid</t>
  </si>
  <si>
    <t>des</t>
  </si>
  <si>
    <t>名称</t>
  </si>
  <si>
    <t>每日最大获取上限</t>
  </si>
  <si>
    <t>数值索引</t>
  </si>
  <si>
    <t>刷新描述</t>
  </si>
  <si>
    <t>leaderpoint</t>
  </si>
  <si>
    <t>xiayipoint</t>
  </si>
  <si>
    <t>int@key</t>
  </si>
  <si>
    <t>提示类型</t>
  </si>
  <si>
    <t>float@default</t>
  </si>
  <si>
    <t>list&lt;int&gt;</t>
  </si>
  <si>
    <t>id</t>
  </si>
  <si>
    <t>seconds</t>
  </si>
  <si>
    <t>content</t>
  </si>
  <si>
    <t>desc</t>
  </si>
  <si>
    <t>choose</t>
  </si>
  <si>
    <t>对白编号</t>
  </si>
  <si>
    <r>
      <rPr>
        <sz val="10"/>
        <color rgb="FFFF0000"/>
        <rFont val="Droid Sans Fallback"/>
        <family val="1"/>
      </rPr>
      <t>存在时间</t>
    </r>
    <r>
      <rPr>
        <sz val="10"/>
        <color rgb="FFFF0000"/>
        <rFont val="宋体"/>
        <family val="3"/>
        <charset val="134"/>
      </rPr>
      <t>(</t>
    </r>
    <r>
      <rPr>
        <sz val="10"/>
        <color rgb="FFFF0000"/>
        <rFont val="Droid Sans Fallback"/>
        <family val="1"/>
      </rPr>
      <t>秒</t>
    </r>
    <r>
      <rPr>
        <sz val="10"/>
        <color rgb="FFFF0000"/>
        <rFont val="宋体"/>
        <family val="3"/>
        <charset val="134"/>
      </rPr>
      <t>)</t>
    </r>
  </si>
  <si>
    <t>对白描述</t>
  </si>
  <si>
    <t>备注（系统名或其他备注，不需要读取）</t>
  </si>
  <si>
    <t>选项列表</t>
  </si>
  <si>
    <t>界面提示</t>
  </si>
  <si>
    <t>获得#amount#jifen_4</t>
  </si>
  <si>
    <t>获得#amount#jifen_4（队伍不足5人，积分减半）</t>
  </si>
  <si>
    <t>获得#amount#jifen_5</t>
  </si>
  <si>
    <t>队长积分不足</t>
  </si>
  <si>
    <t>侠义值不足</t>
  </si>
  <si>
    <t>消耗#amount#jifen_5</t>
  </si>
  <si>
    <t>消耗#amount#jifen_4</t>
  </si>
  <si>
    <t>武勋不足</t>
  </si>
  <si>
    <t>竞技积分不足</t>
  </si>
  <si>
    <t>功能选项编号</t>
  </si>
  <si>
    <t>功能对白</t>
  </si>
  <si>
    <t>value</t>
  </si>
  <si>
    <t>常量值</t>
  </si>
  <si>
    <t>描述信息，不进入表</t>
  </si>
  <si>
    <t>story_difficulty</t>
  </si>
  <si>
    <t>主线剧情获取侠义值难度等级</t>
  </si>
  <si>
    <t>side_difficulty</t>
  </si>
  <si>
    <t>支线剧情获取侠义值难度等级</t>
  </si>
  <si>
    <t>金刚伏魔</t>
    <phoneticPr fontId="16" type="noConversion"/>
  </si>
  <si>
    <t>金刚伏魔</t>
    <phoneticPr fontId="16" type="noConversion"/>
  </si>
  <si>
    <t>int@key</t>
    <phoneticPr fontId="16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</si>
  <si>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6" type="noConversion"/>
  </si>
  <si>
    <t>id</t>
    <phoneticPr fontId="16" type="noConversion"/>
  </si>
  <si>
    <t>int@key</t>
    <phoneticPr fontId="16" type="noConversion"/>
  </si>
  <si>
    <t>统计来源(base_leadpoint_config 的 key）</t>
    <phoneticPr fontId="16" type="noConversion"/>
  </si>
  <si>
    <t>每日上限（客户端显示）</t>
    <phoneticPr fontId="16" type="noConversion"/>
  </si>
  <si>
    <r>
      <t>b</t>
    </r>
    <r>
      <rPr>
        <sz val="11"/>
        <color theme="1"/>
        <rFont val="宋体"/>
        <family val="3"/>
        <charset val="134"/>
        <scheme val="minor"/>
      </rPr>
      <t>ase_leadpoint_config内统计源的上限和</t>
    </r>
    <phoneticPr fontId="16" type="noConversion"/>
  </si>
  <si>
    <t>统计源限制key的上限和</t>
    <phoneticPr fontId="16" type="noConversion"/>
  </si>
  <si>
    <t>统计来源(base_xiayipoint_config 的limit_key）</t>
    <phoneticPr fontId="16" type="noConversion"/>
  </si>
  <si>
    <t>备注</t>
    <phoneticPr fontId="16" type="noConversion"/>
  </si>
  <si>
    <t>次数</t>
    <phoneticPr fontId="17" type="noConversion"/>
  </si>
  <si>
    <t>难度日常</t>
    <phoneticPr fontId="17" type="noConversion"/>
  </si>
  <si>
    <t>fuben_10001</t>
    <phoneticPr fontId="17" type="noConversion"/>
  </si>
  <si>
    <t>雷峰塔</t>
    <phoneticPr fontId="16" type="noConversion"/>
  </si>
  <si>
    <t>fuben_10002</t>
    <phoneticPr fontId="17" type="noConversion"/>
  </si>
  <si>
    <t>水漫金山</t>
    <phoneticPr fontId="16" type="noConversion"/>
  </si>
  <si>
    <t>fuben_20001</t>
    <phoneticPr fontId="17" type="noConversion"/>
  </si>
  <si>
    <t>雷峰塔-精英</t>
    <phoneticPr fontId="16" type="noConversion"/>
  </si>
  <si>
    <t>fuben_20002</t>
    <phoneticPr fontId="17" type="noConversion"/>
  </si>
  <si>
    <t>水漫金山-精英</t>
    <phoneticPr fontId="16" type="noConversion"/>
  </si>
  <si>
    <t>难度</t>
    <phoneticPr fontId="17" type="noConversion"/>
  </si>
  <si>
    <t>六道传说</t>
    <phoneticPr fontId="16" type="noConversion"/>
  </si>
  <si>
    <t>yaowang</t>
    <phoneticPr fontId="16" type="noConversion"/>
  </si>
  <si>
    <t>妖王</t>
    <phoneticPr fontId="16" type="noConversion"/>
  </si>
  <si>
    <t>地煞</t>
    <phoneticPr fontId="16" type="noConversion"/>
  </si>
  <si>
    <t>xingxiu</t>
    <phoneticPr fontId="17" type="noConversion"/>
  </si>
  <si>
    <t>二十八星宿</t>
    <phoneticPr fontId="17" type="noConversion"/>
  </si>
  <si>
    <t>轻难度</t>
    <phoneticPr fontId="17" type="noConversion"/>
  </si>
  <si>
    <t>string@key</t>
    <phoneticPr fontId="1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</si>
  <si>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7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</si>
  <si>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7" type="noConversion"/>
  </si>
  <si>
    <r>
      <t>s</t>
    </r>
    <r>
      <rPr>
        <sz val="11"/>
        <color theme="1"/>
        <rFont val="宋体"/>
        <family val="3"/>
        <charset val="134"/>
        <scheme val="minor"/>
      </rPr>
      <t>ingle_reward</t>
    </r>
    <phoneticPr fontId="17" type="noConversion"/>
  </si>
  <si>
    <r>
      <t>d</t>
    </r>
    <r>
      <rPr>
        <sz val="11"/>
        <color theme="1"/>
        <rFont val="宋体"/>
        <family val="3"/>
        <charset val="134"/>
        <scheme val="minor"/>
      </rPr>
      <t>ay_limit</t>
    </r>
    <phoneticPr fontId="17" type="noConversion"/>
  </si>
  <si>
    <t>desc</t>
    <phoneticPr fontId="17" type="noConversion"/>
  </si>
  <si>
    <t>string@ignored</t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</si>
  <si>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humopoint</t>
    </r>
    <phoneticPr fontId="16" type="noConversion"/>
  </si>
  <si>
    <t>界面提示</t>
    <phoneticPr fontId="16" type="noConversion"/>
  </si>
  <si>
    <t>除魔值不足</t>
    <phoneticPr fontId="16" type="noConversion"/>
  </si>
  <si>
    <t>消耗#amount#jifen_4</t>
    <phoneticPr fontId="16" type="noConversion"/>
  </si>
  <si>
    <t>int</t>
    <phoneticPr fontId="16" type="noConversion"/>
  </si>
  <si>
    <t>日程id</t>
    <phoneticPr fontId="16" type="noConversion"/>
  </si>
  <si>
    <t>int</t>
    <phoneticPr fontId="16" type="noConversion"/>
  </si>
  <si>
    <t>schedule_id</t>
    <phoneticPr fontId="16" type="noConversion"/>
  </si>
  <si>
    <t>需要客户端给一个富文本图标</t>
    <phoneticPr fontId="16" type="noConversion"/>
  </si>
  <si>
    <t>消耗#amount#jifen_8</t>
    <phoneticPr fontId="16" type="noConversion"/>
  </si>
  <si>
    <t>获得#amount#jifen_8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</si>
</sst>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Droid Sans Fallback"/>
      <family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u/>
      <sz val="10"/>
      <color rgb="FF0000FF"/>
      <name val="Droid Sans"/>
      <family val="1"/>
    </font>
    <font>
      <sz val="10"/>
      <name val="Droid Sans"/>
      <family val="1"/>
    </font>
    <font>
      <sz val="10"/>
      <color theme="1"/>
      <name val="宋体"/>
      <family val="3"/>
      <charset val="134"/>
      <scheme val="minor"/>
    </font>
    <font>
      <sz val="11"/>
      <color rgb="FF0111E3"/>
      <name val="宋体"/>
      <family val="3"/>
      <charset val="134"/>
      <scheme val="minor"/>
    </font>
    <font>
      <sz val="11"/>
      <color rgb="FF0222E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0" borderId="0" xfId="0" applyFont="1"/>
    <xf numFmtId="0" fontId="8" fillId="0" borderId="0" xfId="1" applyFont="1" applyBorder="1" applyAlignment="1" applyProtection="1"/>
    <xf numFmtId="0" fontId="5" fillId="0" borderId="0" xfId="0" applyFont="1" applyAlignment="1">
      <alignment horizontal="center"/>
    </xf>
    <xf numFmtId="49" fontId="9" fillId="0" borderId="0" xfId="0" applyNumberFormat="1" applyFont="1"/>
    <xf numFmtId="49" fontId="9" fillId="3" borderId="0" xfId="0" applyNumberFormat="1" applyFont="1" applyFill="1"/>
    <xf numFmtId="0" fontId="4" fillId="0" borderId="0" xfId="0" applyFont="1" applyAlignment="1">
      <alignment wrapText="1"/>
    </xf>
    <xf numFmtId="49" fontId="4" fillId="0" borderId="0" xfId="0" applyNumberFormat="1" applyFont="1"/>
    <xf numFmtId="0" fontId="7" fillId="0" borderId="0" xfId="0" applyFont="1" applyAlignment="1">
      <alignment wrapText="1"/>
    </xf>
    <xf numFmtId="0" fontId="10" fillId="0" borderId="0" xfId="0" applyFont="1" applyAlignment="1">
      <alignment vertical="center"/>
    </xf>
    <xf numFmtId="49" fontId="0" fillId="0" borderId="0" xfId="0" applyNumberFormat="1"/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2" borderId="0" xfId="0" applyFont="1" applyFill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default" TargetMode="External"/><Relationship Id="rId5" Type="http://schemas.openxmlformats.org/officeDocument/2006/relationships/hyperlink" Target="mailto:int@key" TargetMode="External"/><Relationship Id="rId4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ke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ignored" TargetMode="Externa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string@ke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default" TargetMode="External"/><Relationship Id="rId4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defaul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t@key" TargetMode="External"/><Relationship Id="rId4" Type="http://schemas.openxmlformats.org/officeDocument/2006/relationships/hyperlink" Target="mailto:int@defaul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string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1" sqref="A11"/>
    </sheetView>
  </sheetViews>
  <sheetFormatPr defaultColWidth="9" defaultRowHeight="13.5"/>
  <cols>
    <col min="1" max="3" width="17.375" style="2" customWidth="1"/>
    <col min="4" max="4" width="25.25" style="2" customWidth="1"/>
    <col min="5" max="5" width="27.25" style="2" customWidth="1"/>
    <col min="6" max="6" width="16.75" style="2" customWidth="1"/>
    <col min="7" max="7" width="27.125" style="2" customWidth="1"/>
    <col min="8" max="8" width="11.5" style="2" customWidth="1"/>
    <col min="9" max="9" width="16.5" style="2" customWidth="1"/>
    <col min="10" max="16384" width="9" style="2"/>
  </cols>
  <sheetData>
    <row r="1" spans="1:4">
      <c r="A1" s="1" t="s">
        <v>0</v>
      </c>
      <c r="B1" s="2" t="s">
        <v>1</v>
      </c>
      <c r="C1" s="2" t="s">
        <v>1</v>
      </c>
    </row>
    <row r="2" spans="1:4" s="3" customFormat="1">
      <c r="A2" s="3" t="s">
        <v>6</v>
      </c>
      <c r="B2" s="3" t="s">
        <v>7</v>
      </c>
      <c r="C2" s="3" t="s">
        <v>8</v>
      </c>
    </row>
    <row r="3" spans="1:4" s="4" customFormat="1">
      <c r="A3" s="4" t="s">
        <v>13</v>
      </c>
      <c r="B3" s="4" t="s">
        <v>14</v>
      </c>
      <c r="C3" s="4" t="s">
        <v>15</v>
      </c>
    </row>
    <row r="4" spans="1:4">
      <c r="A4" s="2" t="s">
        <v>18</v>
      </c>
      <c r="B4" s="2">
        <v>2</v>
      </c>
      <c r="C4" s="2">
        <v>240</v>
      </c>
    </row>
    <row r="5" spans="1:4">
      <c r="A5" s="2" t="s">
        <v>19</v>
      </c>
      <c r="B5" s="2">
        <v>2</v>
      </c>
      <c r="C5" s="2">
        <v>100</v>
      </c>
    </row>
    <row r="6" spans="1:4">
      <c r="A6" s="2" t="s">
        <v>21</v>
      </c>
      <c r="B6" s="2">
        <v>2</v>
      </c>
      <c r="C6" s="2">
        <v>10</v>
      </c>
    </row>
    <row r="7" spans="1:4">
      <c r="A7" s="2" t="s">
        <v>24</v>
      </c>
      <c r="B7" s="2">
        <v>2</v>
      </c>
      <c r="C7" s="2">
        <v>10</v>
      </c>
    </row>
    <row r="8" spans="1:4">
      <c r="A8" s="2" t="s">
        <v>27</v>
      </c>
      <c r="B8" s="2">
        <v>5</v>
      </c>
      <c r="C8" s="2">
        <v>20</v>
      </c>
    </row>
    <row r="9" spans="1:4">
      <c r="A9" s="2" t="s">
        <v>29</v>
      </c>
      <c r="B9" s="2">
        <v>2</v>
      </c>
      <c r="C9" s="2">
        <v>20</v>
      </c>
    </row>
    <row r="10" spans="1:4">
      <c r="A10" s="2" t="s">
        <v>30</v>
      </c>
      <c r="B10" s="2">
        <v>2</v>
      </c>
      <c r="C10" s="2">
        <v>20</v>
      </c>
    </row>
    <row r="11" spans="1:4">
      <c r="A11" s="2" t="s">
        <v>31</v>
      </c>
      <c r="B11" s="2">
        <v>2</v>
      </c>
      <c r="C11" s="2">
        <v>20</v>
      </c>
    </row>
    <row r="12" spans="1:4">
      <c r="A12" s="2" t="s">
        <v>32</v>
      </c>
      <c r="B12" s="2">
        <v>3</v>
      </c>
      <c r="C12" s="2">
        <v>30</v>
      </c>
    </row>
    <row r="13" spans="1:4">
      <c r="A13" s="29"/>
      <c r="D13" s="29"/>
    </row>
    <row r="14" spans="1:4">
      <c r="A14" s="29"/>
      <c r="D14" s="29"/>
    </row>
  </sheetData>
  <phoneticPr fontId="16" type="noConversion"/>
  <hyperlinks>
    <hyperlink ref="A1" r:id="rId1"/>
  </hyperlink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2" sqref="D12"/>
    </sheetView>
  </sheetViews>
  <sheetFormatPr defaultRowHeight="13.5"/>
  <cols>
    <col min="2" max="2" width="24" customWidth="1"/>
    <col min="3" max="3" width="24.875" customWidth="1"/>
    <col min="4" max="4" width="22.875" customWidth="1"/>
    <col min="5" max="5" width="31.375" customWidth="1"/>
  </cols>
  <sheetData>
    <row r="1" spans="1:6">
      <c r="A1" s="1" t="s">
        <v>93</v>
      </c>
      <c r="B1" s="1" t="s">
        <v>3</v>
      </c>
      <c r="C1" s="1" t="s">
        <v>5</v>
      </c>
      <c r="D1" s="30" t="s">
        <v>4</v>
      </c>
      <c r="E1" s="1" t="s">
        <v>132</v>
      </c>
    </row>
    <row r="2" spans="1:6">
      <c r="A2" s="3" t="s">
        <v>95</v>
      </c>
      <c r="B2" s="3" t="s">
        <v>9</v>
      </c>
      <c r="C2" s="3" t="s">
        <v>10</v>
      </c>
      <c r="D2" s="3" t="s">
        <v>11</v>
      </c>
      <c r="E2" s="31" t="s">
        <v>12</v>
      </c>
    </row>
    <row r="3" spans="1:6">
      <c r="A3" s="4" t="s">
        <v>95</v>
      </c>
      <c r="B3" s="4" t="s">
        <v>16</v>
      </c>
      <c r="C3" s="4" t="s">
        <v>101</v>
      </c>
      <c r="D3" s="4" t="s">
        <v>17</v>
      </c>
      <c r="E3" s="4" t="s">
        <v>15</v>
      </c>
    </row>
    <row r="4" spans="1:6">
      <c r="A4" s="29">
        <v>1</v>
      </c>
      <c r="B4" s="29" t="s">
        <v>106</v>
      </c>
      <c r="C4" s="2" t="s">
        <v>105</v>
      </c>
      <c r="D4" s="29">
        <v>1</v>
      </c>
      <c r="E4" s="2">
        <v>100</v>
      </c>
      <c r="F4" s="2"/>
    </row>
    <row r="5" spans="1:6">
      <c r="A5" s="29">
        <v>2</v>
      </c>
      <c r="B5" s="29" t="s">
        <v>108</v>
      </c>
      <c r="C5" s="2" t="s">
        <v>107</v>
      </c>
      <c r="D5" s="29">
        <v>2</v>
      </c>
      <c r="E5" s="2">
        <v>100</v>
      </c>
      <c r="F5" s="2"/>
    </row>
    <row r="6" spans="1:6">
      <c r="A6" s="29">
        <v>3</v>
      </c>
      <c r="B6" s="29" t="s">
        <v>110</v>
      </c>
      <c r="C6" s="2" t="s">
        <v>109</v>
      </c>
      <c r="D6" s="29">
        <v>3</v>
      </c>
      <c r="E6" s="2">
        <v>100</v>
      </c>
      <c r="F6" s="2"/>
    </row>
    <row r="7" spans="1:6">
      <c r="A7" s="2">
        <v>4</v>
      </c>
      <c r="B7" s="29" t="s">
        <v>112</v>
      </c>
      <c r="C7" s="2" t="s">
        <v>111</v>
      </c>
      <c r="D7" s="2">
        <v>4</v>
      </c>
      <c r="E7" s="2">
        <v>50</v>
      </c>
      <c r="F7" s="2"/>
    </row>
    <row r="8" spans="1:6">
      <c r="A8" s="2">
        <v>5</v>
      </c>
      <c r="B8" s="29" t="s">
        <v>114</v>
      </c>
      <c r="C8" s="2" t="s">
        <v>27</v>
      </c>
      <c r="D8" s="2">
        <v>5</v>
      </c>
      <c r="E8" s="2">
        <v>25</v>
      </c>
      <c r="F8" s="2"/>
    </row>
    <row r="9" spans="1:6">
      <c r="A9" s="2">
        <v>6</v>
      </c>
      <c r="B9" s="29" t="s">
        <v>116</v>
      </c>
      <c r="C9" s="29" t="s">
        <v>115</v>
      </c>
      <c r="D9" s="2">
        <v>6</v>
      </c>
      <c r="E9" s="2">
        <v>375</v>
      </c>
      <c r="F9" s="2"/>
    </row>
    <row r="10" spans="1:6">
      <c r="A10" s="2">
        <v>7</v>
      </c>
      <c r="B10" s="29" t="s">
        <v>117</v>
      </c>
      <c r="C10" s="2" t="s">
        <v>32</v>
      </c>
      <c r="D10" s="2">
        <v>7</v>
      </c>
      <c r="E10" s="2">
        <v>125</v>
      </c>
      <c r="F10" s="2"/>
    </row>
    <row r="11" spans="1:6">
      <c r="A11" s="2">
        <v>8</v>
      </c>
      <c r="B11" s="29" t="s">
        <v>119</v>
      </c>
      <c r="C11" s="2" t="s">
        <v>118</v>
      </c>
      <c r="D11" s="2">
        <v>8</v>
      </c>
      <c r="E11" s="2">
        <v>125</v>
      </c>
      <c r="F11" s="2"/>
    </row>
  </sheetData>
  <phoneticPr fontId="16" type="noConversion"/>
  <hyperlinks>
    <hyperlink ref="B1" r:id="rId1"/>
    <hyperlink ref="C1" r:id="rId2"/>
    <hyperlink ref="D1" r:id="rId3" tooltip="mailto:int@default"/>
    <hyperlink ref="E1" r:id="rId4" display="int@default"/>
    <hyperlink ref="A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4" sqref="D4"/>
    </sheetView>
  </sheetViews>
  <sheetFormatPr defaultColWidth="9" defaultRowHeight="13.5"/>
  <cols>
    <col min="1" max="1" width="19.75" style="2" customWidth="1"/>
    <col min="2" max="2" width="17" style="2" customWidth="1"/>
    <col min="3" max="3" width="18.5" style="2" customWidth="1"/>
    <col min="4" max="4" width="25.875" style="2" customWidth="1"/>
    <col min="5" max="5" width="23.125" style="2" customWidth="1"/>
    <col min="6" max="6" width="25.25" style="2" customWidth="1"/>
    <col min="7" max="7" width="19.5" style="2" customWidth="1"/>
    <col min="8" max="8" width="38.875" style="2" customWidth="1"/>
    <col min="9" max="9" width="14.5" customWidth="1"/>
    <col min="10" max="16384" width="9" style="2"/>
  </cols>
  <sheetData>
    <row r="1" spans="1:4">
      <c r="A1" s="1" t="s">
        <v>0</v>
      </c>
      <c r="B1" s="2" t="s">
        <v>1</v>
      </c>
      <c r="C1" s="2" t="s">
        <v>1</v>
      </c>
      <c r="D1" s="2" t="s">
        <v>33</v>
      </c>
    </row>
    <row r="2" spans="1:4" s="3" customFormat="1">
      <c r="A2" s="3" t="s">
        <v>6</v>
      </c>
      <c r="B2" s="3" t="s">
        <v>7</v>
      </c>
      <c r="C2" s="3" t="s">
        <v>8</v>
      </c>
      <c r="D2" s="3" t="s">
        <v>34</v>
      </c>
    </row>
    <row r="3" spans="1:4" s="4" customFormat="1">
      <c r="A3" s="4" t="s">
        <v>13</v>
      </c>
      <c r="B3" s="4" t="s">
        <v>14</v>
      </c>
      <c r="C3" s="4" t="s">
        <v>15</v>
      </c>
      <c r="D3" s="4" t="s">
        <v>35</v>
      </c>
    </row>
    <row r="4" spans="1:4">
      <c r="A4" s="2" t="s">
        <v>36</v>
      </c>
      <c r="B4" s="2">
        <v>1</v>
      </c>
      <c r="C4" s="2">
        <v>150</v>
      </c>
      <c r="D4" s="2" t="s">
        <v>18</v>
      </c>
    </row>
    <row r="5" spans="1:4">
      <c r="A5" s="2" t="s">
        <v>37</v>
      </c>
      <c r="B5" s="2">
        <v>2</v>
      </c>
      <c r="C5" s="2">
        <v>150</v>
      </c>
      <c r="D5" s="2" t="s">
        <v>18</v>
      </c>
    </row>
    <row r="6" spans="1:4">
      <c r="A6" s="2" t="s">
        <v>39</v>
      </c>
      <c r="B6" s="2">
        <v>1</v>
      </c>
      <c r="C6" s="2">
        <v>150</v>
      </c>
      <c r="D6" s="2" t="s">
        <v>18</v>
      </c>
    </row>
    <row r="7" spans="1:4">
      <c r="A7" s="2" t="s">
        <v>21</v>
      </c>
      <c r="B7" s="2">
        <v>2</v>
      </c>
      <c r="C7" s="2">
        <v>10</v>
      </c>
      <c r="D7" s="2" t="s">
        <v>21</v>
      </c>
    </row>
    <row r="8" spans="1:4">
      <c r="A8" s="2" t="s">
        <v>24</v>
      </c>
      <c r="B8" s="2">
        <v>2</v>
      </c>
      <c r="C8" s="2">
        <v>10</v>
      </c>
      <c r="D8" s="2" t="s">
        <v>24</v>
      </c>
    </row>
    <row r="9" spans="1:4">
      <c r="A9" s="2" t="s">
        <v>27</v>
      </c>
      <c r="B9" s="2">
        <v>3</v>
      </c>
      <c r="C9" s="2">
        <v>12</v>
      </c>
      <c r="D9" s="2" t="s">
        <v>27</v>
      </c>
    </row>
    <row r="10" spans="1:4">
      <c r="A10" s="2" t="s">
        <v>43</v>
      </c>
      <c r="B10" s="2">
        <v>5</v>
      </c>
      <c r="C10" s="2">
        <v>50</v>
      </c>
      <c r="D10" s="2" t="s">
        <v>43</v>
      </c>
    </row>
    <row r="11" spans="1:4">
      <c r="A11" s="2" t="s">
        <v>44</v>
      </c>
      <c r="B11" s="2">
        <v>5</v>
      </c>
      <c r="C11" s="2">
        <v>50</v>
      </c>
      <c r="D11" s="2" t="s">
        <v>44</v>
      </c>
    </row>
    <row r="12" spans="1:4">
      <c r="A12" s="2" t="s">
        <v>32</v>
      </c>
      <c r="B12" s="2">
        <v>3</v>
      </c>
      <c r="C12" s="2">
        <v>15</v>
      </c>
      <c r="D12" s="2" t="s">
        <v>32</v>
      </c>
    </row>
    <row r="13" spans="1:4">
      <c r="A13" s="2" t="s">
        <v>45</v>
      </c>
      <c r="B13" s="2">
        <v>5</v>
      </c>
      <c r="C13" s="2">
        <v>50</v>
      </c>
      <c r="D13" s="2" t="s">
        <v>43</v>
      </c>
    </row>
    <row r="14" spans="1:4">
      <c r="A14" s="2" t="s">
        <v>46</v>
      </c>
      <c r="B14" s="2">
        <v>5</v>
      </c>
      <c r="C14" s="2">
        <v>50</v>
      </c>
      <c r="D14" s="2" t="s">
        <v>44</v>
      </c>
    </row>
    <row r="15" spans="1:4">
      <c r="A15" s="2" t="s">
        <v>47</v>
      </c>
      <c r="B15" s="2">
        <v>2</v>
      </c>
      <c r="C15" s="2">
        <v>10</v>
      </c>
      <c r="D15" s="2" t="s">
        <v>47</v>
      </c>
    </row>
    <row r="16" spans="1:4">
      <c r="A16" s="2" t="s">
        <v>48</v>
      </c>
      <c r="B16" s="2">
        <v>2</v>
      </c>
      <c r="C16" s="2">
        <v>10</v>
      </c>
      <c r="D16" s="2" t="s">
        <v>48</v>
      </c>
    </row>
    <row r="17" spans="1:4">
      <c r="A17" s="29" t="s">
        <v>49</v>
      </c>
      <c r="B17" s="2">
        <v>2</v>
      </c>
      <c r="C17" s="2">
        <v>100</v>
      </c>
      <c r="D17" s="29" t="s">
        <v>49</v>
      </c>
    </row>
  </sheetData>
  <phoneticPr fontId="16" type="noConversion"/>
  <hyperlinks>
    <hyperlink ref="A1" r:id="rId1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3" sqref="D13"/>
    </sheetView>
  </sheetViews>
  <sheetFormatPr defaultColWidth="9" defaultRowHeight="13.5"/>
  <cols>
    <col min="1" max="1" width="22.375" customWidth="1"/>
    <col min="2" max="2" width="28.75" customWidth="1"/>
    <col min="3" max="3" width="16.375" customWidth="1"/>
    <col min="4" max="4" width="9.75" customWidth="1"/>
  </cols>
  <sheetData>
    <row r="1" spans="1:5">
      <c r="A1" s="1" t="s">
        <v>0</v>
      </c>
      <c r="B1" s="2" t="s">
        <v>1</v>
      </c>
      <c r="C1" s="5" t="s">
        <v>1</v>
      </c>
      <c r="D1" s="26" t="s">
        <v>3</v>
      </c>
      <c r="E1" s="6"/>
    </row>
    <row r="2" spans="1:5" s="25" customFormat="1">
      <c r="A2" s="3" t="s">
        <v>9</v>
      </c>
      <c r="B2" s="3" t="s">
        <v>8</v>
      </c>
      <c r="C2" s="3" t="s">
        <v>50</v>
      </c>
      <c r="D2" s="25" t="s">
        <v>51</v>
      </c>
    </row>
    <row r="3" spans="1:5">
      <c r="A3" s="4" t="s">
        <v>52</v>
      </c>
      <c r="B3" s="4" t="s">
        <v>53</v>
      </c>
      <c r="C3" s="4" t="s">
        <v>54</v>
      </c>
      <c r="D3" s="4" t="s">
        <v>55</v>
      </c>
    </row>
    <row r="4" spans="1:5">
      <c r="A4" s="2" t="s">
        <v>56</v>
      </c>
      <c r="B4" s="2">
        <v>300</v>
      </c>
      <c r="C4" s="2">
        <v>103</v>
      </c>
      <c r="D4" s="6"/>
    </row>
    <row r="5" spans="1:5">
      <c r="A5" s="2" t="s">
        <v>57</v>
      </c>
      <c r="B5" s="2">
        <v>200</v>
      </c>
      <c r="C5" s="27">
        <v>104</v>
      </c>
      <c r="D5" s="6"/>
    </row>
    <row r="6" spans="1:5">
      <c r="A6" s="2" t="s">
        <v>128</v>
      </c>
      <c r="B6" s="2">
        <v>1000</v>
      </c>
      <c r="C6">
        <v>106</v>
      </c>
    </row>
  </sheetData>
  <phoneticPr fontId="16" type="noConversion"/>
  <hyperlinks>
    <hyperlink ref="A1" r:id="rId1"/>
    <hyperlink ref="D1" r:id="rId2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5" sqref="D15"/>
    </sheetView>
  </sheetViews>
  <sheetFormatPr defaultColWidth="9" defaultRowHeight="13.5"/>
  <cols>
    <col min="2" max="2" width="13.75" customWidth="1"/>
    <col min="3" max="3" width="11.25" customWidth="1"/>
    <col min="4" max="4" width="38" customWidth="1"/>
    <col min="5" max="5" width="13.75" customWidth="1"/>
  </cols>
  <sheetData>
    <row r="1" spans="1:6" ht="14.25">
      <c r="A1" s="9" t="s">
        <v>58</v>
      </c>
      <c r="B1" s="6" t="s">
        <v>59</v>
      </c>
      <c r="C1" s="13" t="s">
        <v>60</v>
      </c>
      <c r="D1" s="10" t="s">
        <v>33</v>
      </c>
      <c r="E1" s="14" t="s">
        <v>2</v>
      </c>
      <c r="F1" s="15" t="s">
        <v>61</v>
      </c>
    </row>
    <row r="2" spans="1:6" s="7" customFormat="1" ht="14.25">
      <c r="A2" s="11" t="s">
        <v>62</v>
      </c>
      <c r="B2" s="11" t="s">
        <v>6</v>
      </c>
      <c r="C2" s="11" t="s">
        <v>63</v>
      </c>
      <c r="D2" s="11" t="s">
        <v>64</v>
      </c>
      <c r="E2" s="11" t="s">
        <v>65</v>
      </c>
      <c r="F2" s="16" t="s">
        <v>66</v>
      </c>
    </row>
    <row r="3" spans="1:6" s="8" customFormat="1" ht="38.25">
      <c r="A3" s="8" t="s">
        <v>67</v>
      </c>
      <c r="B3" s="8" t="s">
        <v>59</v>
      </c>
      <c r="C3" s="8" t="s">
        <v>68</v>
      </c>
      <c r="D3" s="8" t="s">
        <v>69</v>
      </c>
      <c r="E3" s="17" t="s">
        <v>70</v>
      </c>
      <c r="F3" s="18" t="s">
        <v>71</v>
      </c>
    </row>
    <row r="4" spans="1:6" s="8" customFormat="1" ht="14.25">
      <c r="A4" s="6">
        <v>1001</v>
      </c>
      <c r="B4" s="12" t="s">
        <v>72</v>
      </c>
      <c r="C4" s="6"/>
      <c r="D4" s="6" t="s">
        <v>73</v>
      </c>
      <c r="E4" s="19"/>
      <c r="F4" s="18"/>
    </row>
    <row r="5" spans="1:6">
      <c r="A5">
        <v>1002</v>
      </c>
      <c r="B5" s="12" t="s">
        <v>72</v>
      </c>
      <c r="D5" s="20" t="s">
        <v>74</v>
      </c>
      <c r="E5" s="12"/>
      <c r="F5" s="21"/>
    </row>
    <row r="6" spans="1:6">
      <c r="A6">
        <v>1003</v>
      </c>
      <c r="B6" s="12" t="s">
        <v>72</v>
      </c>
      <c r="D6" s="20" t="s">
        <v>75</v>
      </c>
      <c r="E6" s="12"/>
      <c r="F6" s="21"/>
    </row>
    <row r="7" spans="1:6">
      <c r="A7" s="6">
        <v>1004</v>
      </c>
      <c r="B7" s="12" t="s">
        <v>72</v>
      </c>
      <c r="D7" s="20" t="s">
        <v>76</v>
      </c>
      <c r="E7" s="12"/>
      <c r="F7" s="21"/>
    </row>
    <row r="8" spans="1:6">
      <c r="A8" s="6">
        <v>1005</v>
      </c>
      <c r="B8" s="12" t="s">
        <v>72</v>
      </c>
      <c r="D8" s="22" t="s">
        <v>77</v>
      </c>
      <c r="E8" s="12"/>
      <c r="F8" s="21"/>
    </row>
    <row r="9" spans="1:6">
      <c r="A9" s="6">
        <v>1006</v>
      </c>
      <c r="B9" s="12" t="s">
        <v>72</v>
      </c>
      <c r="D9" s="23" t="s">
        <v>131</v>
      </c>
      <c r="E9" s="12"/>
      <c r="F9" s="21"/>
    </row>
    <row r="10" spans="1:6">
      <c r="A10" s="6">
        <v>1007</v>
      </c>
      <c r="B10" s="12" t="s">
        <v>72</v>
      </c>
      <c r="D10" s="24" t="s">
        <v>79</v>
      </c>
      <c r="E10" s="12"/>
      <c r="F10" s="21"/>
    </row>
    <row r="11" spans="1:6">
      <c r="A11" s="6">
        <v>1008</v>
      </c>
      <c r="B11" s="12" t="s">
        <v>72</v>
      </c>
      <c r="D11" s="23" t="s">
        <v>78</v>
      </c>
      <c r="E11" s="12"/>
      <c r="F11" s="21"/>
    </row>
    <row r="12" spans="1:6">
      <c r="A12" s="6">
        <v>1009</v>
      </c>
      <c r="B12" s="12" t="s">
        <v>129</v>
      </c>
      <c r="D12" s="23" t="s">
        <v>78</v>
      </c>
    </row>
    <row r="13" spans="1:6">
      <c r="A13" s="6">
        <v>1010</v>
      </c>
      <c r="B13" s="12" t="s">
        <v>72</v>
      </c>
      <c r="D13" s="23" t="s">
        <v>80</v>
      </c>
    </row>
    <row r="14" spans="1:6">
      <c r="A14" s="6">
        <v>1011</v>
      </c>
      <c r="B14" s="12" t="s">
        <v>72</v>
      </c>
      <c r="D14" s="23" t="s">
        <v>81</v>
      </c>
    </row>
    <row r="15" spans="1:6">
      <c r="A15" s="6">
        <v>1012</v>
      </c>
      <c r="B15" s="12" t="s">
        <v>129</v>
      </c>
      <c r="D15" s="23" t="s">
        <v>138</v>
      </c>
      <c r="E15" s="34" t="s">
        <v>136</v>
      </c>
    </row>
    <row r="16" spans="1:6">
      <c r="A16" s="6">
        <v>1013</v>
      </c>
      <c r="B16" s="12" t="s">
        <v>129</v>
      </c>
      <c r="D16" s="23" t="s">
        <v>137</v>
      </c>
    </row>
    <row r="17" spans="1:4">
      <c r="A17" s="6">
        <v>1014</v>
      </c>
      <c r="B17" s="12" t="s">
        <v>129</v>
      </c>
      <c r="D17" s="23" t="s">
        <v>137</v>
      </c>
    </row>
    <row r="18" spans="1:4">
      <c r="A18" s="6">
        <v>1015</v>
      </c>
      <c r="B18" s="12" t="s">
        <v>129</v>
      </c>
      <c r="D18" s="23" t="s">
        <v>130</v>
      </c>
    </row>
  </sheetData>
  <phoneticPr fontId="16" type="noConversion"/>
  <hyperlinks>
    <hyperlink ref="A1" r:id="rId1"/>
    <hyperlink ref="C1" r:id="rId2"/>
    <hyperlink ref="E1" r:id="rId3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7" sqref="H27"/>
    </sheetView>
  </sheetViews>
  <sheetFormatPr defaultColWidth="9" defaultRowHeight="13.5"/>
  <sheetData>
    <row r="1" spans="1:2" ht="14.25">
      <c r="A1" s="9" t="s">
        <v>58</v>
      </c>
      <c r="B1" s="10" t="s">
        <v>33</v>
      </c>
    </row>
    <row r="2" spans="1:2" s="7" customFormat="1" ht="14.25">
      <c r="A2" s="11" t="s">
        <v>62</v>
      </c>
      <c r="B2" s="11" t="s">
        <v>64</v>
      </c>
    </row>
    <row r="3" spans="1:2" s="8" customFormat="1" ht="12.75">
      <c r="A3" s="8" t="s">
        <v>82</v>
      </c>
      <c r="B3" s="8" t="s">
        <v>83</v>
      </c>
    </row>
    <row r="4" spans="1:2">
      <c r="B4" s="12"/>
    </row>
  </sheetData>
  <phoneticPr fontId="16" type="noConversion"/>
  <hyperlinks>
    <hyperlink ref="A1" r:id="rId1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2" sqref="C22"/>
    </sheetView>
  </sheetViews>
  <sheetFormatPr defaultColWidth="9" defaultRowHeight="13.5"/>
  <cols>
    <col min="1" max="1" width="25" customWidth="1"/>
    <col min="2" max="2" width="27" customWidth="1"/>
    <col min="3" max="3" width="25.37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9</v>
      </c>
      <c r="B2" s="3" t="s">
        <v>84</v>
      </c>
      <c r="C2" s="3" t="s">
        <v>65</v>
      </c>
    </row>
    <row r="3" spans="1:3">
      <c r="A3" s="4" t="s">
        <v>52</v>
      </c>
      <c r="B3" s="4" t="s">
        <v>85</v>
      </c>
      <c r="C3" s="4" t="s">
        <v>86</v>
      </c>
    </row>
    <row r="4" spans="1:3">
      <c r="A4" s="5" t="s">
        <v>87</v>
      </c>
      <c r="B4" s="2">
        <v>50</v>
      </c>
      <c r="C4" s="6" t="s">
        <v>88</v>
      </c>
    </row>
    <row r="5" spans="1:3">
      <c r="A5" s="5" t="s">
        <v>89</v>
      </c>
      <c r="B5" s="2">
        <v>50</v>
      </c>
      <c r="C5" s="6" t="s">
        <v>90</v>
      </c>
    </row>
  </sheetData>
  <phoneticPr fontId="16" type="noConversion"/>
  <hyperlinks>
    <hyperlink ref="A1" r:id="rId1"/>
    <hyperlink ref="C1" r:id="rId2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0" sqref="F10"/>
    </sheetView>
  </sheetViews>
  <sheetFormatPr defaultRowHeight="13.5"/>
  <cols>
    <col min="2" max="2" width="28.25" customWidth="1"/>
    <col min="3" max="3" width="38.875" customWidth="1"/>
    <col min="4" max="4" width="31.375" customWidth="1"/>
    <col min="5" max="5" width="32.125" customWidth="1"/>
  </cols>
  <sheetData>
    <row r="1" spans="1:6">
      <c r="A1" s="26" t="s">
        <v>93</v>
      </c>
      <c r="B1" s="1" t="s">
        <v>3</v>
      </c>
      <c r="C1" s="5" t="s">
        <v>5</v>
      </c>
      <c r="D1" s="1" t="s">
        <v>4</v>
      </c>
      <c r="E1" s="1" t="s">
        <v>4</v>
      </c>
    </row>
    <row r="2" spans="1:6">
      <c r="A2" s="34" t="s">
        <v>94</v>
      </c>
      <c r="B2" s="3" t="s">
        <v>9</v>
      </c>
      <c r="C2" s="3" t="s">
        <v>10</v>
      </c>
      <c r="D2" s="3" t="s">
        <v>11</v>
      </c>
      <c r="E2" s="31" t="s">
        <v>12</v>
      </c>
    </row>
    <row r="3" spans="1:6">
      <c r="A3" s="34" t="s">
        <v>95</v>
      </c>
      <c r="B3" s="4" t="s">
        <v>16</v>
      </c>
      <c r="C3" s="4" t="s">
        <v>97</v>
      </c>
      <c r="D3" s="4" t="s">
        <v>17</v>
      </c>
      <c r="E3" s="33" t="s">
        <v>98</v>
      </c>
    </row>
    <row r="4" spans="1:6">
      <c r="A4">
        <v>1</v>
      </c>
      <c r="B4" s="29" t="s">
        <v>91</v>
      </c>
      <c r="C4" s="5" t="s">
        <v>18</v>
      </c>
      <c r="D4" s="2">
        <v>1</v>
      </c>
      <c r="E4" s="2">
        <f>base_leaderpoint_config!C4</f>
        <v>240</v>
      </c>
    </row>
    <row r="5" spans="1:6">
      <c r="A5">
        <v>2</v>
      </c>
      <c r="B5" s="2" t="s">
        <v>20</v>
      </c>
      <c r="C5" s="5" t="s">
        <v>19</v>
      </c>
      <c r="D5" s="2">
        <v>3</v>
      </c>
      <c r="E5" s="2">
        <f>base_leaderpoint_config!C5</f>
        <v>100</v>
      </c>
    </row>
    <row r="6" spans="1:6">
      <c r="A6">
        <v>3</v>
      </c>
      <c r="B6" s="5" t="s">
        <v>22</v>
      </c>
      <c r="C6" s="32" t="s">
        <v>23</v>
      </c>
      <c r="D6" s="2">
        <v>2</v>
      </c>
      <c r="E6" s="2">
        <f>base_leaderpoint_config!C6+base_leaderpoint_config!C7</f>
        <v>20</v>
      </c>
    </row>
    <row r="7" spans="1:6">
      <c r="A7">
        <v>4</v>
      </c>
      <c r="B7" s="2" t="s">
        <v>25</v>
      </c>
      <c r="C7" s="28" t="s">
        <v>26</v>
      </c>
      <c r="D7" s="2">
        <v>4</v>
      </c>
      <c r="E7" s="2">
        <f>base_leaderpoint_config!C9+base_leaderpoint_config!C10+base_leaderpoint_config!C11+base_leaderpoint_config!C12+base_leaderpoint_config!C8</f>
        <v>110</v>
      </c>
      <c r="F7" s="34" t="s">
        <v>99</v>
      </c>
    </row>
    <row r="8" spans="1:6">
      <c r="B8" s="5"/>
      <c r="C8" s="5"/>
      <c r="D8" s="2"/>
      <c r="E8" s="2"/>
    </row>
    <row r="9" spans="1:6">
      <c r="B9" s="2"/>
      <c r="C9" s="2"/>
      <c r="D9" s="2"/>
      <c r="E9" s="2"/>
    </row>
    <row r="10" spans="1:6">
      <c r="B10" s="2"/>
      <c r="C10" s="5"/>
      <c r="D10" s="2"/>
      <c r="E10" s="2"/>
    </row>
    <row r="11" spans="1:6">
      <c r="B11" s="2"/>
      <c r="C11" s="5"/>
      <c r="D11" s="2"/>
      <c r="E11" s="2"/>
    </row>
    <row r="12" spans="1:6">
      <c r="B12" s="2"/>
      <c r="C12" s="5"/>
      <c r="D12" s="2"/>
      <c r="E12" s="2"/>
    </row>
  </sheetData>
  <phoneticPr fontId="16" type="noConversion"/>
  <hyperlinks>
    <hyperlink ref="B1" r:id="rId1" tooltip="mailto:string@default"/>
    <hyperlink ref="D1" r:id="rId2"/>
    <hyperlink ref="E1" r:id="rId3" tooltip="mailto:int@default"/>
    <hyperlink ref="A1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E8"/>
    </sheetView>
  </sheetViews>
  <sheetFormatPr defaultRowHeight="13.5"/>
  <cols>
    <col min="1" max="1" width="29.875" customWidth="1"/>
    <col min="2" max="2" width="23.75" customWidth="1"/>
    <col min="3" max="3" width="41.125" customWidth="1"/>
    <col min="4" max="4" width="16.5" customWidth="1"/>
    <col min="5" max="5" width="19.75" customWidth="1"/>
  </cols>
  <sheetData>
    <row r="1" spans="1:7">
      <c r="A1" s="1" t="s">
        <v>96</v>
      </c>
      <c r="B1" s="1" t="s">
        <v>3</v>
      </c>
      <c r="C1" s="1" t="s">
        <v>5</v>
      </c>
      <c r="D1" s="30" t="s">
        <v>4</v>
      </c>
      <c r="E1" s="1" t="s">
        <v>4</v>
      </c>
    </row>
    <row r="2" spans="1:7">
      <c r="A2" s="3" t="s">
        <v>95</v>
      </c>
      <c r="B2" s="3" t="s">
        <v>9</v>
      </c>
      <c r="C2" s="3" t="s">
        <v>10</v>
      </c>
      <c r="D2" s="3" t="s">
        <v>11</v>
      </c>
      <c r="E2" s="31" t="s">
        <v>12</v>
      </c>
    </row>
    <row r="3" spans="1:7">
      <c r="A3" s="4" t="s">
        <v>95</v>
      </c>
      <c r="B3" s="4" t="s">
        <v>16</v>
      </c>
      <c r="C3" s="4" t="s">
        <v>101</v>
      </c>
      <c r="D3" s="4" t="s">
        <v>17</v>
      </c>
      <c r="E3" s="4" t="s">
        <v>15</v>
      </c>
    </row>
    <row r="4" spans="1:7">
      <c r="A4" s="29">
        <v>1</v>
      </c>
      <c r="B4" s="29" t="s">
        <v>92</v>
      </c>
      <c r="C4" s="5" t="s">
        <v>18</v>
      </c>
      <c r="D4">
        <v>1</v>
      </c>
      <c r="E4">
        <f>base_xiayipoint_config!C4</f>
        <v>150</v>
      </c>
      <c r="G4" s="34" t="s">
        <v>100</v>
      </c>
    </row>
    <row r="5" spans="1:7">
      <c r="A5" s="29">
        <v>2</v>
      </c>
      <c r="B5" s="5" t="s">
        <v>22</v>
      </c>
      <c r="C5" s="28" t="s">
        <v>38</v>
      </c>
      <c r="D5">
        <v>3</v>
      </c>
      <c r="E5">
        <f>base_xiayipoint_config!C7+base_xiayipoint_config!C8+base_xiayipoint_config!C15+base_xiayipoint_config!C16</f>
        <v>40</v>
      </c>
    </row>
    <row r="6" spans="1:7">
      <c r="A6" s="29">
        <v>3</v>
      </c>
      <c r="B6" s="5" t="s">
        <v>28</v>
      </c>
      <c r="C6" s="5" t="s">
        <v>27</v>
      </c>
      <c r="D6">
        <v>4</v>
      </c>
      <c r="E6">
        <f>base_xiayipoint_config!C9</f>
        <v>12</v>
      </c>
    </row>
    <row r="7" spans="1:7">
      <c r="A7" s="2">
        <v>4</v>
      </c>
      <c r="B7" s="2" t="s">
        <v>40</v>
      </c>
      <c r="C7" s="29" t="s">
        <v>41</v>
      </c>
      <c r="D7">
        <v>2</v>
      </c>
      <c r="E7">
        <f>base_xiayipoint_config!C10+base_xiayipoint_config!C11</f>
        <v>100</v>
      </c>
    </row>
    <row r="8" spans="1:7">
      <c r="A8" s="2">
        <v>5</v>
      </c>
      <c r="B8" s="2" t="s">
        <v>25</v>
      </c>
      <c r="C8" s="29" t="s">
        <v>42</v>
      </c>
      <c r="D8">
        <v>5</v>
      </c>
      <c r="E8">
        <f>base_xiayipoint_config!C12+base_xiayipoint_config!C13+base_xiayipoint_config!C14</f>
        <v>115</v>
      </c>
    </row>
    <row r="9" spans="1:7">
      <c r="A9" s="2"/>
      <c r="B9" s="2"/>
      <c r="C9" s="2"/>
      <c r="E9" s="2"/>
    </row>
    <row r="10" spans="1:7">
      <c r="A10" s="2"/>
      <c r="B10" s="2"/>
      <c r="C10" s="2"/>
      <c r="E10" s="2"/>
    </row>
    <row r="11" spans="1:7">
      <c r="A11" s="2"/>
      <c r="B11" s="5"/>
      <c r="C11" s="2"/>
      <c r="E11" s="2"/>
    </row>
    <row r="12" spans="1:7">
      <c r="A12" s="2"/>
      <c r="B12" s="2"/>
      <c r="C12" s="2"/>
      <c r="E12" s="2"/>
    </row>
    <row r="13" spans="1:7">
      <c r="A13" s="5"/>
      <c r="B13" s="2"/>
      <c r="C13" s="2"/>
      <c r="E13" s="2"/>
    </row>
    <row r="14" spans="1:7">
      <c r="A14" s="2"/>
      <c r="B14" s="2"/>
      <c r="C14" s="2"/>
      <c r="E14" s="2"/>
    </row>
    <row r="15" spans="1:7">
      <c r="A15" s="29"/>
      <c r="B15" s="2"/>
      <c r="C15" s="2"/>
      <c r="E15" s="2"/>
    </row>
    <row r="16" spans="1:7">
      <c r="A16" s="29"/>
      <c r="B16" s="2"/>
      <c r="C16" s="2"/>
      <c r="E16" s="2"/>
    </row>
    <row r="17" spans="1:5">
      <c r="A17" s="29"/>
      <c r="B17" s="2"/>
      <c r="C17" s="2"/>
      <c r="E17" s="2"/>
    </row>
  </sheetData>
  <phoneticPr fontId="16" type="noConversion"/>
  <hyperlinks>
    <hyperlink ref="B1" r:id="rId1"/>
    <hyperlink ref="C1" r:id="rId2"/>
    <hyperlink ref="D1" r:id="rId3" tooltip="mailto:int@default"/>
    <hyperlink ref="E1" r:id="rId4" tooltip="mailto:int@default"/>
    <hyperlink ref="A1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5" sqref="E15"/>
    </sheetView>
  </sheetViews>
  <sheetFormatPr defaultRowHeight="13.5"/>
  <cols>
    <col min="1" max="1" width="16" customWidth="1"/>
    <col min="2" max="2" width="17" customWidth="1"/>
    <col min="3" max="3" width="18.25" customWidth="1"/>
    <col min="4" max="4" width="18.75" customWidth="1"/>
    <col min="5" max="5" width="14.375" customWidth="1"/>
  </cols>
  <sheetData>
    <row r="1" spans="1:9">
      <c r="A1" s="2" t="s">
        <v>121</v>
      </c>
      <c r="B1" s="2" t="s">
        <v>122</v>
      </c>
      <c r="C1" s="2" t="s">
        <v>122</v>
      </c>
      <c r="D1" s="1" t="s">
        <v>127</v>
      </c>
      <c r="E1" s="29" t="s">
        <v>134</v>
      </c>
    </row>
    <row r="2" spans="1:9">
      <c r="A2" s="2" t="s">
        <v>123</v>
      </c>
      <c r="B2" s="2" t="s">
        <v>124</v>
      </c>
      <c r="C2" s="2" t="s">
        <v>125</v>
      </c>
      <c r="D2" s="2" t="s">
        <v>126</v>
      </c>
      <c r="E2" s="29" t="s">
        <v>135</v>
      </c>
    </row>
    <row r="3" spans="1:9">
      <c r="A3" s="4" t="s">
        <v>13</v>
      </c>
      <c r="B3" s="4" t="s">
        <v>14</v>
      </c>
      <c r="C3" s="4" t="s">
        <v>15</v>
      </c>
      <c r="D3" s="4" t="s">
        <v>102</v>
      </c>
      <c r="E3" s="4" t="s">
        <v>133</v>
      </c>
      <c r="F3" s="4" t="s">
        <v>103</v>
      </c>
      <c r="G3" s="4" t="s">
        <v>104</v>
      </c>
      <c r="H3" s="35"/>
      <c r="I3" s="4"/>
    </row>
    <row r="4" spans="1:9">
      <c r="A4" s="2" t="s">
        <v>105</v>
      </c>
      <c r="B4" s="2">
        <v>100</v>
      </c>
      <c r="C4" s="2">
        <f t="shared" ref="C4:C11" si="0">B4*F4</f>
        <v>100</v>
      </c>
      <c r="D4" s="29" t="s">
        <v>106</v>
      </c>
      <c r="E4" s="2">
        <v>1005</v>
      </c>
      <c r="F4" s="35">
        <v>1</v>
      </c>
      <c r="G4" s="35"/>
      <c r="H4" s="35"/>
      <c r="I4" s="35"/>
    </row>
    <row r="5" spans="1:9">
      <c r="A5" s="2" t="s">
        <v>107</v>
      </c>
      <c r="B5" s="2">
        <v>100</v>
      </c>
      <c r="C5" s="2">
        <f t="shared" si="0"/>
        <v>100</v>
      </c>
      <c r="D5" s="29" t="s">
        <v>108</v>
      </c>
      <c r="E5" s="2">
        <v>1006</v>
      </c>
      <c r="F5" s="35">
        <v>1</v>
      </c>
      <c r="G5" s="35"/>
      <c r="H5" s="35"/>
      <c r="I5" s="35"/>
    </row>
    <row r="6" spans="1:9">
      <c r="A6" s="2" t="s">
        <v>109</v>
      </c>
      <c r="B6" s="2">
        <v>100</v>
      </c>
      <c r="C6" s="2">
        <f t="shared" si="0"/>
        <v>100</v>
      </c>
      <c r="D6" s="29" t="s">
        <v>110</v>
      </c>
      <c r="E6" s="2">
        <v>1032</v>
      </c>
      <c r="F6" s="35">
        <v>1</v>
      </c>
      <c r="G6" s="35"/>
      <c r="H6" s="35"/>
      <c r="I6" s="35"/>
    </row>
    <row r="7" spans="1:9">
      <c r="A7" s="2" t="s">
        <v>111</v>
      </c>
      <c r="B7" s="2">
        <v>50</v>
      </c>
      <c r="C7" s="2">
        <f t="shared" si="0"/>
        <v>50</v>
      </c>
      <c r="D7" s="29" t="s">
        <v>112</v>
      </c>
      <c r="E7" s="2">
        <v>1033</v>
      </c>
      <c r="F7" s="35">
        <v>1</v>
      </c>
      <c r="G7" s="35" t="s">
        <v>113</v>
      </c>
      <c r="H7" s="35"/>
      <c r="I7" s="35"/>
    </row>
    <row r="8" spans="1:9">
      <c r="A8" s="2" t="s">
        <v>27</v>
      </c>
      <c r="B8" s="2">
        <v>25</v>
      </c>
      <c r="C8" s="2">
        <f t="shared" si="0"/>
        <v>25</v>
      </c>
      <c r="D8" s="29" t="s">
        <v>114</v>
      </c>
      <c r="E8" s="2">
        <v>1010</v>
      </c>
      <c r="F8" s="35">
        <v>1</v>
      </c>
      <c r="G8" s="35" t="s">
        <v>113</v>
      </c>
      <c r="H8" s="35"/>
      <c r="I8" s="35"/>
    </row>
    <row r="9" spans="1:9">
      <c r="A9" s="29" t="s">
        <v>115</v>
      </c>
      <c r="B9" s="2">
        <v>75</v>
      </c>
      <c r="C9" s="2">
        <f t="shared" si="0"/>
        <v>375</v>
      </c>
      <c r="D9" s="29" t="s">
        <v>116</v>
      </c>
      <c r="E9" s="2">
        <v>1014</v>
      </c>
      <c r="F9" s="35">
        <v>5</v>
      </c>
      <c r="G9" s="35"/>
      <c r="H9" s="35"/>
      <c r="I9" s="35"/>
    </row>
    <row r="10" spans="1:9">
      <c r="A10" s="2" t="s">
        <v>32</v>
      </c>
      <c r="B10" s="2">
        <v>25</v>
      </c>
      <c r="C10" s="2">
        <f t="shared" si="0"/>
        <v>125</v>
      </c>
      <c r="D10" s="29" t="s">
        <v>117</v>
      </c>
      <c r="E10" s="2">
        <v>1009</v>
      </c>
      <c r="F10" s="35">
        <v>5</v>
      </c>
      <c r="G10" s="35" t="s">
        <v>113</v>
      </c>
      <c r="H10" s="35"/>
      <c r="I10" s="35"/>
    </row>
    <row r="11" spans="1:9">
      <c r="A11" s="2" t="s">
        <v>118</v>
      </c>
      <c r="B11" s="2">
        <v>25</v>
      </c>
      <c r="C11" s="2">
        <f t="shared" si="0"/>
        <v>125</v>
      </c>
      <c r="D11" s="29" t="s">
        <v>119</v>
      </c>
      <c r="E11" s="2">
        <v>1029</v>
      </c>
      <c r="F11" s="35">
        <v>5</v>
      </c>
      <c r="G11" s="35" t="s">
        <v>120</v>
      </c>
      <c r="H11" s="35"/>
      <c r="I11" s="35"/>
    </row>
  </sheetData>
  <phoneticPr fontId="16" type="noConversion"/>
  <hyperlinks>
    <hyperlink ref="A1" r:id="rId1"/>
    <hyperlink ref="D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base_leaderpoint_config</vt:lpstr>
      <vt:lpstr>base_xiayipoint_config</vt:lpstr>
      <vt:lpstr>limit_config</vt:lpstr>
      <vt:lpstr>text</vt:lpstr>
      <vt:lpstr>choose</vt:lpstr>
      <vt:lpstr>other_limit</vt:lpstr>
      <vt:lpstr>statistics_leaderpoint</vt:lpstr>
      <vt:lpstr>statistics_xiayipoint</vt:lpstr>
      <vt:lpstr>base_chumopoint_config</vt:lpstr>
      <vt:lpstr>statistics_chumopoint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2018-06-23T03:34:49Z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