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ldserv\actlic\SURVEY\Control\GNSS Projects\2015006_NGCA_Survey\Submissions of NGCA to GA\"/>
    </mc:Choice>
  </mc:AlternateContent>
  <bookViews>
    <workbookView xWindow="300" yWindow="120" windowWidth="22980" windowHeight="11112"/>
  </bookViews>
  <sheets>
    <sheet name="ACT NGCA record" sheetId="1" r:id="rId1"/>
  </sheets>
  <definedNames>
    <definedName name="_xlnm.Print_Area" localSheetId="0">'ACT NGCA record'!$A$1:$Q$46</definedName>
  </definedNames>
  <calcPr calcId="152511"/>
</workbook>
</file>

<file path=xl/calcChain.xml><?xml version="1.0" encoding="utf-8"?>
<calcChain xmlns="http://schemas.openxmlformats.org/spreadsheetml/2006/main">
  <c r="X244" i="1" l="1"/>
  <c r="Y244" i="1"/>
  <c r="Z244" i="1"/>
  <c r="Z243" i="1"/>
  <c r="Y243" i="1"/>
  <c r="X243" i="1"/>
  <c r="X242" i="1"/>
  <c r="Y242" i="1"/>
  <c r="Z242" i="1"/>
  <c r="AD244" i="1"/>
  <c r="AD243" i="1"/>
  <c r="AD242" i="1"/>
  <c r="AD241" i="1" l="1"/>
  <c r="Z241" i="1"/>
  <c r="Y241" i="1"/>
  <c r="X241" i="1"/>
  <c r="X239" i="1" l="1"/>
  <c r="Y239" i="1"/>
  <c r="Z239" i="1"/>
  <c r="Z238" i="1"/>
  <c r="Y238" i="1"/>
  <c r="X238" i="1"/>
  <c r="X236" i="1"/>
  <c r="Y236" i="1"/>
  <c r="Z236" i="1"/>
  <c r="Z235" i="1"/>
  <c r="Y235" i="1"/>
  <c r="X235" i="1"/>
  <c r="AD234" i="1"/>
  <c r="AD235" i="1"/>
  <c r="X234" i="1"/>
  <c r="Z234" i="1"/>
  <c r="Y234" i="1"/>
  <c r="X233" i="1"/>
  <c r="Y233" i="1"/>
  <c r="Z233" i="1"/>
  <c r="AD233" i="1"/>
  <c r="AD232" i="1"/>
  <c r="X232" i="1"/>
  <c r="Y232" i="1"/>
  <c r="Z232" i="1"/>
  <c r="X231" i="1"/>
  <c r="Y231" i="1"/>
  <c r="Z231" i="1"/>
  <c r="AD231" i="1"/>
  <c r="X230" i="1"/>
  <c r="Y230" i="1"/>
  <c r="Z230" i="1"/>
  <c r="AD230" i="1"/>
  <c r="AD239" i="1"/>
  <c r="AD238" i="1"/>
  <c r="AD237" i="1"/>
  <c r="AD236" i="1" l="1"/>
  <c r="AD227" i="1" l="1"/>
  <c r="AD228" i="1"/>
  <c r="AD229" i="1"/>
  <c r="Z229" i="1"/>
  <c r="Y229" i="1"/>
  <c r="X229" i="1"/>
  <c r="Z228" i="1"/>
  <c r="Y228" i="1"/>
  <c r="X228" i="1"/>
  <c r="Z227" i="1"/>
  <c r="Y227" i="1"/>
  <c r="X227" i="1"/>
  <c r="AD225" i="1" l="1"/>
  <c r="AD224" i="1"/>
  <c r="AD223" i="1"/>
  <c r="Z225" i="1"/>
  <c r="Y225" i="1"/>
  <c r="X225" i="1"/>
  <c r="Z224" i="1"/>
  <c r="Y224" i="1"/>
  <c r="X224" i="1"/>
  <c r="Z223" i="1"/>
  <c r="Y223" i="1"/>
  <c r="X223" i="1"/>
  <c r="AD217" i="1" l="1"/>
  <c r="Z217" i="1"/>
  <c r="Y217" i="1"/>
  <c r="X217" i="1"/>
  <c r="AD222" i="1" l="1"/>
  <c r="Z222" i="1"/>
  <c r="Y222" i="1"/>
  <c r="X222" i="1"/>
  <c r="Z221" i="1"/>
  <c r="Y221" i="1"/>
  <c r="X221" i="1"/>
  <c r="AD221" i="1"/>
  <c r="Z220" i="1"/>
  <c r="Y220" i="1"/>
  <c r="X220" i="1"/>
  <c r="AD220" i="1"/>
  <c r="AD219" i="1"/>
  <c r="Z219" i="1"/>
  <c r="Y219" i="1"/>
  <c r="X219" i="1"/>
  <c r="AD218" i="1"/>
  <c r="Z218" i="1"/>
  <c r="Y218" i="1"/>
  <c r="X218" i="1"/>
  <c r="Z216" i="1" l="1"/>
  <c r="Y216" i="1"/>
  <c r="X216" i="1"/>
  <c r="AD216" i="1"/>
  <c r="AD215" i="1"/>
  <c r="Z215" i="1"/>
  <c r="Y215" i="1"/>
  <c r="X215" i="1"/>
  <c r="Z214" i="1"/>
  <c r="Y214" i="1"/>
  <c r="X214" i="1"/>
  <c r="AD214" i="1"/>
  <c r="Z208" i="1" l="1"/>
  <c r="Y208" i="1"/>
  <c r="X208" i="1"/>
  <c r="X212" i="1" l="1"/>
  <c r="Y212" i="1"/>
  <c r="Z212" i="1"/>
  <c r="X211" i="1"/>
  <c r="Y211" i="1"/>
  <c r="Z211" i="1"/>
  <c r="AD210" i="1"/>
  <c r="AD211" i="1"/>
  <c r="AD212" i="1"/>
  <c r="Z210" i="1"/>
  <c r="Y210" i="1"/>
  <c r="X210" i="1"/>
  <c r="AD209" i="1" l="1"/>
  <c r="Z209" i="1"/>
  <c r="Y209" i="1"/>
  <c r="X209" i="1"/>
  <c r="Z204" i="1"/>
  <c r="Y204" i="1"/>
  <c r="X204" i="1"/>
  <c r="AD204" i="1"/>
  <c r="AD207" i="1" l="1"/>
  <c r="AD205" i="1"/>
  <c r="AD208" i="1"/>
  <c r="AD206" i="1"/>
  <c r="Z202" i="1" l="1"/>
  <c r="Y202" i="1"/>
  <c r="X202" i="1"/>
  <c r="AD202" i="1"/>
  <c r="AD201" i="1"/>
  <c r="Z201" i="1"/>
  <c r="Y201" i="1"/>
  <c r="X201" i="1"/>
  <c r="AD200" i="1"/>
  <c r="Z200" i="1"/>
  <c r="Y200" i="1"/>
  <c r="X200" i="1"/>
  <c r="AD199" i="1"/>
  <c r="Z198" i="1"/>
  <c r="Y198" i="1"/>
  <c r="X198" i="1"/>
  <c r="AD198" i="1"/>
  <c r="AD197" i="1"/>
  <c r="AD196" i="1"/>
  <c r="X196" i="1"/>
  <c r="Y196" i="1"/>
  <c r="Z196" i="1"/>
  <c r="X193" i="1"/>
  <c r="Y193" i="1"/>
  <c r="Z193" i="1"/>
  <c r="AD195" i="1"/>
  <c r="Z195" i="1"/>
  <c r="Y195" i="1"/>
  <c r="X195" i="1"/>
  <c r="AD193" i="1"/>
  <c r="X192" i="1"/>
  <c r="Y192" i="1"/>
  <c r="Z192" i="1"/>
  <c r="Z194" i="1"/>
  <c r="Y194" i="1"/>
  <c r="X194" i="1"/>
  <c r="Z191" i="1"/>
  <c r="Y191" i="1"/>
  <c r="X191" i="1"/>
  <c r="Z190" i="1"/>
  <c r="Y190" i="1"/>
  <c r="X190" i="1"/>
  <c r="Z189" i="1"/>
  <c r="Y189" i="1"/>
  <c r="X189" i="1"/>
  <c r="AD188" i="1"/>
  <c r="Z188" i="1"/>
  <c r="Y188" i="1"/>
  <c r="X188" i="1"/>
  <c r="Z187" i="1"/>
  <c r="Y187" i="1"/>
  <c r="X187" i="1"/>
  <c r="Z186" i="1"/>
  <c r="Y186" i="1"/>
  <c r="X186" i="1"/>
  <c r="AD186" i="1"/>
  <c r="Z173" i="1"/>
  <c r="Y173" i="1"/>
  <c r="X173" i="1"/>
  <c r="Z172" i="1"/>
  <c r="Y172" i="1"/>
  <c r="X172" i="1"/>
  <c r="Z183" i="1"/>
  <c r="Y183" i="1"/>
  <c r="X183" i="1"/>
  <c r="AD183" i="1"/>
  <c r="Z184" i="1"/>
  <c r="Y184" i="1"/>
  <c r="X184" i="1"/>
  <c r="AD182" i="1"/>
  <c r="Z182" i="1"/>
  <c r="Y182" i="1"/>
  <c r="X182" i="1"/>
  <c r="AD181" i="1"/>
  <c r="Z181" i="1"/>
  <c r="Y181" i="1"/>
  <c r="X181" i="1"/>
  <c r="AD180" i="1"/>
  <c r="AD179" i="1"/>
  <c r="Z179" i="1"/>
  <c r="Y179" i="1"/>
  <c r="X179" i="1"/>
  <c r="Z178" i="1"/>
  <c r="Y178" i="1"/>
  <c r="X178" i="1"/>
  <c r="Z177" i="1"/>
  <c r="Y177" i="1"/>
  <c r="X177" i="1"/>
  <c r="AD178" i="1"/>
  <c r="AD177" i="1"/>
  <c r="Z176" i="1"/>
  <c r="Y176" i="1"/>
  <c r="X176" i="1"/>
  <c r="AD176" i="1"/>
  <c r="Z174" i="1"/>
  <c r="Y174" i="1"/>
  <c r="X174" i="1"/>
  <c r="AD174" i="1"/>
  <c r="Z175" i="1"/>
  <c r="Y175" i="1"/>
  <c r="X175" i="1"/>
  <c r="AD175" i="1"/>
  <c r="AD173" i="1"/>
  <c r="AD172" i="1"/>
  <c r="AD171" i="1"/>
  <c r="Z171" i="1"/>
  <c r="Y171" i="1"/>
  <c r="X171" i="1"/>
  <c r="Z170" i="1"/>
  <c r="Y170" i="1"/>
  <c r="X170" i="1"/>
  <c r="AD170" i="1"/>
  <c r="AD169" i="1"/>
  <c r="Z114" i="1" l="1"/>
  <c r="Y114" i="1"/>
  <c r="X114" i="1"/>
  <c r="X113" i="1"/>
  <c r="Y113" i="1"/>
  <c r="Z113" i="1"/>
  <c r="Z115" i="1"/>
  <c r="Y115" i="1"/>
  <c r="X115" i="1"/>
  <c r="AD168" i="1"/>
  <c r="Z168" i="1"/>
  <c r="Y168" i="1"/>
  <c r="X168" i="1"/>
  <c r="Z169" i="1"/>
  <c r="Y169" i="1"/>
  <c r="X169" i="1"/>
  <c r="AD166" i="1"/>
  <c r="Z166" i="1"/>
  <c r="Y166" i="1"/>
  <c r="X166" i="1"/>
  <c r="AD167" i="1"/>
  <c r="AD160" i="1"/>
  <c r="AD165" i="1"/>
  <c r="AD164" i="1"/>
  <c r="AD163" i="1"/>
  <c r="AD162" i="1"/>
  <c r="Z161" i="1"/>
  <c r="Y161" i="1"/>
  <c r="X161" i="1"/>
  <c r="AD161" i="1"/>
  <c r="AD158" i="1"/>
  <c r="Z158" i="1"/>
  <c r="Y158" i="1"/>
  <c r="X158" i="1"/>
  <c r="X157" i="1"/>
  <c r="Y157" i="1"/>
  <c r="AD157" i="1"/>
  <c r="AD156" i="1"/>
  <c r="AD155" i="1"/>
  <c r="Z155" i="1"/>
  <c r="Y155" i="1"/>
  <c r="X155" i="1"/>
  <c r="AD154" i="1"/>
  <c r="Z154" i="1"/>
  <c r="Y154" i="1"/>
  <c r="X154" i="1"/>
  <c r="AD153" i="1"/>
  <c r="Z153" i="1"/>
  <c r="Y153" i="1"/>
  <c r="X153" i="1"/>
  <c r="AD152" i="1"/>
  <c r="Y152" i="1"/>
  <c r="X152" i="1"/>
  <c r="AD150" i="1"/>
  <c r="AD151" i="1"/>
  <c r="Y151" i="1"/>
  <c r="X151" i="1"/>
  <c r="Z150" i="1"/>
  <c r="Y150" i="1"/>
  <c r="X150" i="1"/>
  <c r="AD149" i="1"/>
  <c r="Y149" i="1"/>
  <c r="X149" i="1"/>
  <c r="AD148" i="1"/>
  <c r="Z147" i="1"/>
  <c r="Y147" i="1"/>
  <c r="X147" i="1"/>
  <c r="AD147" i="1"/>
  <c r="AD146" i="1"/>
  <c r="Z146" i="1"/>
  <c r="Y146" i="1"/>
  <c r="X146" i="1"/>
  <c r="Z145" i="1"/>
  <c r="Y145" i="1"/>
  <c r="X145" i="1"/>
  <c r="AD145" i="1"/>
  <c r="AD144" i="1"/>
  <c r="AD143" i="1"/>
  <c r="Z143" i="1"/>
  <c r="Y143" i="1"/>
  <c r="X143" i="1"/>
  <c r="AD142" i="1"/>
  <c r="Z142" i="1"/>
  <c r="Y142" i="1"/>
  <c r="X142" i="1"/>
  <c r="AD141" i="1"/>
  <c r="Z141" i="1"/>
  <c r="Y141" i="1"/>
  <c r="X141" i="1"/>
  <c r="Z84" i="1"/>
  <c r="Y84" i="1"/>
  <c r="X84" i="1"/>
  <c r="Z139" i="1"/>
  <c r="Y139" i="1"/>
  <c r="X139" i="1"/>
  <c r="Z138" i="1"/>
  <c r="Y138" i="1"/>
  <c r="X138" i="1"/>
  <c r="AD139" i="1"/>
  <c r="AD138" i="1"/>
  <c r="AD137" i="1"/>
  <c r="AD136" i="1"/>
  <c r="AD135" i="1"/>
  <c r="AD134" i="1"/>
  <c r="Z136" i="1"/>
  <c r="Y136" i="1"/>
  <c r="X136" i="1"/>
  <c r="Z135" i="1"/>
  <c r="Y135" i="1"/>
  <c r="X135" i="1"/>
  <c r="Z134" i="1"/>
  <c r="Y134" i="1"/>
  <c r="X134" i="1"/>
  <c r="AD133" i="1"/>
  <c r="AD132" i="1"/>
  <c r="AD131" i="1"/>
  <c r="AD130" i="1"/>
  <c r="Z133" i="1"/>
  <c r="Y133" i="1"/>
  <c r="X133" i="1"/>
  <c r="Z132" i="1"/>
  <c r="Y132" i="1"/>
  <c r="X132" i="1"/>
  <c r="Z130" i="1"/>
  <c r="Y130" i="1"/>
  <c r="X130" i="1"/>
  <c r="Z82" i="1"/>
  <c r="Y82" i="1"/>
  <c r="X82" i="1"/>
  <c r="Z129" i="1"/>
  <c r="Y129" i="1"/>
  <c r="X129" i="1"/>
  <c r="AD129" i="1"/>
  <c r="Z127" i="1"/>
  <c r="Y127" i="1"/>
  <c r="X127" i="1"/>
  <c r="Z126" i="1"/>
  <c r="Y126" i="1"/>
  <c r="X126" i="1"/>
  <c r="AD127" i="1"/>
  <c r="AD126" i="1"/>
  <c r="AD123" i="1"/>
  <c r="AD124" i="1"/>
  <c r="AD125" i="1"/>
  <c r="AD122" i="1"/>
  <c r="AD121" i="1"/>
  <c r="Z120" i="1"/>
  <c r="Y120" i="1"/>
  <c r="X120" i="1"/>
  <c r="AD120" i="1"/>
  <c r="AD119" i="1"/>
  <c r="AD102" i="1"/>
  <c r="Z117" i="1"/>
  <c r="Y117" i="1"/>
  <c r="X117" i="1"/>
  <c r="Z116" i="1"/>
  <c r="Y116" i="1"/>
  <c r="X116" i="1"/>
  <c r="AD113" i="1"/>
  <c r="AD114" i="1"/>
  <c r="AD115" i="1"/>
  <c r="AD116" i="1"/>
  <c r="AD117" i="1"/>
  <c r="AD118" i="1"/>
  <c r="X112" i="1"/>
  <c r="Y112" i="1"/>
  <c r="Z112" i="1"/>
  <c r="X110" i="1"/>
  <c r="Y110" i="1"/>
  <c r="Z110" i="1"/>
  <c r="X111" i="1"/>
  <c r="Y111" i="1"/>
  <c r="Z111" i="1"/>
  <c r="AD112" i="1"/>
  <c r="AD111" i="1"/>
  <c r="AD110" i="1"/>
  <c r="Z108" i="1"/>
  <c r="Y108" i="1"/>
  <c r="X108" i="1"/>
  <c r="AD98" i="1"/>
  <c r="AD99" i="1"/>
  <c r="AD100" i="1"/>
  <c r="AD101" i="1"/>
  <c r="AD104" i="1"/>
  <c r="AD103" i="1"/>
  <c r="AD105" i="1"/>
  <c r="AD106" i="1"/>
  <c r="AD107" i="1"/>
  <c r="AD108" i="1"/>
  <c r="X95" i="1"/>
  <c r="Y95" i="1"/>
  <c r="Z95" i="1"/>
  <c r="X96" i="1"/>
  <c r="Y96" i="1"/>
  <c r="Z96" i="1"/>
  <c r="X94" i="1"/>
  <c r="X87" i="1"/>
  <c r="Z94" i="1"/>
  <c r="Y94" i="1"/>
  <c r="AD94" i="1"/>
  <c r="AD95" i="1"/>
  <c r="AD96" i="1"/>
  <c r="AD93" i="1"/>
  <c r="AD92" i="1"/>
  <c r="AD91" i="1"/>
  <c r="AD90" i="1"/>
  <c r="AD89" i="1"/>
  <c r="AD88" i="1"/>
  <c r="AD85" i="1"/>
  <c r="AD86" i="1"/>
  <c r="AD87" i="1"/>
  <c r="X85" i="1"/>
  <c r="Y85" i="1"/>
  <c r="Z85" i="1"/>
  <c r="X86" i="1"/>
  <c r="Y86" i="1"/>
  <c r="Z86" i="1"/>
  <c r="Y87" i="1"/>
  <c r="Z87" i="1"/>
  <c r="AD5" i="1"/>
  <c r="AD83" i="1"/>
  <c r="AD82" i="1"/>
  <c r="X83" i="1"/>
  <c r="Y83" i="1"/>
  <c r="Z83" i="1"/>
  <c r="AD78" i="1"/>
  <c r="AD79" i="1"/>
  <c r="AD80" i="1"/>
  <c r="AD77" i="1"/>
  <c r="X74" i="1"/>
  <c r="Y74" i="1"/>
  <c r="Z74" i="1"/>
  <c r="X75" i="1"/>
  <c r="Y75" i="1"/>
  <c r="Z75" i="1"/>
  <c r="X76" i="1"/>
  <c r="Y76" i="1"/>
  <c r="Z76" i="1"/>
  <c r="AD72" i="1"/>
  <c r="X72" i="1"/>
  <c r="Y72" i="1"/>
  <c r="Z72" i="1"/>
  <c r="AD64" i="1"/>
  <c r="AD65" i="1"/>
  <c r="AD66" i="1"/>
  <c r="AD67" i="1"/>
  <c r="AD68" i="1"/>
  <c r="AD69" i="1"/>
  <c r="AD70" i="1"/>
  <c r="AD71" i="1"/>
  <c r="X64" i="1"/>
  <c r="Y64" i="1"/>
  <c r="Z64" i="1"/>
  <c r="X65" i="1"/>
  <c r="Y65" i="1"/>
  <c r="Z65" i="1"/>
  <c r="Z66" i="1"/>
  <c r="Y66" i="1"/>
  <c r="X66" i="1"/>
  <c r="AD62" i="1"/>
  <c r="AD63" i="1"/>
  <c r="AD3" i="1"/>
  <c r="AD10" i="1"/>
  <c r="AD60" i="1"/>
  <c r="X60" i="1"/>
  <c r="Y60" i="1"/>
  <c r="Z60" i="1"/>
  <c r="AD2" i="1"/>
  <c r="X59" i="1"/>
  <c r="Y59" i="1"/>
  <c r="Z59" i="1"/>
  <c r="AD59" i="1"/>
  <c r="AD58" i="1"/>
  <c r="X55" i="1"/>
  <c r="Y55" i="1"/>
  <c r="Z55" i="1"/>
  <c r="X56" i="1"/>
  <c r="Y56" i="1"/>
  <c r="Z56" i="1"/>
  <c r="X57" i="1"/>
  <c r="Y57" i="1"/>
  <c r="Z57" i="1"/>
  <c r="X53" i="1"/>
  <c r="Y53" i="1"/>
  <c r="Z53" i="1"/>
  <c r="X54" i="1"/>
  <c r="Y54" i="1"/>
  <c r="Z54" i="1"/>
  <c r="AD50" i="1"/>
  <c r="AD51" i="1"/>
  <c r="AD52" i="1"/>
  <c r="AD53" i="1"/>
  <c r="AD54" i="1"/>
  <c r="AD55" i="1"/>
  <c r="AD56" i="1"/>
  <c r="AD57" i="1"/>
  <c r="AD49" i="1"/>
  <c r="AD47" i="1"/>
  <c r="AD48" i="1"/>
  <c r="AD45" i="1"/>
  <c r="AD44" i="1"/>
  <c r="X44" i="1"/>
  <c r="Y44" i="1"/>
  <c r="Z44" i="1"/>
  <c r="X45" i="1"/>
  <c r="Y45" i="1"/>
  <c r="Z45" i="1"/>
  <c r="AD29" i="1"/>
  <c r="AD43" i="1"/>
  <c r="Z43" i="1"/>
  <c r="Y43" i="1"/>
  <c r="X43" i="1"/>
  <c r="AD36" i="1"/>
  <c r="AD35" i="1"/>
  <c r="AD34" i="1"/>
  <c r="AD39" i="1"/>
  <c r="AD40" i="1"/>
  <c r="AD42" i="1"/>
  <c r="AD41" i="1"/>
  <c r="Z40" i="1"/>
  <c r="Z39" i="1"/>
  <c r="Z38" i="1"/>
  <c r="Z37" i="1"/>
  <c r="Z36" i="1"/>
  <c r="Z35" i="1"/>
  <c r="Z34" i="1"/>
  <c r="Z33" i="1"/>
  <c r="Z32" i="1"/>
  <c r="Z31" i="1"/>
  <c r="Y31" i="1"/>
  <c r="Y32" i="1"/>
  <c r="Y33" i="1"/>
  <c r="Y34" i="1"/>
  <c r="Y35" i="1"/>
  <c r="Y36" i="1"/>
  <c r="Y37" i="1"/>
  <c r="Y38" i="1"/>
  <c r="Y39" i="1"/>
  <c r="Y40" i="1"/>
  <c r="X31" i="1"/>
  <c r="X32" i="1"/>
  <c r="X33" i="1"/>
  <c r="X34" i="1"/>
  <c r="X35" i="1"/>
  <c r="X36" i="1"/>
  <c r="X37" i="1"/>
  <c r="X38" i="1"/>
  <c r="X39" i="1"/>
  <c r="X40" i="1"/>
  <c r="X28" i="1"/>
  <c r="AD28" i="1"/>
  <c r="Y28" i="1"/>
  <c r="Z28" i="1"/>
  <c r="Z29" i="1"/>
  <c r="Y29" i="1"/>
  <c r="X29" i="1"/>
  <c r="Z23" i="1"/>
  <c r="Y23" i="1"/>
  <c r="X23" i="1"/>
  <c r="AD27" i="1"/>
  <c r="AD20" i="1"/>
  <c r="AD21" i="1"/>
  <c r="AD22" i="1"/>
  <c r="AD23" i="1"/>
  <c r="AD19" i="1"/>
  <c r="X17" i="1"/>
  <c r="Y17" i="1"/>
  <c r="Z17" i="1"/>
  <c r="X13" i="1"/>
  <c r="Y13" i="1"/>
  <c r="Z13" i="1"/>
  <c r="Z15" i="1"/>
  <c r="Y15" i="1"/>
  <c r="X15" i="1"/>
  <c r="Z14" i="1"/>
  <c r="Y14" i="1"/>
  <c r="X14" i="1"/>
  <c r="Z16" i="1"/>
  <c r="Y16" i="1"/>
  <c r="X16" i="1"/>
  <c r="X10" i="1"/>
  <c r="Y10" i="1"/>
  <c r="Z10" i="1"/>
  <c r="X11" i="1"/>
  <c r="Y11" i="1"/>
  <c r="Z11" i="1"/>
  <c r="AD252" i="1" l="1"/>
  <c r="X3" i="1"/>
  <c r="Y3" i="1"/>
  <c r="Z3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Y2" i="1"/>
  <c r="Z2" i="1"/>
  <c r="X2" i="1"/>
  <c r="X252" i="1" l="1"/>
  <c r="Z252" i="1"/>
  <c r="Y252" i="1"/>
</calcChain>
</file>

<file path=xl/sharedStrings.xml><?xml version="1.0" encoding="utf-8"?>
<sst xmlns="http://schemas.openxmlformats.org/spreadsheetml/2006/main" count="3742" uniqueCount="1051">
  <si>
    <t>NSW TS NUM</t>
  </si>
  <si>
    <t>ACT NAME</t>
  </si>
  <si>
    <t>00AA</t>
  </si>
  <si>
    <t>GPS10</t>
  </si>
  <si>
    <t>01AA</t>
  </si>
  <si>
    <t>TS5870</t>
  </si>
  <si>
    <t>ORRORAL LAPLACE</t>
  </si>
  <si>
    <t>02AA</t>
  </si>
  <si>
    <t>DOWLING</t>
  </si>
  <si>
    <t>03AA</t>
  </si>
  <si>
    <t>TS1017-1</t>
  </si>
  <si>
    <t>BOBOYAN RM1</t>
  </si>
  <si>
    <t>04AA</t>
  </si>
  <si>
    <t>TS1486</t>
  </si>
  <si>
    <t>CLEAR</t>
  </si>
  <si>
    <t>05AA</t>
  </si>
  <si>
    <t>SHANAHANS MTN</t>
  </si>
  <si>
    <t>06AA</t>
  </si>
  <si>
    <t>ROSE</t>
  </si>
  <si>
    <t>07AA</t>
  </si>
  <si>
    <t>TS2187</t>
  </si>
  <si>
    <t>GIGERLINE</t>
  </si>
  <si>
    <t>Decimated to 30 sec</t>
  </si>
  <si>
    <t>Y</t>
  </si>
  <si>
    <t>Submitted to AUSPOS</t>
  </si>
  <si>
    <t>Checked against 1+hr Network (ACTGSO Project 2012/005</t>
  </si>
  <si>
    <t>diff El.Ht</t>
  </si>
  <si>
    <t>AUSPOS E</t>
  </si>
  <si>
    <t>AUSPOS N</t>
  </si>
  <si>
    <t>AUSPOS El.Ht</t>
  </si>
  <si>
    <t>2012/005 Adj E</t>
  </si>
  <si>
    <t>2012/005 Adj N</t>
  </si>
  <si>
    <t>2012/005 Adj El.Ht</t>
  </si>
  <si>
    <t>Stn Re-named in LGO</t>
  </si>
  <si>
    <t>Obs Duration</t>
  </si>
  <si>
    <t>20h 52m</t>
  </si>
  <si>
    <t>21h 47m</t>
  </si>
  <si>
    <t>20h 50m</t>
  </si>
  <si>
    <t>11h 48m</t>
  </si>
  <si>
    <t>23h 18m</t>
  </si>
  <si>
    <t>11h 28m</t>
  </si>
  <si>
    <t>26h 49m</t>
  </si>
  <si>
    <t>12h 49m</t>
  </si>
  <si>
    <t>26h 42m</t>
  </si>
  <si>
    <t>Comments</t>
  </si>
  <si>
    <t>08AA</t>
  </si>
  <si>
    <t>TS5662</t>
  </si>
  <si>
    <t>NM/C/106</t>
  </si>
  <si>
    <t>13h 40m</t>
  </si>
  <si>
    <t>00AA1330.15o</t>
  </si>
  <si>
    <t>01AA1480.15o</t>
  </si>
  <si>
    <t>02AA1520.15o</t>
  </si>
  <si>
    <t>03AA1620.15o</t>
  </si>
  <si>
    <t>04AA1800.15o</t>
  </si>
  <si>
    <t>05AA1800.15o</t>
  </si>
  <si>
    <t>06AA2170.15o</t>
  </si>
  <si>
    <t>07AA2170.15o</t>
  </si>
  <si>
    <t>Date Observed (start)</t>
  </si>
  <si>
    <t>01AA2740.15o</t>
  </si>
  <si>
    <t>08AA2740.15o</t>
  </si>
  <si>
    <t>Submitted to GA NGCA</t>
  </si>
  <si>
    <t>19h 07m</t>
  </si>
  <si>
    <t>WRIGHTS HILL</t>
  </si>
  <si>
    <t>BURBONG(P)</t>
  </si>
  <si>
    <t>FEAGAN</t>
  </si>
  <si>
    <t>02AA3010.15o</t>
  </si>
  <si>
    <t>TS6050</t>
  </si>
  <si>
    <t>TS2038</t>
  </si>
  <si>
    <t>BALCOMBE(P)</t>
  </si>
  <si>
    <t>TS6051</t>
  </si>
  <si>
    <t>14h 06m</t>
  </si>
  <si>
    <t>12h 57m</t>
  </si>
  <si>
    <t>16h 33m</t>
  </si>
  <si>
    <t>N</t>
  </si>
  <si>
    <t>BURB3130.15o</t>
  </si>
  <si>
    <t>FEAG3130.15o</t>
  </si>
  <si>
    <t>BALC3130.15o</t>
  </si>
  <si>
    <t>Submitted to LPI for inclusion in the NSW NGCA, as trig is in NSW</t>
  </si>
  <si>
    <t>Y rapid</t>
  </si>
  <si>
    <t>2nd occupation at Dowling</t>
  </si>
  <si>
    <t>2nd occupation at Orroral Laplace</t>
  </si>
  <si>
    <t>ACT_NGCA_20151029 submission</t>
  </si>
  <si>
    <t xml:space="preserve">TS12267 </t>
  </si>
  <si>
    <t>GININI</t>
  </si>
  <si>
    <t>TS5661</t>
  </si>
  <si>
    <t>19h 57m</t>
  </si>
  <si>
    <t>GINI0460.16o</t>
  </si>
  <si>
    <t>Ginini occupied by LPI in 2013, therefore mark has a NGCA ID, therefore submit any data to LPI.</t>
  </si>
  <si>
    <t>To Do:</t>
  </si>
  <si>
    <t>repeat</t>
  </si>
  <si>
    <t>R706</t>
  </si>
  <si>
    <t>R347</t>
  </si>
  <si>
    <t>13h 30m</t>
  </si>
  <si>
    <t>6h 06m</t>
  </si>
  <si>
    <t>R791</t>
  </si>
  <si>
    <t>R781</t>
  </si>
  <si>
    <t>R670</t>
  </si>
  <si>
    <t>ACT_NGCA_20160229 submission</t>
  </si>
  <si>
    <t>27h 31m</t>
  </si>
  <si>
    <t>12h 42m</t>
  </si>
  <si>
    <t>00AA0620.16o</t>
  </si>
  <si>
    <t>09AA</t>
  </si>
  <si>
    <t>10AA</t>
  </si>
  <si>
    <t>11AA</t>
  </si>
  <si>
    <t>12AA</t>
  </si>
  <si>
    <t>13AA</t>
  </si>
  <si>
    <t>ACTGSO Project No. 2016/002</t>
  </si>
  <si>
    <t>09AA0460.16o</t>
  </si>
  <si>
    <t>10AA0560.16o</t>
  </si>
  <si>
    <t>11AA0610.16o</t>
  </si>
  <si>
    <t>12AA0620.16o</t>
  </si>
  <si>
    <t>SS1449</t>
  </si>
  <si>
    <t>SSM1449</t>
  </si>
  <si>
    <t>6h 00m</t>
  </si>
  <si>
    <t>GB532</t>
  </si>
  <si>
    <t>GBM532</t>
  </si>
  <si>
    <t>PM195</t>
  </si>
  <si>
    <t>SS140820.16o</t>
  </si>
  <si>
    <t>GBM50830.16o</t>
  </si>
  <si>
    <t>PM190830.16o</t>
  </si>
  <si>
    <t>ACT NGCA ID</t>
  </si>
  <si>
    <t>6h 07m</t>
  </si>
  <si>
    <t>13AA1170.16o</t>
  </si>
  <si>
    <t>Derived AHD from AUSPOS</t>
  </si>
  <si>
    <t>AHD71 RL</t>
  </si>
  <si>
    <t>diff RL (mm)</t>
  </si>
  <si>
    <t>diff E (mm)</t>
  </si>
  <si>
    <t>diff N (mm)</t>
  </si>
  <si>
    <t>LC/L3</t>
  </si>
  <si>
    <t>AHD71 Class/Order</t>
  </si>
  <si>
    <t>14AA</t>
  </si>
  <si>
    <t>9h 44m</t>
  </si>
  <si>
    <t>24h 10m</t>
  </si>
  <si>
    <t>14AA1510.16o</t>
  </si>
  <si>
    <t>00AA1510.16o</t>
  </si>
  <si>
    <t>ACTGSO Project No. 2016/001 "Saving AHD"</t>
  </si>
  <si>
    <t>2nd occupation at GPS10</t>
  </si>
  <si>
    <t>3rd occupation at GPS10</t>
  </si>
  <si>
    <t>Added to Antenna Information file RinexAntLs.txt</t>
  </si>
  <si>
    <t>ACTGSO Project No.</t>
  </si>
  <si>
    <t>2015/006</t>
  </si>
  <si>
    <t>2016/002</t>
  </si>
  <si>
    <t>2016/001</t>
  </si>
  <si>
    <t>ACT_NGCA_20160607 submission</t>
  </si>
  <si>
    <t>15AA</t>
  </si>
  <si>
    <t>MCDONALD ECCE</t>
  </si>
  <si>
    <t>BROWN</t>
  </si>
  <si>
    <t>16AA</t>
  </si>
  <si>
    <t>12h 23m</t>
  </si>
  <si>
    <t>20h 58m</t>
  </si>
  <si>
    <t>9h 57m</t>
  </si>
  <si>
    <t>TS5075</t>
  </si>
  <si>
    <t>TS5841</t>
  </si>
  <si>
    <t>17AA</t>
  </si>
  <si>
    <t>GN18</t>
  </si>
  <si>
    <t>BL234</t>
  </si>
  <si>
    <t>17h 06m</t>
  </si>
  <si>
    <t>GN80</t>
  </si>
  <si>
    <t>18AA</t>
  </si>
  <si>
    <t>19AA</t>
  </si>
  <si>
    <t>9h 55m</t>
  </si>
  <si>
    <t>11h 41m</t>
  </si>
  <si>
    <t>20AA</t>
  </si>
  <si>
    <t>MELROSE</t>
  </si>
  <si>
    <t>25h 06m</t>
  </si>
  <si>
    <t>21AA</t>
  </si>
  <si>
    <t>BIG MONKS</t>
  </si>
  <si>
    <t>11h 14m</t>
  </si>
  <si>
    <t>GN49</t>
  </si>
  <si>
    <t>22AA</t>
  </si>
  <si>
    <t>HL100</t>
  </si>
  <si>
    <t>23AA</t>
  </si>
  <si>
    <t>TS12266</t>
  </si>
  <si>
    <t>R805</t>
  </si>
  <si>
    <t>02AA1750.16o</t>
  </si>
  <si>
    <t>15AA1750.16o</t>
  </si>
  <si>
    <t>16AA1750.16o</t>
  </si>
  <si>
    <t>17AA1800.16o</t>
  </si>
  <si>
    <t>18AA1800.16o</t>
  </si>
  <si>
    <t>19AA1820.16o</t>
  </si>
  <si>
    <t>20AA1850.16o</t>
  </si>
  <si>
    <t>21AA1860.16o</t>
  </si>
  <si>
    <t>22AA1880.16o</t>
  </si>
  <si>
    <t>23AA1880.16o</t>
  </si>
  <si>
    <t>3rd occupation at Dowling</t>
  </si>
  <si>
    <t>Checked against ACTGSO Project No. 2011/021 MGA 2020</t>
  </si>
  <si>
    <t>24AA</t>
  </si>
  <si>
    <t>TG219</t>
  </si>
  <si>
    <t>TG216</t>
  </si>
  <si>
    <t>25AA</t>
  </si>
  <si>
    <t>6h 33m</t>
  </si>
  <si>
    <t>6h 11m</t>
  </si>
  <si>
    <t>24AA1900.16o</t>
  </si>
  <si>
    <t>25AA1900.16o</t>
  </si>
  <si>
    <t>LA/L1</t>
  </si>
  <si>
    <t>LA/L2</t>
  </si>
  <si>
    <t>LA/L0</t>
  </si>
  <si>
    <t>LA/L3</t>
  </si>
  <si>
    <t>26AA</t>
  </si>
  <si>
    <t>HARCOURT</t>
  </si>
  <si>
    <t>16h 58m</t>
  </si>
  <si>
    <t>y</t>
  </si>
  <si>
    <t>26AA1950.16o</t>
  </si>
  <si>
    <t>27AA</t>
  </si>
  <si>
    <t>BARNES</t>
  </si>
  <si>
    <t>TS2409</t>
  </si>
  <si>
    <t>TS5838</t>
  </si>
  <si>
    <t>TS4192</t>
  </si>
  <si>
    <t>STRANGER</t>
  </si>
  <si>
    <t>28AA</t>
  </si>
  <si>
    <t>19h 52m</t>
  </si>
  <si>
    <t>12h 13m</t>
  </si>
  <si>
    <t>27AA1960.16o</t>
  </si>
  <si>
    <t>28AA1960.16o</t>
  </si>
  <si>
    <t>ACT_NGCA_20160719 submission</t>
  </si>
  <si>
    <t>29AA</t>
  </si>
  <si>
    <t>FY113</t>
  </si>
  <si>
    <t>12h 28m</t>
  </si>
  <si>
    <t>17h 11m</t>
  </si>
  <si>
    <t>DONALD</t>
  </si>
  <si>
    <t>30AA</t>
  </si>
  <si>
    <t>Y Rapid</t>
  </si>
  <si>
    <t>Was the trig diff levelled, or is this a metadata error? RL not included in submission to NCGA.</t>
  </si>
  <si>
    <t>31AA</t>
  </si>
  <si>
    <t>32AA</t>
  </si>
  <si>
    <t>33AA</t>
  </si>
  <si>
    <t>34AA</t>
  </si>
  <si>
    <t>BALD(P)</t>
  </si>
  <si>
    <t>TS6047</t>
  </si>
  <si>
    <t>LN42</t>
  </si>
  <si>
    <t>LN51</t>
  </si>
  <si>
    <t>LN22</t>
  </si>
  <si>
    <t>19h 44m</t>
  </si>
  <si>
    <t>23h 00m</t>
  </si>
  <si>
    <t>ST3</t>
  </si>
  <si>
    <t>ST11</t>
  </si>
  <si>
    <t>Mean =</t>
  </si>
  <si>
    <t>12h 18m</t>
  </si>
  <si>
    <t>12h 30m</t>
  </si>
  <si>
    <t>10h 16m</t>
  </si>
  <si>
    <t>12h 15m</t>
  </si>
  <si>
    <t>12h 03m</t>
  </si>
  <si>
    <t>13h 11m</t>
  </si>
  <si>
    <t>18h 12m</t>
  </si>
  <si>
    <t>U/U</t>
  </si>
  <si>
    <t>D/4</t>
  </si>
  <si>
    <t>B/2</t>
  </si>
  <si>
    <t>35AA</t>
  </si>
  <si>
    <t>36AA</t>
  </si>
  <si>
    <t>20h 12m</t>
  </si>
  <si>
    <t>10h 21m</t>
  </si>
  <si>
    <t>3rd occupation at Orroral Laplace</t>
  </si>
  <si>
    <t>4th occupation at GPS10</t>
  </si>
  <si>
    <t>TS6049</t>
  </si>
  <si>
    <t>TURALLA(P)</t>
  </si>
  <si>
    <t>22h 16m</t>
  </si>
  <si>
    <t>Submitted to LPI for inclusion in the NSW NGCA, as trig is in NSW 23/08/2016</t>
  </si>
  <si>
    <t>37AA</t>
  </si>
  <si>
    <t>38AA</t>
  </si>
  <si>
    <t>SPRING(P)</t>
  </si>
  <si>
    <t>PR90</t>
  </si>
  <si>
    <t>R1303</t>
  </si>
  <si>
    <t>7h 17m</t>
  </si>
  <si>
    <t>6h 57m</t>
  </si>
  <si>
    <t>ACT_NGCA_20160824 submission</t>
  </si>
  <si>
    <t>29AA2020.16o</t>
  </si>
  <si>
    <t>30AA2020.16o</t>
  </si>
  <si>
    <t>31AA2160.16o</t>
  </si>
  <si>
    <t>32AA2160.16o</t>
  </si>
  <si>
    <t>33AA2160.16o</t>
  </si>
  <si>
    <t>34AA2170.16o</t>
  </si>
  <si>
    <t>00AA2170.16o</t>
  </si>
  <si>
    <t>01AA2170.16o</t>
  </si>
  <si>
    <t>BURB2080.16o</t>
  </si>
  <si>
    <t>BALD2080.16o</t>
  </si>
  <si>
    <t>BALC2220.16o</t>
  </si>
  <si>
    <t>35AA2090.16o</t>
  </si>
  <si>
    <t>36AA2091.16o</t>
  </si>
  <si>
    <t>TURA2290.16o</t>
  </si>
  <si>
    <t>37AA2350.16o</t>
  </si>
  <si>
    <t>38AA2360.16o</t>
  </si>
  <si>
    <t>Antenna Height to ARP (m)</t>
  </si>
  <si>
    <t>39AA</t>
  </si>
  <si>
    <t>40AA</t>
  </si>
  <si>
    <t>41AA</t>
  </si>
  <si>
    <t>42AA</t>
  </si>
  <si>
    <t>43AA</t>
  </si>
  <si>
    <t>44AA</t>
  </si>
  <si>
    <t>45AA</t>
  </si>
  <si>
    <t>YA90</t>
  </si>
  <si>
    <t>TG26</t>
  </si>
  <si>
    <t>R627</t>
  </si>
  <si>
    <t>R631</t>
  </si>
  <si>
    <t>R632</t>
  </si>
  <si>
    <t>R633</t>
  </si>
  <si>
    <t>R634</t>
  </si>
  <si>
    <t>18h 35m</t>
  </si>
  <si>
    <t>10h 34m</t>
  </si>
  <si>
    <t>39AA2380.16o</t>
  </si>
  <si>
    <t>40AA2380.16o</t>
  </si>
  <si>
    <t>01AA2410.16o</t>
  </si>
  <si>
    <t>41AA2410.16o</t>
  </si>
  <si>
    <t>42AA2410.16o</t>
  </si>
  <si>
    <t>43AA2420.16o</t>
  </si>
  <si>
    <t>44AA2420.16o</t>
  </si>
  <si>
    <t>45AA2420.16o</t>
  </si>
  <si>
    <t>7h 52m</t>
  </si>
  <si>
    <t>6h 20m</t>
  </si>
  <si>
    <t>6h 21m</t>
  </si>
  <si>
    <t>6h 15m</t>
  </si>
  <si>
    <t>6h 09m</t>
  </si>
  <si>
    <t>4th occupation at Orroral Laplace</t>
  </si>
  <si>
    <t>MAJURA(P)</t>
  </si>
  <si>
    <t>LD/L4</t>
  </si>
  <si>
    <t>18h 10m</t>
  </si>
  <si>
    <t>46AA2440.16o</t>
  </si>
  <si>
    <t>46AA</t>
  </si>
  <si>
    <t>TS2940-1</t>
  </si>
  <si>
    <t>ACT_NGCA_20160912 submission</t>
  </si>
  <si>
    <t>FRANKLIN</t>
  </si>
  <si>
    <t>PM147955</t>
  </si>
  <si>
    <t>PM147956</t>
  </si>
  <si>
    <t>PM147959</t>
  </si>
  <si>
    <t>GPS1200</t>
  </si>
  <si>
    <t>GS15</t>
  </si>
  <si>
    <t>9h 33m</t>
  </si>
  <si>
    <t>11h 55m</t>
  </si>
  <si>
    <t>02AA2570.16O</t>
  </si>
  <si>
    <t>15AA2570.16O</t>
  </si>
  <si>
    <t>16AA2570.16O</t>
  </si>
  <si>
    <t>22h 00m</t>
  </si>
  <si>
    <t>4th occupation at Dowling</t>
  </si>
  <si>
    <t>2nd occupation at Brown</t>
  </si>
  <si>
    <t>KOWEN</t>
  </si>
  <si>
    <t>ATKINSON ECCE</t>
  </si>
  <si>
    <t>KN2</t>
  </si>
  <si>
    <t>KN5</t>
  </si>
  <si>
    <t>KN9</t>
  </si>
  <si>
    <t>KN10</t>
  </si>
  <si>
    <t>P81A</t>
  </si>
  <si>
    <t>P84</t>
  </si>
  <si>
    <t>P86</t>
  </si>
  <si>
    <t>P87</t>
  </si>
  <si>
    <t>BURBUNG(P)</t>
  </si>
  <si>
    <t>BOBOYAN</t>
  </si>
  <si>
    <t>R779</t>
  </si>
  <si>
    <t>R786</t>
  </si>
  <si>
    <t>R788</t>
  </si>
  <si>
    <t>R789</t>
  </si>
  <si>
    <t>R790</t>
  </si>
  <si>
    <t>R792</t>
  </si>
  <si>
    <t>6h 05m</t>
  </si>
  <si>
    <t>overnight</t>
  </si>
  <si>
    <t>Collect everything the next day</t>
  </si>
  <si>
    <t>Set with external battery. Run overnight</t>
  </si>
  <si>
    <t>Repeat. Set with external battery. Run overnight</t>
  </si>
  <si>
    <t>Wash vehicle before entering into Namadgi National Park</t>
  </si>
  <si>
    <t>Obtain NNP keys from rangers.</t>
  </si>
  <si>
    <t>Might need to obtain a Forestry key(s)</t>
  </si>
  <si>
    <t>PR88</t>
  </si>
  <si>
    <t>LARRYS NEW</t>
  </si>
  <si>
    <t>TS5912</t>
  </si>
  <si>
    <t>2nd occupation at McDonald Ecce</t>
  </si>
  <si>
    <t>On a separate occasion</t>
  </si>
  <si>
    <t>R732</t>
  </si>
  <si>
    <t>R733</t>
  </si>
  <si>
    <t>R735</t>
  </si>
  <si>
    <t>R737</t>
  </si>
  <si>
    <t>R738</t>
  </si>
  <si>
    <t>P88</t>
  </si>
  <si>
    <t>P89</t>
  </si>
  <si>
    <r>
      <t xml:space="preserve">Set </t>
    </r>
    <r>
      <rPr>
        <b/>
        <sz val="11"/>
        <color theme="1"/>
        <rFont val="Calibri"/>
        <family val="2"/>
        <scheme val="minor"/>
      </rPr>
      <t>first</t>
    </r>
    <r>
      <rPr>
        <sz val="11"/>
        <color theme="1"/>
        <rFont val="Calibri"/>
        <family val="2"/>
        <scheme val="minor"/>
      </rPr>
      <t xml:space="preserve"> with external battery. Run overnight</t>
    </r>
  </si>
  <si>
    <t>ST93</t>
  </si>
  <si>
    <t>47AA</t>
  </si>
  <si>
    <t>6h 03m</t>
  </si>
  <si>
    <t>47AA2710.16O</t>
  </si>
  <si>
    <t>48AA</t>
  </si>
  <si>
    <t>49AA</t>
  </si>
  <si>
    <t>50AA</t>
  </si>
  <si>
    <t>GN78</t>
  </si>
  <si>
    <t>GN32</t>
  </si>
  <si>
    <t>GN33</t>
  </si>
  <si>
    <t>11h 02m</t>
  </si>
  <si>
    <t>10h 59m</t>
  </si>
  <si>
    <t>48AA2850.16O</t>
  </si>
  <si>
    <t>49AA2850.16O</t>
  </si>
  <si>
    <t>50AA2850.16O</t>
  </si>
  <si>
    <t>GUNGAHLIN</t>
  </si>
  <si>
    <t>GN40</t>
  </si>
  <si>
    <t>GN92</t>
  </si>
  <si>
    <t>GN93</t>
  </si>
  <si>
    <t>GN94</t>
  </si>
  <si>
    <t>GN43</t>
  </si>
  <si>
    <t>GN44</t>
  </si>
  <si>
    <t>GN45</t>
  </si>
  <si>
    <t>HL50</t>
  </si>
  <si>
    <t>PERCIVAL</t>
  </si>
  <si>
    <t>Lynchpin - first to start, last to finish</t>
  </si>
  <si>
    <t>Advise landholders. Check if cattle are in paddocks.</t>
  </si>
  <si>
    <t>Advise rangers, clean vehicle, drive on tracks only</t>
  </si>
  <si>
    <t>6h 05m or overnight?</t>
  </si>
  <si>
    <t>6h 05m+</t>
  </si>
  <si>
    <t>Lynchpin - first to start, last to finish??</t>
  </si>
  <si>
    <t>51AA</t>
  </si>
  <si>
    <t>HL43</t>
  </si>
  <si>
    <t>52AA</t>
  </si>
  <si>
    <t>PAINTER</t>
  </si>
  <si>
    <t>6h 13m</t>
  </si>
  <si>
    <t>6h 59m</t>
  </si>
  <si>
    <t>51AA2910.16O</t>
  </si>
  <si>
    <t>52AA2940.16O</t>
  </si>
  <si>
    <t>PaLM: V</t>
  </si>
  <si>
    <t>KN6</t>
  </si>
  <si>
    <t>R1266</t>
  </si>
  <si>
    <t>26/10/2016. This mark was identified as an outlier in Ausgeoid2020 v0.6. As it is a spur levelling leg, its AHD RL will be shown as -999 in the RinexAntLs.txt file for the next NGCA submission, thereby removing it from the data for the determination of Ausgeoid2020.</t>
  </si>
  <si>
    <t>ST228</t>
  </si>
  <si>
    <t>ST229</t>
  </si>
  <si>
    <t>ST232</t>
  </si>
  <si>
    <t>53AA</t>
  </si>
  <si>
    <t>54AA</t>
  </si>
  <si>
    <t>R622</t>
  </si>
  <si>
    <t>ACT_NGCA_20161031 submission</t>
  </si>
  <si>
    <t>PR119</t>
  </si>
  <si>
    <t>55AA</t>
  </si>
  <si>
    <t>56AA</t>
  </si>
  <si>
    <t>57AA</t>
  </si>
  <si>
    <t>58AA</t>
  </si>
  <si>
    <t>59AA</t>
  </si>
  <si>
    <t>17h 14m</t>
  </si>
  <si>
    <t>53AA3010.16O</t>
  </si>
  <si>
    <t>16h 35m</t>
  </si>
  <si>
    <t>54AA3010.16O</t>
  </si>
  <si>
    <t>01AA3010.16O</t>
  </si>
  <si>
    <t>27h 03m</t>
  </si>
  <si>
    <t>10h 08m</t>
  </si>
  <si>
    <t>08AA3010.16O</t>
  </si>
  <si>
    <t>5th occupation at Orroral Laplace</t>
  </si>
  <si>
    <t>2nd occupation at NM/C/106</t>
  </si>
  <si>
    <t>PR115</t>
  </si>
  <si>
    <t>PR116</t>
  </si>
  <si>
    <t>R1305</t>
  </si>
  <si>
    <t>PR117</t>
  </si>
  <si>
    <t>20h 03m</t>
  </si>
  <si>
    <t>10h 22m</t>
  </si>
  <si>
    <t>10h 07m</t>
  </si>
  <si>
    <t>55AA3050.16O</t>
  </si>
  <si>
    <t>56AA3050.16O</t>
  </si>
  <si>
    <t>57AA3050.16O</t>
  </si>
  <si>
    <t>58AA3050.16O</t>
  </si>
  <si>
    <t>59AA3050.16O</t>
  </si>
  <si>
    <t>38AA3050.16O</t>
  </si>
  <si>
    <t>2nd occupation at R1303</t>
  </si>
  <si>
    <t>60AA</t>
  </si>
  <si>
    <t>61AA</t>
  </si>
  <si>
    <t>62AA</t>
  </si>
  <si>
    <t>ST99</t>
  </si>
  <si>
    <t>ST5</t>
  </si>
  <si>
    <t>ST10</t>
  </si>
  <si>
    <t>6h 50m</t>
  </si>
  <si>
    <t>60AA3060.16O</t>
  </si>
  <si>
    <t>61AA3060.16O</t>
  </si>
  <si>
    <t>62AA3070.16O</t>
  </si>
  <si>
    <t>2011/021</t>
  </si>
  <si>
    <r>
      <t xml:space="preserve">Note: PR88 is already in the NADJ as 'TID PR88'. </t>
    </r>
    <r>
      <rPr>
        <b/>
        <sz val="11"/>
        <color theme="1"/>
        <rFont val="Calibri"/>
        <family val="2"/>
        <scheme val="minor"/>
      </rPr>
      <t>Add to renaming file</t>
    </r>
    <r>
      <rPr>
        <sz val="11"/>
        <color theme="1"/>
        <rFont val="Calibri"/>
        <family val="2"/>
        <scheme val="minor"/>
      </rPr>
      <t>.</t>
    </r>
  </si>
  <si>
    <t>TIDBINBILLA TRACKING STSTION</t>
  </si>
  <si>
    <t xml:space="preserve">Contact farmer for access. </t>
  </si>
  <si>
    <t>Verify that there are no cattle in the paddock.</t>
  </si>
  <si>
    <t>Note: When collecting PR88 and Larrys New, carryout out 2-way spirit levelling between these marks. Include 6 x RMs at Larrys New.</t>
  </si>
  <si>
    <t>TS658-1</t>
  </si>
  <si>
    <t>TS6406</t>
  </si>
  <si>
    <t>TS6409</t>
  </si>
  <si>
    <t>TS6410</t>
  </si>
  <si>
    <t>TS6413</t>
  </si>
  <si>
    <t>TS6414</t>
  </si>
  <si>
    <t>Note: Mark is in NADJ as 'BALD(P)'</t>
  </si>
  <si>
    <t>Note: Mark is in NADJ as 'TS6050' and is already in the renaming file.</t>
  </si>
  <si>
    <t>SMITHS ROAD AREA</t>
  </si>
  <si>
    <t>TN11</t>
  </si>
  <si>
    <t>TN14</t>
  </si>
  <si>
    <t>TN2</t>
  </si>
  <si>
    <t>TN16</t>
  </si>
  <si>
    <t>TN10</t>
  </si>
  <si>
    <t>TN1</t>
  </si>
  <si>
    <t>TN26</t>
  </si>
  <si>
    <t>LN81</t>
  </si>
  <si>
    <t>LN9</t>
  </si>
  <si>
    <t>TN7</t>
  </si>
  <si>
    <t>TN9</t>
  </si>
  <si>
    <t>Levelling:</t>
  </si>
  <si>
    <t>R946A - LN14</t>
  </si>
  <si>
    <t>TN7 - LN11A</t>
  </si>
  <si>
    <t>(see CM433 and CM452)</t>
  </si>
  <si>
    <t>Marks long Smiths Road - deploy road signage</t>
  </si>
  <si>
    <t>TN25</t>
  </si>
  <si>
    <t>MINITRACK NORTH</t>
  </si>
  <si>
    <t>Spur levelling. DO NOT include AHD RL in RinexAntLs.txt file.</t>
  </si>
  <si>
    <t>63AA</t>
  </si>
  <si>
    <t>64AA</t>
  </si>
  <si>
    <t>65AA</t>
  </si>
  <si>
    <t>66AA</t>
  </si>
  <si>
    <t>67AA</t>
  </si>
  <si>
    <t xml:space="preserve">Done by NSW in 2013 </t>
  </si>
  <si>
    <t>WEST OF SCHOOL</t>
  </si>
  <si>
    <t>ST15</t>
  </si>
  <si>
    <t>ST91</t>
  </si>
  <si>
    <t>68AA</t>
  </si>
  <si>
    <t>69AA</t>
  </si>
  <si>
    <t>GN81</t>
  </si>
  <si>
    <t>GN53</t>
  </si>
  <si>
    <t>GN34</t>
  </si>
  <si>
    <t>70AA</t>
  </si>
  <si>
    <t>71AA</t>
  </si>
  <si>
    <t>63AA3130.16O</t>
  </si>
  <si>
    <t>64AA3130.16O</t>
  </si>
  <si>
    <t>65AA3130.16O</t>
  </si>
  <si>
    <t>66AA3130.16O</t>
  </si>
  <si>
    <t>67AA3150.16O</t>
  </si>
  <si>
    <t>62AA3150.16O</t>
  </si>
  <si>
    <t>68AA3150.16O</t>
  </si>
  <si>
    <t>71AA3150.16O</t>
  </si>
  <si>
    <t>70AA3150.16O</t>
  </si>
  <si>
    <t>69AA3150.16O</t>
  </si>
  <si>
    <t>2ND OCCUPATION AT ST10</t>
  </si>
  <si>
    <t>ORRORAL VALLEY/TOP NAAS TIE</t>
  </si>
  <si>
    <t>R621</t>
  </si>
  <si>
    <t>Get NNP key</t>
  </si>
  <si>
    <t>2 vehicles required</t>
  </si>
  <si>
    <t>Team 1</t>
  </si>
  <si>
    <t>Team 2</t>
  </si>
  <si>
    <t>Lynchpin - first to start, last to finish (lowest numbered NGCA id)</t>
  </si>
  <si>
    <t>72AA</t>
  </si>
  <si>
    <t>73AA</t>
  </si>
  <si>
    <t>74AA</t>
  </si>
  <si>
    <t>18h 22m</t>
  </si>
  <si>
    <t>10h 02m</t>
  </si>
  <si>
    <t>12h 11m</t>
  </si>
  <si>
    <t>10h 29m</t>
  </si>
  <si>
    <t>6h 16m</t>
  </si>
  <si>
    <t>13h 03m</t>
  </si>
  <si>
    <t>11h 46m</t>
  </si>
  <si>
    <t>7h 25m</t>
  </si>
  <si>
    <t>6h 58m</t>
  </si>
  <si>
    <t>6h 08m</t>
  </si>
  <si>
    <t>Done</t>
  </si>
  <si>
    <t>LA/L1?</t>
  </si>
  <si>
    <t>Lynchpin</t>
  </si>
  <si>
    <t>Repeat</t>
  </si>
  <si>
    <t>6h 41m</t>
  </si>
  <si>
    <t>6h 24m</t>
  </si>
  <si>
    <t>6h 17m</t>
  </si>
  <si>
    <t>72AA3190.16O</t>
  </si>
  <si>
    <t>73AA3190.16O</t>
  </si>
  <si>
    <t>74AA3190.16O</t>
  </si>
  <si>
    <t>C/3</t>
  </si>
  <si>
    <t>18h 44m</t>
  </si>
  <si>
    <t>11h 26m</t>
  </si>
  <si>
    <t>10h 51m</t>
  </si>
  <si>
    <t>10h 28m</t>
  </si>
  <si>
    <t>75AA</t>
  </si>
  <si>
    <t>GN55</t>
  </si>
  <si>
    <t>10h 30m</t>
  </si>
  <si>
    <t>2ND OCCUPATION AT GN80</t>
  </si>
  <si>
    <t>2ND OCCUPATION AT GN81</t>
  </si>
  <si>
    <t>2ND OCCUPATION AT GN53</t>
  </si>
  <si>
    <t>2ND OCCUPATION AT GN34</t>
  </si>
  <si>
    <t>2ND OCCUPATION AT GN78</t>
  </si>
  <si>
    <t>18AA3220.16O</t>
  </si>
  <si>
    <t>69AA3220.16O</t>
  </si>
  <si>
    <t>70AA3220.16O</t>
  </si>
  <si>
    <t>71AA3220.16O</t>
  </si>
  <si>
    <t>75AA3220.16O</t>
  </si>
  <si>
    <t>48AA3220.16O</t>
  </si>
  <si>
    <t>Noted as outlier in AHD - DO NOT include RL in NGCA submission</t>
  </si>
  <si>
    <t>76AA</t>
  </si>
  <si>
    <t>77AA</t>
  </si>
  <si>
    <t>78AA</t>
  </si>
  <si>
    <t>SRM245</t>
  </si>
  <si>
    <t>V</t>
  </si>
  <si>
    <t>ACT_NGCA_20161121 submission</t>
  </si>
  <si>
    <t>10h 37m</t>
  </si>
  <si>
    <t>67AA3140.16O</t>
  </si>
  <si>
    <t>Observation cut back due to storm.</t>
  </si>
  <si>
    <t>2ND OCCUPATION AT ST15</t>
  </si>
  <si>
    <t>6h 56m</t>
  </si>
  <si>
    <t>6h 32m</t>
  </si>
  <si>
    <t>79AA</t>
  </si>
  <si>
    <t>80AA</t>
  </si>
  <si>
    <t>81AA</t>
  </si>
  <si>
    <t>82AA</t>
  </si>
  <si>
    <t>7h 36m</t>
  </si>
  <si>
    <t>6h 25m</t>
  </si>
  <si>
    <t>Assumed spur line. DO NOT include RL in NGCA submission</t>
  </si>
  <si>
    <t>82AA3260.16O</t>
  </si>
  <si>
    <t>81AA3260.16O</t>
  </si>
  <si>
    <t>80AA3260.16O</t>
  </si>
  <si>
    <t>79AA3260.16O</t>
  </si>
  <si>
    <t>78AA3250.16O</t>
  </si>
  <si>
    <t>77AA3250.16O</t>
  </si>
  <si>
    <t>76AA3250.16O</t>
  </si>
  <si>
    <t>83AA</t>
  </si>
  <si>
    <t>HL122</t>
  </si>
  <si>
    <t>84AA</t>
  </si>
  <si>
    <t>LC8</t>
  </si>
  <si>
    <t>7h 31m</t>
  </si>
  <si>
    <t>83AA3280.16O</t>
  </si>
  <si>
    <t>ACT_NGCA_20161125 submission</t>
  </si>
  <si>
    <t>GN56</t>
  </si>
  <si>
    <t>OTHER</t>
  </si>
  <si>
    <t>BL185</t>
  </si>
  <si>
    <t>ST117</t>
  </si>
  <si>
    <t>BARE</t>
  </si>
  <si>
    <t>CE5</t>
  </si>
  <si>
    <t>TG182</t>
  </si>
  <si>
    <t>HL119</t>
  </si>
  <si>
    <t>HL129</t>
  </si>
  <si>
    <t>HL128</t>
  </si>
  <si>
    <t>HL127</t>
  </si>
  <si>
    <t>HL124</t>
  </si>
  <si>
    <t>HL111</t>
  </si>
  <si>
    <t>HL113</t>
  </si>
  <si>
    <t>RUSSELL</t>
  </si>
  <si>
    <t>84AA3290.16O</t>
  </si>
  <si>
    <t>ACT_NGCA_20161212 submission</t>
  </si>
  <si>
    <t>85AA</t>
  </si>
  <si>
    <t>HL67</t>
  </si>
  <si>
    <t>85AA3430.16O</t>
  </si>
  <si>
    <t>3rd occupation at McDonald Ecce</t>
  </si>
  <si>
    <t>3rd occupation at Brown</t>
  </si>
  <si>
    <t>86AA</t>
  </si>
  <si>
    <t>87AA</t>
  </si>
  <si>
    <t>Gone?</t>
  </si>
  <si>
    <t>Take RBM sketch</t>
  </si>
  <si>
    <t>FY68</t>
  </si>
  <si>
    <t>WK46</t>
  </si>
  <si>
    <t>WK22</t>
  </si>
  <si>
    <t>WK24</t>
  </si>
  <si>
    <t>12h 21m</t>
  </si>
  <si>
    <t>11h 24m</t>
  </si>
  <si>
    <t>TS3651</t>
  </si>
  <si>
    <t>Y ultra rapid</t>
  </si>
  <si>
    <t>15AA3470.16O</t>
  </si>
  <si>
    <t>86AA3470.16O</t>
  </si>
  <si>
    <t>87AA3470.16O</t>
  </si>
  <si>
    <t>16AA3470.16O</t>
  </si>
  <si>
    <t>ST7</t>
  </si>
  <si>
    <t>88AA</t>
  </si>
  <si>
    <t>ST230</t>
  </si>
  <si>
    <t>LAKEBASE2</t>
  </si>
  <si>
    <t>7h 14m</t>
  </si>
  <si>
    <t>60AA3490.16O</t>
  </si>
  <si>
    <t>88AA3490.16O</t>
  </si>
  <si>
    <t>61AA3490.16O</t>
  </si>
  <si>
    <t>TG1</t>
  </si>
  <si>
    <t>YA70</t>
  </si>
  <si>
    <t>89AA</t>
  </si>
  <si>
    <t>90AA</t>
  </si>
  <si>
    <t>91AA</t>
  </si>
  <si>
    <t>12h 46m</t>
  </si>
  <si>
    <t>11h 47m</t>
  </si>
  <si>
    <t>12h 10m</t>
  </si>
  <si>
    <t>89AA3540.16O</t>
  </si>
  <si>
    <t>90AA3540.16O</t>
  </si>
  <si>
    <t>91AA3540.16O</t>
  </si>
  <si>
    <t>H</t>
  </si>
  <si>
    <t>NADJ v1.0 GDA94</t>
  </si>
  <si>
    <t>Identified as '3180' in NADJ. Stamped as 'MINI TRACK NORTH' on the ground mark. Coord comparison is against the terrestrial observations NADJ v1.0 GDA94</t>
  </si>
  <si>
    <t>ACT_NGCA_20161222 submission</t>
  </si>
  <si>
    <t>11h 57m</t>
  </si>
  <si>
    <t>11h 04m</t>
  </si>
  <si>
    <t>PR7</t>
  </si>
  <si>
    <t>25h 21m</t>
  </si>
  <si>
    <t>12h 33m</t>
  </si>
  <si>
    <t>10h 43m</t>
  </si>
  <si>
    <t>10h 33m</t>
  </si>
  <si>
    <t>11h 32m</t>
  </si>
  <si>
    <t>6h 30m</t>
  </si>
  <si>
    <t>R111</t>
  </si>
  <si>
    <t>92AA</t>
  </si>
  <si>
    <t>93AA</t>
  </si>
  <si>
    <t>94AA</t>
  </si>
  <si>
    <t>95AA</t>
  </si>
  <si>
    <t>96AA</t>
  </si>
  <si>
    <t>97AA</t>
  </si>
  <si>
    <t>98AA</t>
  </si>
  <si>
    <t>99AA</t>
  </si>
  <si>
    <t>00AB</t>
  </si>
  <si>
    <t>01AB</t>
  </si>
  <si>
    <t>02AB</t>
  </si>
  <si>
    <t>03AB</t>
  </si>
  <si>
    <t>04AB</t>
  </si>
  <si>
    <t>05AB</t>
  </si>
  <si>
    <t>06AB</t>
  </si>
  <si>
    <t>ACT Name checked against the latest NADJ?</t>
  </si>
  <si>
    <t>OK</t>
  </si>
  <si>
    <t>ACTR111</t>
  </si>
  <si>
    <t>C-ST5</t>
  </si>
  <si>
    <t>Removed from ACT NGCA data submission due to high residules</t>
  </si>
  <si>
    <t>07AB</t>
  </si>
  <si>
    <t>08AB</t>
  </si>
  <si>
    <t>09AB</t>
  </si>
  <si>
    <t>10AB</t>
  </si>
  <si>
    <t>11AB</t>
  </si>
  <si>
    <t>2nd occupation at R781</t>
  </si>
  <si>
    <t>URIARRA</t>
  </si>
  <si>
    <t>06AB0230.17O</t>
  </si>
  <si>
    <t>05AB0190.17O</t>
  </si>
  <si>
    <t>04AB0170.17O</t>
  </si>
  <si>
    <t>03AB0160.17O</t>
  </si>
  <si>
    <t>02AB0150.17O</t>
  </si>
  <si>
    <t>01AB0120.17O</t>
  </si>
  <si>
    <t>00AB0120.17O</t>
  </si>
  <si>
    <t>99AA0120.17O</t>
  </si>
  <si>
    <t>98AA0120.17O</t>
  </si>
  <si>
    <t>97AA0110.17O</t>
  </si>
  <si>
    <t>96AA0100.17O</t>
  </si>
  <si>
    <t>95AA0050.17O</t>
  </si>
  <si>
    <t>91AA0050.17O</t>
  </si>
  <si>
    <t>35AA0050.17O</t>
  </si>
  <si>
    <t>67AA0050.17O</t>
  </si>
  <si>
    <t>94AA0040.17O</t>
  </si>
  <si>
    <t>93AA0030.17O</t>
  </si>
  <si>
    <t>92AA0020.17O</t>
  </si>
  <si>
    <t>2016/007</t>
  </si>
  <si>
    <t>ACTMAPi</t>
  </si>
  <si>
    <t>Advise Stromlo Forrest Park</t>
  </si>
  <si>
    <r>
      <t xml:space="preserve">Lynchpin - first to start, last to finish (lowest numbered NGCA id). </t>
    </r>
    <r>
      <rPr>
        <b/>
        <i/>
        <sz val="11"/>
        <color theme="1"/>
        <rFont val="Calibri"/>
        <family val="2"/>
        <scheme val="minor"/>
      </rPr>
      <t>Advise rangers</t>
    </r>
  </si>
  <si>
    <t>Lynchpin - with external battery</t>
  </si>
  <si>
    <t>24h 07m</t>
  </si>
  <si>
    <t>14h 44m</t>
  </si>
  <si>
    <t>15h 12m</t>
  </si>
  <si>
    <t>10h 01m</t>
  </si>
  <si>
    <t>9h 01m</t>
  </si>
  <si>
    <t>8h 58m</t>
  </si>
  <si>
    <t>ACT_NGCA_20170209 submission</t>
  </si>
  <si>
    <t>R778</t>
  </si>
  <si>
    <t>Wrong mark occupied. Plan was to set up on R779. Partially obstructed sky view.</t>
  </si>
  <si>
    <t xml:space="preserve">NOTE: </t>
  </si>
  <si>
    <r>
      <t xml:space="preserve">* All of these marks are in the NADJ with NSW TS identifiers. </t>
    </r>
    <r>
      <rPr>
        <b/>
        <sz val="11"/>
        <color theme="1"/>
        <rFont val="Calibri"/>
        <family val="2"/>
        <scheme val="minor"/>
      </rPr>
      <t>Add to renaming file</t>
    </r>
    <r>
      <rPr>
        <sz val="11"/>
        <color theme="1"/>
        <rFont val="Calibri"/>
        <family val="2"/>
        <scheme val="minor"/>
      </rPr>
      <t>.</t>
    </r>
  </si>
  <si>
    <t>* Also include the NSW TS numbers in the ignore file (e.g. act_20170210.ignore)</t>
  </si>
  <si>
    <t>Alex set Rx at R778 instead of R779</t>
  </si>
  <si>
    <t>Day 1</t>
  </si>
  <si>
    <t>Day 2</t>
  </si>
  <si>
    <t>3rd occupation</t>
  </si>
  <si>
    <t>07AB0380.17O</t>
  </si>
  <si>
    <t>12AA0380.17O</t>
  </si>
  <si>
    <t>08AB0380.17O</t>
  </si>
  <si>
    <t>09AB0380.17O</t>
  </si>
  <si>
    <t>10AB0380.17O</t>
  </si>
  <si>
    <t>11AB0380.17O</t>
  </si>
  <si>
    <t>41AA0450.17O</t>
  </si>
  <si>
    <t>12AB</t>
  </si>
  <si>
    <t>6th occupation at Orroral Laplace</t>
  </si>
  <si>
    <t>2nd occupation at R627</t>
  </si>
  <si>
    <t>2nd occupation at MINITRACK NORTH</t>
  </si>
  <si>
    <t>20h 14m</t>
  </si>
  <si>
    <t>13h 52m</t>
  </si>
  <si>
    <t>12h 59m</t>
  </si>
  <si>
    <t>12AB0460.17O</t>
  </si>
  <si>
    <t>01AA0460.17O</t>
  </si>
  <si>
    <t>53AA0460.17O</t>
  </si>
  <si>
    <t>?</t>
  </si>
  <si>
    <t>18h 04m</t>
  </si>
  <si>
    <t>12h 16m</t>
  </si>
  <si>
    <t>70AA0520.17O</t>
  </si>
  <si>
    <t>83AA0520.17O</t>
  </si>
  <si>
    <t>ROGERS ECCE</t>
  </si>
  <si>
    <t>6h 05m - Don't leave unattened.</t>
  </si>
  <si>
    <t>Mean 2015/006</t>
  </si>
  <si>
    <t>2nd occupation at HL122</t>
  </si>
  <si>
    <t>3rd occupation at GN53</t>
  </si>
  <si>
    <t>COOLEMAN RIDGE - Daytime</t>
  </si>
  <si>
    <t>COOLEMAN</t>
  </si>
  <si>
    <t>WK58</t>
  </si>
  <si>
    <t>WK68</t>
  </si>
  <si>
    <t>WK55</t>
  </si>
  <si>
    <t>WK13</t>
  </si>
  <si>
    <t>WK56</t>
  </si>
  <si>
    <t>13AB</t>
  </si>
  <si>
    <t>HL41</t>
  </si>
  <si>
    <t>13AB0890.17O</t>
  </si>
  <si>
    <t>14AB</t>
  </si>
  <si>
    <t>GN46</t>
  </si>
  <si>
    <t>6h 18m</t>
  </si>
  <si>
    <t>14AB0920.17O</t>
  </si>
  <si>
    <t>15AB</t>
  </si>
  <si>
    <t>SS1431</t>
  </si>
  <si>
    <t>SSM1431</t>
  </si>
  <si>
    <t>2017/001</t>
  </si>
  <si>
    <t>15AB0950.17O</t>
  </si>
  <si>
    <t>7h 40m</t>
  </si>
  <si>
    <t>6h 35m</t>
  </si>
  <si>
    <t>19AA0960.17O</t>
  </si>
  <si>
    <t>Previous Auspos</t>
  </si>
  <si>
    <t>6h 02m</t>
  </si>
  <si>
    <t>19AA0990.17O</t>
  </si>
  <si>
    <t>mean of Previous Auspos'</t>
  </si>
  <si>
    <t>2nd occupation at BL234</t>
  </si>
  <si>
    <t>3rd occupation at BL234</t>
  </si>
  <si>
    <t>16AB</t>
  </si>
  <si>
    <t>SRM410</t>
  </si>
  <si>
    <t>6h 22m</t>
  </si>
  <si>
    <t>16AB1020.17O</t>
  </si>
  <si>
    <t>17AB</t>
  </si>
  <si>
    <t>SRM429</t>
  </si>
  <si>
    <t>6h 19m</t>
  </si>
  <si>
    <t>17AB1070.17O</t>
  </si>
  <si>
    <t>EDM1</t>
  </si>
  <si>
    <t>6h 36m</t>
  </si>
  <si>
    <t>WK21</t>
  </si>
  <si>
    <t>16h 17m</t>
  </si>
  <si>
    <t>TG256</t>
  </si>
  <si>
    <t>18h 02m</t>
  </si>
  <si>
    <t>11h 07m</t>
  </si>
  <si>
    <t>2nd occupation at SHANAHANS MTN</t>
  </si>
  <si>
    <t>5th occupatopn at GPS10</t>
  </si>
  <si>
    <t>22h 39m</t>
  </si>
  <si>
    <t>18AB</t>
  </si>
  <si>
    <t>19AB</t>
  </si>
  <si>
    <t>20AB</t>
  </si>
  <si>
    <t>18AB1170.17O</t>
  </si>
  <si>
    <t>19AB1240.17O</t>
  </si>
  <si>
    <t>20AB1280.17o</t>
  </si>
  <si>
    <t>15AB1280.17O</t>
  </si>
  <si>
    <t>00AA1350.17O</t>
  </si>
  <si>
    <t>05AA1350.17O</t>
  </si>
  <si>
    <t>LC/LU</t>
  </si>
  <si>
    <t>LC/L3?</t>
  </si>
  <si>
    <t>W52</t>
  </si>
  <si>
    <t>9h 42m</t>
  </si>
  <si>
    <t>21AB</t>
  </si>
  <si>
    <t>ACT_NGCA_20170523 submission</t>
  </si>
  <si>
    <t>TS2104</t>
  </si>
  <si>
    <t>21AB1420.17O</t>
  </si>
  <si>
    <t>LEIGS15 NONE</t>
  </si>
  <si>
    <t>LEIAX1202GG NONE</t>
  </si>
  <si>
    <t>21h 15m</t>
  </si>
  <si>
    <t>11h 56m</t>
  </si>
  <si>
    <t>9h 54m</t>
  </si>
  <si>
    <t>26h 43m</t>
  </si>
  <si>
    <t>10h 09m</t>
  </si>
  <si>
    <t>27AA1430.17O</t>
  </si>
  <si>
    <t>56AA1430.17O</t>
  </si>
  <si>
    <t>58AA1430.17O</t>
  </si>
  <si>
    <t>59AA1430.17O</t>
  </si>
  <si>
    <t>55AA1430.17O</t>
  </si>
  <si>
    <t>59AA1440.17O</t>
  </si>
  <si>
    <t>56AA1440.17O</t>
  </si>
  <si>
    <t>58AA1440.17O</t>
  </si>
  <si>
    <t>57AA1440.17O</t>
  </si>
  <si>
    <t>2nd occupation at BARNES</t>
  </si>
  <si>
    <t>2nd occupation at PR116. Spur levelling. DO NOT include AHD RL in RinexAntLs.txt file.</t>
  </si>
  <si>
    <t>3rd occupation at PR116. Spur levelling. DO NOT include AHD RL in RinexAntLs.txt file.</t>
  </si>
  <si>
    <t>2nd occupation at R1305. Spur levelling. DO NOT include AHD RL in RinexAntLs.txt file.</t>
  </si>
  <si>
    <t>3rd occupation at PR117. Spur levelling. DO NOT include AHD RL in RinexAntLs.txt file.</t>
  </si>
  <si>
    <t>TG4</t>
  </si>
  <si>
    <t>22AB</t>
  </si>
  <si>
    <t>23AB</t>
  </si>
  <si>
    <t>TG79</t>
  </si>
  <si>
    <t>19h 15m</t>
  </si>
  <si>
    <t>12h 32m</t>
  </si>
  <si>
    <t>9h 52m</t>
  </si>
  <si>
    <t>Problem with approx XYZ starting position. I submitted RINEX to AusPos and it didn't have any problems. Approx XYZ position was updated in the RINEX header. Repeat obs to be done at TG4.</t>
  </si>
  <si>
    <t>11h 45m</t>
  </si>
  <si>
    <t>10h 04m</t>
  </si>
  <si>
    <t>18h 17m</t>
  </si>
  <si>
    <t>22AB1930.17O</t>
  </si>
  <si>
    <t>20AA1930.17O</t>
  </si>
  <si>
    <t>23AB1930.17O</t>
  </si>
  <si>
    <t>23AB1920.17O</t>
  </si>
  <si>
    <t>89AA1920.17O</t>
  </si>
  <si>
    <t>22AB1920.17O</t>
  </si>
  <si>
    <t>21AB1570.17O</t>
  </si>
  <si>
    <t>2nd occupation at W52</t>
  </si>
  <si>
    <t>2nd occupation at TG1</t>
  </si>
  <si>
    <t>2nd occupation at TG4</t>
  </si>
  <si>
    <t>2nd occupation at MELROSE</t>
  </si>
  <si>
    <t>2nd occupation at TG79</t>
  </si>
  <si>
    <t>ACT_NGCA_20170724 submission</t>
  </si>
  <si>
    <t>Mark Added to Name Translation Table (e.g. actTransTable20170724.csv)</t>
  </si>
  <si>
    <t>2nd occupation at PR115</t>
  </si>
  <si>
    <t>2nd occupation at PR119</t>
  </si>
  <si>
    <t>3rd occupation at PR119</t>
  </si>
  <si>
    <t>YA82B</t>
  </si>
  <si>
    <t>TG37</t>
  </si>
  <si>
    <t>TG195</t>
  </si>
  <si>
    <t>SHEAFFE</t>
  </si>
  <si>
    <t>YA144</t>
  </si>
  <si>
    <t>WK30</t>
  </si>
  <si>
    <t>WK67</t>
  </si>
  <si>
    <t>LT1</t>
  </si>
  <si>
    <t>LT2</t>
  </si>
  <si>
    <t>LT4</t>
  </si>
  <si>
    <t>SRM84</t>
  </si>
  <si>
    <t>24AB</t>
  </si>
  <si>
    <t>SCRIVENER</t>
  </si>
  <si>
    <t>6h 31m</t>
  </si>
  <si>
    <t>TG170</t>
  </si>
  <si>
    <t>25AB</t>
  </si>
  <si>
    <t>26AB</t>
  </si>
  <si>
    <t>27AB</t>
  </si>
  <si>
    <t>28AB</t>
  </si>
  <si>
    <t>R923</t>
  </si>
  <si>
    <t>R272</t>
  </si>
  <si>
    <t>R132</t>
  </si>
  <si>
    <t>2003 JP Survey</t>
  </si>
  <si>
    <t>9h 43m</t>
  </si>
  <si>
    <t>7h 58m</t>
  </si>
  <si>
    <t>7h 49m</t>
  </si>
  <si>
    <t>25AB2460.03O</t>
  </si>
  <si>
    <t>26AB2460.03O</t>
  </si>
  <si>
    <t>27AB2460.03O</t>
  </si>
  <si>
    <t>28AB2460.03O</t>
  </si>
  <si>
    <t>ASH701945C_M NONE</t>
  </si>
  <si>
    <t>ASH701945E_M NONE</t>
  </si>
  <si>
    <t>ASH701945D_M NONE</t>
  </si>
  <si>
    <t>29AB</t>
  </si>
  <si>
    <t>R468</t>
  </si>
  <si>
    <t>Ausgeoid2020</t>
  </si>
  <si>
    <t>41h 07m</t>
  </si>
  <si>
    <t>30AB</t>
  </si>
  <si>
    <t>31AB</t>
  </si>
  <si>
    <t>32AB</t>
  </si>
  <si>
    <t>2017/009</t>
  </si>
  <si>
    <t>19h 56m</t>
  </si>
  <si>
    <t>11h 21m</t>
  </si>
  <si>
    <t>TG168</t>
  </si>
  <si>
    <t>TG119</t>
  </si>
  <si>
    <t>After daylight savings has ended.</t>
  </si>
  <si>
    <t>24AB0170.18O</t>
  </si>
  <si>
    <t>29AB0160.18O</t>
  </si>
  <si>
    <t>30AB0580.18O</t>
  </si>
  <si>
    <t>31AB0580.18O</t>
  </si>
  <si>
    <t>32AB0580.18O</t>
  </si>
  <si>
    <t>C/U</t>
  </si>
  <si>
    <t>NADJ v1.6 GDA2020</t>
  </si>
  <si>
    <t>ACT_NGCA_20180319 submission</t>
  </si>
  <si>
    <t>YA129</t>
  </si>
  <si>
    <t>Removed from ACT NGCA data submission due to corrupted RINEX file.</t>
  </si>
  <si>
    <t>33AB</t>
  </si>
  <si>
    <t>34AB</t>
  </si>
  <si>
    <t>35AB</t>
  </si>
  <si>
    <t>9h 20m</t>
  </si>
  <si>
    <t>24h 18m</t>
  </si>
  <si>
    <t>10h 26m</t>
  </si>
  <si>
    <t>33AB2330.18O</t>
  </si>
  <si>
    <t>34AB2330.18O</t>
  </si>
  <si>
    <t>35AB2340.18O</t>
  </si>
  <si>
    <t>ACT_GDA2020_20180814</t>
  </si>
  <si>
    <t>23h 12m</t>
  </si>
  <si>
    <t>36AB</t>
  </si>
  <si>
    <t>18h 08m</t>
  </si>
  <si>
    <t>11h 20m</t>
  </si>
  <si>
    <t>34AB2410.18O</t>
  </si>
  <si>
    <t>33AB2410.18O</t>
  </si>
  <si>
    <t>31AB2530.18O</t>
  </si>
  <si>
    <t>90AA2540.18O</t>
  </si>
  <si>
    <t>36AB2540.18O</t>
  </si>
  <si>
    <t>2nd occupation at YA144</t>
  </si>
  <si>
    <t>2nd occupation at TG195</t>
  </si>
  <si>
    <t>2nd occupation at TG37</t>
  </si>
  <si>
    <t>2nd occupation at YA70</t>
  </si>
  <si>
    <t>2nd occupation at SHEAFFE</t>
  </si>
  <si>
    <t>37AB</t>
  </si>
  <si>
    <t>23h 27m</t>
  </si>
  <si>
    <t>10h 39m</t>
  </si>
  <si>
    <t>37AB2690.18O</t>
  </si>
  <si>
    <t>32AB2690.18O</t>
  </si>
  <si>
    <t>31AB2690.18O</t>
  </si>
  <si>
    <t>3rd occupation at TG195</t>
  </si>
  <si>
    <t>3rd occupation at TG37</t>
  </si>
  <si>
    <t>ACT_NGCA_20181030 submission</t>
  </si>
  <si>
    <t>32AB2410.18O</t>
  </si>
  <si>
    <t>38AB</t>
  </si>
  <si>
    <t>39AB</t>
  </si>
  <si>
    <t>20h 19m</t>
  </si>
  <si>
    <t>12h 20m</t>
  </si>
  <si>
    <t>11h 05m</t>
  </si>
  <si>
    <t>38AB3020.18O</t>
  </si>
  <si>
    <t>39AB3020.18O</t>
  </si>
  <si>
    <t>36AB3020.18O</t>
  </si>
  <si>
    <t>2nd occupation at WK30</t>
  </si>
  <si>
    <t>ACT_GDA2020_20181010</t>
  </si>
  <si>
    <t>ST9</t>
  </si>
  <si>
    <t xml:space="preserve">To be babysat. Minimum of 6hr 05min </t>
  </si>
  <si>
    <r>
      <rPr>
        <b/>
        <sz val="11"/>
        <color theme="1"/>
        <rFont val="Calibri"/>
        <family val="2"/>
        <scheme val="minor"/>
      </rPr>
      <t>SR665</t>
    </r>
    <r>
      <rPr>
        <sz val="11"/>
        <color theme="1"/>
        <rFont val="Calibri"/>
        <family val="2"/>
        <scheme val="minor"/>
      </rPr>
      <t xml:space="preserve"> Griffith</t>
    </r>
  </si>
  <si>
    <t>R428</t>
  </si>
  <si>
    <t>SR855</t>
  </si>
  <si>
    <t>ST26</t>
  </si>
  <si>
    <t>REEF</t>
  </si>
  <si>
    <t>YA37</t>
  </si>
  <si>
    <t>ST89</t>
  </si>
  <si>
    <t>40AB</t>
  </si>
  <si>
    <t>22h 40m</t>
  </si>
  <si>
    <t>10h 42m</t>
  </si>
  <si>
    <t>10h 40m</t>
  </si>
  <si>
    <t>2018/003</t>
  </si>
  <si>
    <t>6h 10m</t>
  </si>
  <si>
    <t>2nd occupation at LAKEBASE2</t>
  </si>
  <si>
    <t>ST14</t>
  </si>
  <si>
    <t>ST13</t>
  </si>
  <si>
    <t xml:space="preserve">For Ausgeoid2020 improvement. Deploy in this order. To be babysat because of cattle. Minimum of 6hr 05min </t>
  </si>
  <si>
    <t>3rd occupation at ST15</t>
  </si>
  <si>
    <t>4th occupation at ST15</t>
  </si>
  <si>
    <t>2nd occupation at ST93</t>
  </si>
  <si>
    <t>41AB</t>
  </si>
  <si>
    <t>25h 23m</t>
  </si>
  <si>
    <t>15h 23m</t>
  </si>
  <si>
    <t>10h 32m</t>
  </si>
  <si>
    <t>R806</t>
  </si>
  <si>
    <t>2nd occupation at R805</t>
  </si>
  <si>
    <t>6th occupation at GPS10</t>
  </si>
  <si>
    <t>42AB</t>
  </si>
  <si>
    <t>19h 22m</t>
  </si>
  <si>
    <t>10h 03m</t>
  </si>
  <si>
    <t>17h 00m</t>
  </si>
  <si>
    <t>2nd occupation at WK21</t>
  </si>
  <si>
    <t>2nd occupation at WK68</t>
  </si>
  <si>
    <t>ACT_NGCA_20190614 submission</t>
  </si>
  <si>
    <t>40AB0450.19O</t>
  </si>
  <si>
    <t>39AB0450.19O</t>
  </si>
  <si>
    <t>19AB0450.19O</t>
  </si>
  <si>
    <t>03AB0500.19O</t>
  </si>
  <si>
    <t>41AB1340.19O</t>
  </si>
  <si>
    <t>47AA1340.19O</t>
  </si>
  <si>
    <t>67AA1340.19O</t>
  </si>
  <si>
    <t>42AB1410.19O</t>
  </si>
  <si>
    <t>34AA1410.19O</t>
  </si>
  <si>
    <t>00AA1410.19O</t>
  </si>
  <si>
    <t>NADJ v20190301</t>
  </si>
  <si>
    <t>2nd occupation at ST11</t>
  </si>
  <si>
    <t>ACT Survey</t>
  </si>
  <si>
    <t>22h 30m</t>
  </si>
  <si>
    <t>43AB</t>
  </si>
  <si>
    <t>43AB1690.19O</t>
  </si>
  <si>
    <t>18h 31m</t>
  </si>
  <si>
    <t>9h 39m</t>
  </si>
  <si>
    <t>2nd occupation at TG170</t>
  </si>
  <si>
    <t>44AB</t>
  </si>
  <si>
    <t>45AB</t>
  </si>
  <si>
    <t>37AB1770.19O</t>
  </si>
  <si>
    <t>44AB1770.19O</t>
  </si>
  <si>
    <t>45AB1770.19O</t>
  </si>
  <si>
    <t>Derived AHD RL from NADJv20170701</t>
  </si>
  <si>
    <t>dAHD</t>
  </si>
  <si>
    <t>NADJ v20190701</t>
  </si>
  <si>
    <t>R412A</t>
  </si>
  <si>
    <t>ACT Survey P/L</t>
  </si>
  <si>
    <t>46AB</t>
  </si>
  <si>
    <t>ACT_NGCA_20190718 submission</t>
  </si>
  <si>
    <t>RINEX_Filename</t>
  </si>
  <si>
    <t>Antenna_Type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</si>
</sst>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8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164" fontId="0" fillId="0" borderId="0" xfId="0" applyNumberFormat="1" applyFill="1" applyAlignment="1">
      <alignment horizontal="center"/>
    </xf>
    <xf numFmtId="164" fontId="18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14" fontId="0" fillId="33" borderId="0" xfId="0" applyNumberFormat="1" applyFill="1"/>
    <xf numFmtId="164" fontId="0" fillId="33" borderId="0" xfId="0" applyNumberFormat="1" applyFill="1" applyAlignment="1">
      <alignment horizontal="center"/>
    </xf>
    <xf numFmtId="164" fontId="18" fillId="33" borderId="0" xfId="0" applyNumberFormat="1" applyFont="1" applyFill="1" applyAlignment="1">
      <alignment horizontal="center"/>
    </xf>
    <xf numFmtId="165" fontId="0" fillId="33" borderId="0" xfId="0" applyNumberFormat="1" applyFill="1" applyAlignment="1">
      <alignment horizontal="center"/>
    </xf>
    <xf numFmtId="0" fontId="19" fillId="33" borderId="0" xfId="0" applyFont="1" applyFill="1" applyAlignment="1">
      <alignment horizontal="left"/>
    </xf>
    <xf numFmtId="0" fontId="0" fillId="34" borderId="0" xfId="0" applyFill="1" applyAlignment="1">
      <alignment horizontal="center"/>
    </xf>
    <xf numFmtId="0" fontId="0" fillId="34" borderId="0" xfId="0" applyFill="1"/>
    <xf numFmtId="14" fontId="0" fillId="34" borderId="0" xfId="0" applyNumberFormat="1" applyFill="1"/>
    <xf numFmtId="164" fontId="0" fillId="34" borderId="0" xfId="0" applyNumberFormat="1" applyFill="1" applyAlignment="1">
      <alignment horizontal="center"/>
    </xf>
    <xf numFmtId="165" fontId="0" fillId="34" borderId="0" xfId="0" applyNumberFormat="1" applyFill="1" applyAlignment="1">
      <alignment horizontal="center"/>
    </xf>
    <xf numFmtId="0" fontId="20" fillId="34" borderId="0" xfId="0" applyFont="1" applyFill="1"/>
    <xf numFmtId="166" fontId="0" fillId="0" borderId="0" xfId="0" applyNumberFormat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33" borderId="0" xfId="0" applyNumberFormat="1" applyFill="1" applyAlignment="1">
      <alignment horizontal="center"/>
    </xf>
    <xf numFmtId="166" fontId="0" fillId="34" borderId="0" xfId="0" applyNumberFormat="1" applyFill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10" xfId="0" applyNumberFormat="1" applyFill="1" applyBorder="1" applyAlignment="1">
      <alignment horizontal="center"/>
    </xf>
    <xf numFmtId="166" fontId="0" fillId="33" borderId="10" xfId="0" applyNumberFormat="1" applyFill="1" applyBorder="1" applyAlignment="1">
      <alignment horizontal="center"/>
    </xf>
    <xf numFmtId="166" fontId="0" fillId="34" borderId="10" xfId="0" applyNumberFormat="1" applyFill="1" applyBorder="1" applyAlignment="1">
      <alignment horizontal="center"/>
    </xf>
    <xf numFmtId="0" fontId="0" fillId="35" borderId="0" xfId="0" applyFill="1" applyAlignment="1">
      <alignment horizontal="center"/>
    </xf>
    <xf numFmtId="0" fontId="21" fillId="0" borderId="0" xfId="0" applyFont="1" applyAlignment="1">
      <alignment horizontal="center" vertical="center" wrapText="1"/>
    </xf>
    <xf numFmtId="166" fontId="21" fillId="0" borderId="0" xfId="0" applyNumberFormat="1" applyFont="1" applyAlignment="1">
      <alignment horizontal="center" vertical="center" wrapText="1"/>
    </xf>
    <xf numFmtId="164" fontId="21" fillId="0" borderId="0" xfId="0" applyNumberFormat="1" applyFont="1" applyAlignment="1">
      <alignment horizontal="center" vertical="center" wrapText="1"/>
    </xf>
    <xf numFmtId="165" fontId="21" fillId="0" borderId="0" xfId="0" applyNumberFormat="1" applyFont="1" applyAlignment="1">
      <alignment horizontal="center" vertical="center" wrapText="1"/>
    </xf>
    <xf numFmtId="166" fontId="21" fillId="0" borderId="10" xfId="0" applyNumberFormat="1" applyFont="1" applyBorder="1" applyAlignment="1">
      <alignment horizontal="center" vertical="center" wrapText="1"/>
    </xf>
    <xf numFmtId="166" fontId="0" fillId="0" borderId="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34" borderId="0" xfId="0" applyNumberFormat="1" applyFill="1" applyAlignment="1">
      <alignment horizontal="center"/>
    </xf>
    <xf numFmtId="0" fontId="0" fillId="0" borderId="0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22" fillId="0" borderId="17" xfId="0" applyFont="1" applyBorder="1"/>
    <xf numFmtId="0" fontId="0" fillId="0" borderId="0" xfId="0" applyFill="1" applyBorder="1"/>
    <xf numFmtId="0" fontId="0" fillId="0" borderId="16" xfId="0" applyFill="1" applyBorder="1"/>
    <xf numFmtId="0" fontId="0" fillId="0" borderId="25" xfId="0" applyFill="1" applyBorder="1"/>
    <xf numFmtId="0" fontId="23" fillId="0" borderId="0" xfId="0" applyFont="1" applyFill="1" applyBorder="1"/>
    <xf numFmtId="0" fontId="23" fillId="0" borderId="25" xfId="0" applyFont="1" applyFill="1" applyBorder="1"/>
    <xf numFmtId="0" fontId="22" fillId="0" borderId="20" xfId="0" applyFont="1" applyBorder="1"/>
    <xf numFmtId="0" fontId="23" fillId="0" borderId="0" xfId="0" applyFont="1" applyBorder="1"/>
    <xf numFmtId="0" fontId="0" fillId="0" borderId="16" xfId="0" applyBorder="1" applyAlignment="1">
      <alignment horizontal="left"/>
    </xf>
    <xf numFmtId="0" fontId="0" fillId="0" borderId="0" xfId="0" applyBorder="1" applyAlignment="1">
      <alignment horizontal="left"/>
    </xf>
    <xf numFmtId="0" fontId="14" fillId="0" borderId="16" xfId="0" applyFont="1" applyBorder="1"/>
    <xf numFmtId="0" fontId="14" fillId="0" borderId="16" xfId="0" applyFont="1" applyBorder="1" applyAlignment="1">
      <alignment horizontal="center"/>
    </xf>
    <xf numFmtId="0" fontId="0" fillId="0" borderId="0" xfId="0" applyAlignment="1">
      <alignment wrapText="1"/>
    </xf>
    <xf numFmtId="165" fontId="0" fillId="36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24" fillId="0" borderId="0" xfId="0" applyFont="1" applyAlignment="1">
      <alignment horizontal="center"/>
    </xf>
    <xf numFmtId="0" fontId="25" fillId="0" borderId="0" xfId="0" applyFont="1" applyBorder="1"/>
    <xf numFmtId="0" fontId="25" fillId="0" borderId="0" xfId="0" applyFont="1" applyBorder="1" applyAlignment="1">
      <alignment horizontal="center"/>
    </xf>
    <xf numFmtId="0" fontId="25" fillId="0" borderId="0" xfId="0" applyFont="1" applyFill="1" applyBorder="1"/>
    <xf numFmtId="0" fontId="22" fillId="0" borderId="0" xfId="0" applyFont="1" applyAlignment="1">
      <alignment horizontal="left"/>
    </xf>
    <xf numFmtId="0" fontId="23" fillId="0" borderId="20" xfId="0" applyFont="1" applyBorder="1"/>
    <xf numFmtId="0" fontId="23" fillId="0" borderId="24" xfId="0" applyFont="1" applyBorder="1"/>
    <xf numFmtId="0" fontId="23" fillId="0" borderId="25" xfId="0" applyFont="1" applyBorder="1"/>
    <xf numFmtId="0" fontId="23" fillId="0" borderId="18" xfId="0" applyFont="1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/>
    </xf>
    <xf numFmtId="0" fontId="25" fillId="0" borderId="16" xfId="0" applyFont="1" applyBorder="1"/>
    <xf numFmtId="0" fontId="25" fillId="0" borderId="16" xfId="0" applyFont="1" applyBorder="1" applyAlignment="1">
      <alignment horizontal="center"/>
    </xf>
    <xf numFmtId="0" fontId="25" fillId="0" borderId="16" xfId="0" applyFont="1" applyFill="1" applyBorder="1"/>
    <xf numFmtId="0" fontId="24" fillId="0" borderId="0" xfId="0" applyFont="1" applyFill="1" applyAlignment="1">
      <alignment horizontal="center"/>
    </xf>
    <xf numFmtId="0" fontId="24" fillId="0" borderId="0" xfId="0" applyFont="1" applyFill="1"/>
    <xf numFmtId="14" fontId="24" fillId="0" borderId="0" xfId="0" applyNumberFormat="1" applyFont="1" applyFill="1"/>
    <xf numFmtId="166" fontId="24" fillId="0" borderId="0" xfId="0" applyNumberFormat="1" applyFont="1" applyFill="1" applyAlignment="1">
      <alignment horizontal="center"/>
    </xf>
    <xf numFmtId="164" fontId="24" fillId="0" borderId="0" xfId="0" applyNumberFormat="1" applyFont="1" applyFill="1" applyAlignment="1">
      <alignment horizontal="center"/>
    </xf>
    <xf numFmtId="165" fontId="24" fillId="0" borderId="0" xfId="0" applyNumberFormat="1" applyFont="1" applyFill="1" applyAlignment="1">
      <alignment horizontal="center"/>
    </xf>
    <xf numFmtId="166" fontId="24" fillId="0" borderId="10" xfId="0" applyNumberFormat="1" applyFont="1" applyFill="1" applyBorder="1" applyAlignment="1">
      <alignment horizontal="center"/>
    </xf>
    <xf numFmtId="0" fontId="0" fillId="0" borderId="0" xfId="0" applyFont="1" applyFill="1"/>
    <xf numFmtId="0" fontId="24" fillId="34" borderId="0" xfId="0" applyFont="1" applyFill="1"/>
    <xf numFmtId="0" fontId="0" fillId="0" borderId="23" xfId="0" applyBorder="1" applyAlignment="1">
      <alignment horizontal="left"/>
    </xf>
    <xf numFmtId="0" fontId="25" fillId="0" borderId="20" xfId="0" applyFont="1" applyBorder="1"/>
    <xf numFmtId="0" fontId="26" fillId="0" borderId="22" xfId="0" applyFont="1" applyBorder="1"/>
    <xf numFmtId="0" fontId="26" fillId="0" borderId="16" xfId="0" applyFont="1" applyBorder="1"/>
    <xf numFmtId="0" fontId="26" fillId="0" borderId="16" xfId="0" applyFont="1" applyBorder="1" applyAlignment="1">
      <alignment horizontal="center"/>
    </xf>
    <xf numFmtId="0" fontId="23" fillId="34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left"/>
    </xf>
    <xf numFmtId="166" fontId="23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165" fontId="14" fillId="0" borderId="0" xfId="0" applyNumberFormat="1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23" fillId="0" borderId="25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3" fillId="0" borderId="25" xfId="0" applyFont="1" applyBorder="1" applyAlignment="1">
      <alignment horizontal="center"/>
    </xf>
    <xf numFmtId="0" fontId="24" fillId="34" borderId="0" xfId="0" applyFont="1" applyFill="1" applyAlignment="1">
      <alignment horizontal="center"/>
    </xf>
    <xf numFmtId="0" fontId="16" fillId="0" borderId="0" xfId="0" applyFont="1" applyBorder="1"/>
    <xf numFmtId="0" fontId="0" fillId="37" borderId="0" xfId="0" applyFill="1" applyAlignment="1">
      <alignment horizontal="center"/>
    </xf>
    <xf numFmtId="0" fontId="0" fillId="37" borderId="0" xfId="0" applyFill="1"/>
    <xf numFmtId="14" fontId="0" fillId="37" borderId="0" xfId="0" applyNumberFormat="1" applyFill="1"/>
    <xf numFmtId="166" fontId="0" fillId="37" borderId="0" xfId="0" applyNumberFormat="1" applyFill="1" applyAlignment="1">
      <alignment horizontal="center"/>
    </xf>
    <xf numFmtId="164" fontId="0" fillId="37" borderId="0" xfId="0" applyNumberFormat="1" applyFill="1" applyAlignment="1">
      <alignment horizontal="center"/>
    </xf>
    <xf numFmtId="165" fontId="0" fillId="37" borderId="0" xfId="0" applyNumberFormat="1" applyFill="1" applyAlignment="1">
      <alignment horizontal="center"/>
    </xf>
    <xf numFmtId="166" fontId="0" fillId="37" borderId="10" xfId="0" applyNumberFormat="1" applyFill="1" applyBorder="1" applyAlignment="1">
      <alignment horizontal="center"/>
    </xf>
    <xf numFmtId="0" fontId="20" fillId="37" borderId="0" xfId="0" applyFont="1" applyFill="1"/>
    <xf numFmtId="0" fontId="21" fillId="0" borderId="0" xfId="0" applyFont="1" applyAlignment="1">
      <alignment horizontal="left" vertical="center" wrapText="1"/>
    </xf>
    <xf numFmtId="164" fontId="0" fillId="0" borderId="29" xfId="0" applyNumberFormat="1" applyFill="1" applyBorder="1" applyAlignment="1">
      <alignment horizontal="center"/>
    </xf>
    <xf numFmtId="0" fontId="28" fillId="0" borderId="0" xfId="0" applyFont="1" applyBorder="1"/>
    <xf numFmtId="0" fontId="16" fillId="0" borderId="0" xfId="0" applyFont="1" applyFill="1" applyBorder="1"/>
    <xf numFmtId="0" fontId="0" fillId="0" borderId="17" xfId="0" applyBorder="1"/>
    <xf numFmtId="0" fontId="23" fillId="0" borderId="18" xfId="0" applyFont="1" applyFill="1" applyBorder="1"/>
    <xf numFmtId="0" fontId="0" fillId="0" borderId="0" xfId="0" applyFont="1" applyBorder="1"/>
    <xf numFmtId="0" fontId="23" fillId="0" borderId="15" xfId="0" applyFont="1" applyFill="1" applyBorder="1"/>
    <xf numFmtId="0" fontId="23" fillId="0" borderId="0" xfId="0" applyFont="1" applyFill="1" applyAlignment="1">
      <alignment horizontal="left"/>
    </xf>
    <xf numFmtId="0" fontId="25" fillId="0" borderId="27" xfId="0" applyFont="1" applyBorder="1"/>
    <xf numFmtId="0" fontId="28" fillId="0" borderId="15" xfId="0" applyFont="1" applyBorder="1"/>
    <xf numFmtId="0" fontId="25" fillId="0" borderId="15" xfId="0" applyFont="1" applyBorder="1" applyAlignment="1">
      <alignment horizontal="center"/>
    </xf>
    <xf numFmtId="0" fontId="25" fillId="0" borderId="15" xfId="0" applyFont="1" applyBorder="1"/>
    <xf numFmtId="0" fontId="25" fillId="0" borderId="28" xfId="0" applyFont="1" applyBorder="1" applyAlignment="1">
      <alignment horizontal="center"/>
    </xf>
    <xf numFmtId="0" fontId="25" fillId="0" borderId="24" xfId="0" applyFont="1" applyBorder="1"/>
    <xf numFmtId="0" fontId="25" fillId="0" borderId="25" xfId="0" applyFont="1" applyFill="1" applyBorder="1"/>
    <xf numFmtId="0" fontId="25" fillId="0" borderId="25" xfId="0" applyFont="1" applyFill="1" applyBorder="1" applyAlignment="1">
      <alignment horizontal="center"/>
    </xf>
    <xf numFmtId="0" fontId="25" fillId="0" borderId="25" xfId="0" applyFont="1" applyBorder="1" applyAlignment="1">
      <alignment horizontal="center"/>
    </xf>
    <xf numFmtId="0" fontId="25" fillId="0" borderId="25" xfId="0" applyFont="1" applyBorder="1"/>
    <xf numFmtId="0" fontId="25" fillId="0" borderId="26" xfId="0" applyFont="1" applyBorder="1" applyAlignment="1">
      <alignment horizontal="center"/>
    </xf>
    <xf numFmtId="166" fontId="0" fillId="0" borderId="0" xfId="0" applyNumberFormat="1" applyAlignment="1">
      <alignment horizontal="left"/>
    </xf>
    <xf numFmtId="166" fontId="0" fillId="0" borderId="0" xfId="0" applyNumberFormat="1" applyFill="1" applyAlignment="1">
      <alignment horizontal="left"/>
    </xf>
    <xf numFmtId="166" fontId="0" fillId="33" borderId="0" xfId="0" applyNumberFormat="1" applyFill="1" applyAlignment="1">
      <alignment horizontal="left"/>
    </xf>
    <xf numFmtId="166" fontId="0" fillId="34" borderId="0" xfId="0" applyNumberFormat="1" applyFill="1" applyAlignment="1">
      <alignment horizontal="left"/>
    </xf>
    <xf numFmtId="166" fontId="0" fillId="37" borderId="0" xfId="0" applyNumberFormat="1" applyFill="1" applyAlignment="1">
      <alignment horizontal="left"/>
    </xf>
    <xf numFmtId="166" fontId="24" fillId="0" borderId="0" xfId="0" applyNumberFormat="1" applyFont="1" applyFill="1" applyAlignment="1">
      <alignment horizontal="left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16" fillId="0" borderId="30" xfId="0" applyFont="1" applyBorder="1"/>
    <xf numFmtId="0" fontId="0" fillId="37" borderId="0" xfId="0" applyFill="1" applyAlignment="1">
      <alignment horizontal="left"/>
    </xf>
    <xf numFmtId="0" fontId="0" fillId="0" borderId="0" xfId="0" applyFont="1" applyBorder="1" applyAlignment="1">
      <alignment horizontal="left"/>
    </xf>
    <xf numFmtId="0" fontId="16" fillId="0" borderId="0" xfId="0" applyFont="1"/>
    <xf numFmtId="0" fontId="0" fillId="38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app.actmapi.act.gov.au/actmapi/627.019" TargetMode="External"/><Relationship Id="rId1" Type="http://schemas.openxmlformats.org/officeDocument/2006/relationships/hyperlink" Target="http://app.actmapi.act.gov.au/actmapi/711.3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S403"/>
  <sheetViews>
    <sheetView tabSelected="1" zoomScale="85" zoomScaleNormal="85" workbookViewId="0">
      <pane ySplit="1" topLeftCell="A2" activePane="bottomLeft" state="frozen"/>
      <selection activeCell="E1" sqref="E1"/>
      <selection pane="bottomLeft" activeCell="K2" sqref="K2"/>
    </sheetView>
  </sheetViews>
  <sheetFormatPr defaultRowHeight="14.4" x14ac:dyDescent="0.3"/>
  <cols>
    <col min="1" max="1" width="6.88671875" style="1" customWidth="1"/>
    <col min="2" max="2" width="9.5546875" customWidth="1"/>
    <col min="3" max="3" width="17.33203125" customWidth="1"/>
    <col min="4" max="4" width="10" style="1" customWidth="1"/>
    <col min="5" max="5" width="13.88671875" style="1" customWidth="1"/>
    <col min="6" max="6" width="8.5546875" customWidth="1"/>
    <col min="7" max="7" width="10.88671875" bestFit="1" customWidth="1"/>
    <col min="8" max="8" width="8.33203125" style="1" bestFit="1" customWidth="1"/>
    <col min="9" max="9" width="9.5546875" style="1" bestFit="1" customWidth="1"/>
    <col min="10" max="10" width="14.88671875" style="1" customWidth="1"/>
    <col min="11" max="11" width="20.33203125" style="148" bestFit="1" customWidth="1"/>
    <col min="12" max="12" width="8.88671875" style="2" customWidth="1"/>
    <col min="13" max="13" width="9.5546875" style="1" bestFit="1" customWidth="1"/>
    <col min="14" max="14" width="22.109375" customWidth="1"/>
    <col min="15" max="15" width="10.109375" style="1" customWidth="1"/>
    <col min="16" max="16" width="12.33203125" style="1" customWidth="1"/>
    <col min="17" max="17" width="10.44140625" bestFit="1" customWidth="1"/>
    <col min="18" max="18" width="11.5546875" style="25" bestFit="1" customWidth="1"/>
    <col min="19" max="19" width="16.5546875" style="25" customWidth="1"/>
    <col min="20" max="20" width="12.33203125" style="25" bestFit="1" customWidth="1"/>
    <col min="21" max="22" width="16.5546875" style="2" customWidth="1"/>
    <col min="23" max="23" width="9.6640625" style="2" bestFit="1" customWidth="1"/>
    <col min="24" max="24" width="8.6640625" style="4" customWidth="1"/>
    <col min="25" max="25" width="7.44140625" style="4" customWidth="1"/>
    <col min="26" max="26" width="6.6640625" style="4" customWidth="1"/>
    <col min="27" max="27" width="12.6640625" style="29" customWidth="1"/>
    <col min="28" max="28" width="9.5546875" style="25" bestFit="1" customWidth="1"/>
    <col min="29" max="29" width="10.6640625" style="4" bestFit="1" customWidth="1"/>
    <col min="30" max="30" width="10.6640625" style="4" customWidth="1"/>
    <col min="31" max="31" width="17.44140625" bestFit="1" customWidth="1"/>
    <col min="32" max="32" width="166.77734375" bestFit="1" customWidth="1"/>
  </cols>
  <sheetData>
    <row r="1" spans="1:32" s="34" customFormat="1" ht="96.6" x14ac:dyDescent="0.3">
      <c r="A1" s="34" t="s">
        <v>120</v>
      </c>
      <c r="B1" s="34" t="s">
        <v>0</v>
      </c>
      <c r="C1" s="34" t="s">
        <v>1</v>
      </c>
      <c r="D1" s="34" t="s">
        <v>692</v>
      </c>
      <c r="E1" s="34" t="s">
        <v>139</v>
      </c>
      <c r="F1" s="34" t="s">
        <v>34</v>
      </c>
      <c r="G1" s="34" t="s">
        <v>57</v>
      </c>
      <c r="H1" s="34" t="s">
        <v>33</v>
      </c>
      <c r="I1" s="34" t="s">
        <v>22</v>
      </c>
      <c r="J1" s="34" t="s">
        <v>1049</v>
      </c>
      <c r="K1" s="35" t="s">
        <v>1050</v>
      </c>
      <c r="L1" s="36" t="s">
        <v>281</v>
      </c>
      <c r="M1" s="34" t="s">
        <v>24</v>
      </c>
      <c r="N1" s="34" t="s">
        <v>25</v>
      </c>
      <c r="O1" s="34" t="s">
        <v>138</v>
      </c>
      <c r="P1" s="34" t="s">
        <v>878</v>
      </c>
      <c r="Q1" s="34" t="s">
        <v>60</v>
      </c>
      <c r="R1" s="35" t="s">
        <v>27</v>
      </c>
      <c r="S1" s="35" t="s">
        <v>28</v>
      </c>
      <c r="T1" s="35" t="s">
        <v>29</v>
      </c>
      <c r="U1" s="36" t="s">
        <v>30</v>
      </c>
      <c r="V1" s="36" t="s">
        <v>31</v>
      </c>
      <c r="W1" s="36" t="s">
        <v>32</v>
      </c>
      <c r="X1" s="37" t="s">
        <v>126</v>
      </c>
      <c r="Y1" s="37" t="s">
        <v>127</v>
      </c>
      <c r="Z1" s="37" t="s">
        <v>26</v>
      </c>
      <c r="AA1" s="38" t="s">
        <v>123</v>
      </c>
      <c r="AB1" s="35" t="s">
        <v>124</v>
      </c>
      <c r="AC1" s="34" t="s">
        <v>129</v>
      </c>
      <c r="AD1" s="37" t="s">
        <v>125</v>
      </c>
      <c r="AE1" s="34" t="s">
        <v>1</v>
      </c>
      <c r="AF1" s="128" t="s">
        <v>44</v>
      </c>
    </row>
    <row r="2" spans="1:32" x14ac:dyDescent="0.3">
      <c r="A2" s="1" t="s">
        <v>2</v>
      </c>
      <c r="C2" t="s">
        <v>3</v>
      </c>
      <c r="E2" s="1" t="s">
        <v>140</v>
      </c>
      <c r="F2" t="s">
        <v>35</v>
      </c>
      <c r="G2" s="5">
        <v>42137</v>
      </c>
      <c r="H2" s="1" t="s">
        <v>23</v>
      </c>
      <c r="I2" s="1" t="s">
        <v>23</v>
      </c>
      <c r="J2" s="1" t="s">
        <v>49</v>
      </c>
      <c r="M2" s="1" t="s">
        <v>23</v>
      </c>
      <c r="N2" s="1" t="s">
        <v>23</v>
      </c>
      <c r="O2" s="1" t="s">
        <v>23</v>
      </c>
      <c r="P2" s="1" t="s">
        <v>23</v>
      </c>
      <c r="Q2" s="1" t="s">
        <v>23</v>
      </c>
      <c r="R2" s="25">
        <v>680481.51599999995</v>
      </c>
      <c r="S2" s="25">
        <v>6043945.8700000001</v>
      </c>
      <c r="T2" s="25">
        <v>981.702</v>
      </c>
      <c r="U2" s="3">
        <v>680481.51009999996</v>
      </c>
      <c r="V2" s="3">
        <v>6043945.8641999997</v>
      </c>
      <c r="W2" s="3">
        <v>981.70650000000001</v>
      </c>
      <c r="X2" s="4">
        <f>(R2-U2)*1000</f>
        <v>5.8999999891966581</v>
      </c>
      <c r="Y2" s="4">
        <f t="shared" ref="Y2:Z2" si="0">(S2-V2)*1000</f>
        <v>5.8000003919005394</v>
      </c>
      <c r="Z2" s="4">
        <f t="shared" si="0"/>
        <v>-4.500000000007276</v>
      </c>
      <c r="AA2" s="29">
        <v>962.44299999999998</v>
      </c>
      <c r="AB2" s="25">
        <v>962.38900000000001</v>
      </c>
      <c r="AC2" s="4" t="s">
        <v>128</v>
      </c>
      <c r="AD2" s="4">
        <f t="shared" ref="AD2" si="1">(AA2-AB2)*1000</f>
        <v>53.999999999973625</v>
      </c>
      <c r="AE2" t="s">
        <v>3</v>
      </c>
    </row>
    <row r="3" spans="1:32" x14ac:dyDescent="0.3">
      <c r="A3" s="1" t="s">
        <v>4</v>
      </c>
      <c r="B3" t="s">
        <v>5</v>
      </c>
      <c r="C3" t="s">
        <v>6</v>
      </c>
      <c r="E3" s="1" t="s">
        <v>140</v>
      </c>
      <c r="F3" t="s">
        <v>36</v>
      </c>
      <c r="G3" s="5">
        <v>42152</v>
      </c>
      <c r="H3" s="1" t="s">
        <v>23</v>
      </c>
      <c r="I3" s="1" t="s">
        <v>23</v>
      </c>
      <c r="J3" s="1" t="s">
        <v>50</v>
      </c>
      <c r="M3" s="1" t="s">
        <v>23</v>
      </c>
      <c r="N3" s="1" t="s">
        <v>23</v>
      </c>
      <c r="O3" s="1" t="s">
        <v>23</v>
      </c>
      <c r="P3" s="1" t="s">
        <v>23</v>
      </c>
      <c r="Q3" s="1" t="s">
        <v>23</v>
      </c>
      <c r="R3" s="25">
        <v>677212.25300000003</v>
      </c>
      <c r="S3" s="25">
        <v>6055271.5120000001</v>
      </c>
      <c r="T3" s="25">
        <v>941.78300000000002</v>
      </c>
      <c r="U3" s="3">
        <v>677212.24529999995</v>
      </c>
      <c r="V3" s="3">
        <v>6055271.5078999996</v>
      </c>
      <c r="W3" s="3">
        <v>941.80200000000002</v>
      </c>
      <c r="X3" s="11">
        <f t="shared" ref="X3:X9" si="2">(R3-U3)*1000</f>
        <v>7.7000000746920705</v>
      </c>
      <c r="Y3" s="11">
        <f t="shared" ref="Y3:Y9" si="3">(S3-V3)*1000</f>
        <v>4.1000004857778549</v>
      </c>
      <c r="Z3" s="11">
        <f t="shared" ref="Z3:Z9" si="4">(T3-W3)*1000</f>
        <v>-19.000000000005457</v>
      </c>
      <c r="AA3" s="30">
        <v>922.44500000000005</v>
      </c>
      <c r="AB3" s="25">
        <v>922.41300000000001</v>
      </c>
      <c r="AC3" s="4" t="s">
        <v>128</v>
      </c>
      <c r="AD3" s="4">
        <f>(AA3-AB3)*1000</f>
        <v>32.000000000039108</v>
      </c>
      <c r="AE3" t="s">
        <v>6</v>
      </c>
    </row>
    <row r="4" spans="1:32" x14ac:dyDescent="0.3">
      <c r="A4" s="1" t="s">
        <v>7</v>
      </c>
      <c r="C4" t="s">
        <v>8</v>
      </c>
      <c r="E4" s="1" t="s">
        <v>140</v>
      </c>
      <c r="F4" t="s">
        <v>37</v>
      </c>
      <c r="G4" s="5">
        <v>42156</v>
      </c>
      <c r="H4" s="1" t="s">
        <v>23</v>
      </c>
      <c r="I4" s="1" t="s">
        <v>23</v>
      </c>
      <c r="J4" s="1" t="s">
        <v>51</v>
      </c>
      <c r="M4" s="1" t="s">
        <v>23</v>
      </c>
      <c r="N4" s="1" t="s">
        <v>23</v>
      </c>
      <c r="O4" s="1" t="s">
        <v>23</v>
      </c>
      <c r="P4" s="1" t="s">
        <v>23</v>
      </c>
      <c r="Q4" s="1" t="s">
        <v>23</v>
      </c>
      <c r="R4" s="25">
        <v>673512.03099999996</v>
      </c>
      <c r="S4" s="25">
        <v>6095072.7290000003</v>
      </c>
      <c r="T4" s="25">
        <v>782.42100000000005</v>
      </c>
      <c r="U4" s="3">
        <v>673512.01639999996</v>
      </c>
      <c r="V4" s="3">
        <v>6095072.7444000002</v>
      </c>
      <c r="W4" s="3">
        <v>782.46100000000001</v>
      </c>
      <c r="X4" s="4">
        <f t="shared" si="2"/>
        <v>14.599999994970858</v>
      </c>
      <c r="Y4" s="4">
        <f t="shared" si="3"/>
        <v>-15.399999916553497</v>
      </c>
      <c r="Z4" s="4">
        <f t="shared" si="4"/>
        <v>-39.99999999996362</v>
      </c>
      <c r="AE4" t="s">
        <v>8</v>
      </c>
    </row>
    <row r="5" spans="1:32" ht="28.8" x14ac:dyDescent="0.3">
      <c r="A5" s="1" t="s">
        <v>9</v>
      </c>
      <c r="B5" t="s">
        <v>10</v>
      </c>
      <c r="C5" t="s">
        <v>11</v>
      </c>
      <c r="E5" s="1" t="s">
        <v>140</v>
      </c>
      <c r="F5" t="s">
        <v>38</v>
      </c>
      <c r="G5" s="5">
        <v>42166</v>
      </c>
      <c r="H5" s="1" t="s">
        <v>23</v>
      </c>
      <c r="I5" s="1" t="s">
        <v>23</v>
      </c>
      <c r="J5" s="1" t="s">
        <v>52</v>
      </c>
      <c r="M5" s="1" t="s">
        <v>23</v>
      </c>
      <c r="N5" s="1" t="s">
        <v>23</v>
      </c>
      <c r="O5" s="1" t="s">
        <v>23</v>
      </c>
      <c r="P5" s="1" t="s">
        <v>23</v>
      </c>
      <c r="Q5" s="1" t="s">
        <v>23</v>
      </c>
      <c r="R5" s="25">
        <v>679652.42</v>
      </c>
      <c r="S5" s="25">
        <v>6036520.7419999996</v>
      </c>
      <c r="T5" s="25">
        <v>1478.4570000000001</v>
      </c>
      <c r="U5" s="3">
        <v>679652.41729999997</v>
      </c>
      <c r="V5" s="3">
        <v>6036520.7317000004</v>
      </c>
      <c r="W5" s="3">
        <v>1478.4603</v>
      </c>
      <c r="X5" s="4">
        <f t="shared" si="2"/>
        <v>2.7000000700354576</v>
      </c>
      <c r="Y5" s="4">
        <f t="shared" si="3"/>
        <v>10.299999266862869</v>
      </c>
      <c r="Z5" s="4">
        <f t="shared" si="4"/>
        <v>-3.2999999998537533</v>
      </c>
      <c r="AA5" s="29">
        <v>1459.2090000000001</v>
      </c>
      <c r="AB5" s="25">
        <v>1458.962</v>
      </c>
      <c r="AC5" s="4" t="s">
        <v>128</v>
      </c>
      <c r="AD5" s="75">
        <f>(AA5-AB5)*1000</f>
        <v>247.00000000007094</v>
      </c>
      <c r="AE5" t="s">
        <v>11</v>
      </c>
      <c r="AF5" s="74" t="s">
        <v>414</v>
      </c>
    </row>
    <row r="6" spans="1:32" x14ac:dyDescent="0.3">
      <c r="A6" s="1" t="s">
        <v>12</v>
      </c>
      <c r="B6" t="s">
        <v>13</v>
      </c>
      <c r="C6" t="s">
        <v>14</v>
      </c>
      <c r="E6" s="1" t="s">
        <v>140</v>
      </c>
      <c r="F6" t="s">
        <v>39</v>
      </c>
      <c r="G6" s="5">
        <v>42184</v>
      </c>
      <c r="H6" s="1" t="s">
        <v>23</v>
      </c>
      <c r="I6" s="1" t="s">
        <v>23</v>
      </c>
      <c r="J6" s="1" t="s">
        <v>53</v>
      </c>
      <c r="M6" s="1" t="s">
        <v>23</v>
      </c>
      <c r="N6" s="1" t="s">
        <v>23</v>
      </c>
      <c r="O6" s="1" t="s">
        <v>23</v>
      </c>
      <c r="P6" s="1" t="s">
        <v>23</v>
      </c>
      <c r="Q6" s="1" t="s">
        <v>23</v>
      </c>
      <c r="R6" s="25">
        <v>686357.15500000003</v>
      </c>
      <c r="S6" s="25">
        <v>6027824.3260000004</v>
      </c>
      <c r="T6" s="25">
        <v>1621.9269999999999</v>
      </c>
      <c r="U6" s="3">
        <v>686357.14549999998</v>
      </c>
      <c r="V6" s="3">
        <v>6027824.3136</v>
      </c>
      <c r="W6" s="3">
        <v>1621.9944</v>
      </c>
      <c r="X6" s="4">
        <f t="shared" si="2"/>
        <v>9.500000043772161</v>
      </c>
      <c r="Y6" s="4">
        <f t="shared" si="3"/>
        <v>12.400000356137753</v>
      </c>
      <c r="Z6" s="4">
        <f t="shared" si="4"/>
        <v>-67.400000000134241</v>
      </c>
      <c r="AE6" t="s">
        <v>14</v>
      </c>
    </row>
    <row r="7" spans="1:32" x14ac:dyDescent="0.3">
      <c r="A7" s="1" t="s">
        <v>15</v>
      </c>
      <c r="C7" t="s">
        <v>16</v>
      </c>
      <c r="E7" s="1" t="s">
        <v>140</v>
      </c>
      <c r="F7" t="s">
        <v>40</v>
      </c>
      <c r="G7" s="5">
        <v>42184</v>
      </c>
      <c r="H7" s="1" t="s">
        <v>23</v>
      </c>
      <c r="I7" s="1" t="s">
        <v>23</v>
      </c>
      <c r="J7" s="1" t="s">
        <v>54</v>
      </c>
      <c r="M7" s="1" t="s">
        <v>23</v>
      </c>
      <c r="N7" s="1" t="s">
        <v>23</v>
      </c>
      <c r="O7" s="1" t="s">
        <v>23</v>
      </c>
      <c r="P7" s="1" t="s">
        <v>23</v>
      </c>
      <c r="Q7" s="1" t="s">
        <v>23</v>
      </c>
      <c r="R7" s="25">
        <v>682555.80500000005</v>
      </c>
      <c r="S7" s="25">
        <v>6032134.7699999996</v>
      </c>
      <c r="T7" s="25">
        <v>1407.38</v>
      </c>
      <c r="U7" s="3">
        <v>682555.80519999994</v>
      </c>
      <c r="V7" s="3">
        <v>6032134.7559000002</v>
      </c>
      <c r="W7" s="3">
        <v>1407.3846000000001</v>
      </c>
      <c r="X7" s="4">
        <f t="shared" si="2"/>
        <v>-0.19999989308416843</v>
      </c>
      <c r="Y7" s="4">
        <f t="shared" si="3"/>
        <v>14.099999330937862</v>
      </c>
      <c r="Z7" s="4">
        <f t="shared" si="4"/>
        <v>-4.5999999999821739</v>
      </c>
      <c r="AE7" t="s">
        <v>16</v>
      </c>
    </row>
    <row r="8" spans="1:32" x14ac:dyDescent="0.3">
      <c r="A8" s="1" t="s">
        <v>17</v>
      </c>
      <c r="C8" t="s">
        <v>18</v>
      </c>
      <c r="E8" s="1" t="s">
        <v>140</v>
      </c>
      <c r="F8" t="s">
        <v>41</v>
      </c>
      <c r="G8" s="5">
        <v>42221</v>
      </c>
      <c r="H8" s="1" t="s">
        <v>23</v>
      </c>
      <c r="I8" s="1" t="s">
        <v>23</v>
      </c>
      <c r="J8" s="1" t="s">
        <v>55</v>
      </c>
      <c r="M8" s="1" t="s">
        <v>23</v>
      </c>
      <c r="N8" s="1" t="s">
        <v>23</v>
      </c>
      <c r="O8" s="1" t="s">
        <v>23</v>
      </c>
      <c r="P8" s="1" t="s">
        <v>23</v>
      </c>
      <c r="Q8" s="1" t="s">
        <v>23</v>
      </c>
      <c r="R8" s="25">
        <v>691669.55599999998</v>
      </c>
      <c r="S8" s="25">
        <v>6068020.8660000004</v>
      </c>
      <c r="T8" s="25">
        <v>1045.1959999999999</v>
      </c>
      <c r="U8" s="3">
        <v>691669.55539999995</v>
      </c>
      <c r="V8" s="3">
        <v>6068020.8617000002</v>
      </c>
      <c r="W8" s="3">
        <v>1045.2297000000001</v>
      </c>
      <c r="X8" s="4">
        <f t="shared" si="2"/>
        <v>0.60000002849847078</v>
      </c>
      <c r="Y8" s="4">
        <f t="shared" si="3"/>
        <v>4.3000001460313797</v>
      </c>
      <c r="Z8" s="4">
        <f t="shared" si="4"/>
        <v>-33.700000000180808</v>
      </c>
      <c r="AE8" t="s">
        <v>18</v>
      </c>
    </row>
    <row r="9" spans="1:32" x14ac:dyDescent="0.3">
      <c r="A9" s="1" t="s">
        <v>19</v>
      </c>
      <c r="B9" t="s">
        <v>20</v>
      </c>
      <c r="C9" t="s">
        <v>21</v>
      </c>
      <c r="E9" s="1" t="s">
        <v>140</v>
      </c>
      <c r="F9" t="s">
        <v>42</v>
      </c>
      <c r="G9" s="5">
        <v>42221</v>
      </c>
      <c r="H9" s="1" t="s">
        <v>23</v>
      </c>
      <c r="I9" s="1" t="s">
        <v>23</v>
      </c>
      <c r="J9" s="1" t="s">
        <v>56</v>
      </c>
      <c r="M9" s="1" t="s">
        <v>23</v>
      </c>
      <c r="N9" s="1" t="s">
        <v>23</v>
      </c>
      <c r="O9" s="1" t="s">
        <v>23</v>
      </c>
      <c r="P9" s="1" t="s">
        <v>23</v>
      </c>
      <c r="Q9" s="1" t="s">
        <v>23</v>
      </c>
      <c r="R9" s="25">
        <v>690073.22100000002</v>
      </c>
      <c r="S9" s="25">
        <v>6066532.0140000004</v>
      </c>
      <c r="T9" s="25">
        <v>853.35299999999995</v>
      </c>
      <c r="U9" s="3">
        <v>690073.21990000003</v>
      </c>
      <c r="V9" s="3">
        <v>6066532.0125000002</v>
      </c>
      <c r="W9" s="3">
        <v>853.37329999999997</v>
      </c>
      <c r="X9" s="4">
        <f t="shared" si="2"/>
        <v>1.0999999940395355</v>
      </c>
      <c r="Y9" s="4">
        <f t="shared" si="3"/>
        <v>1.5000002458691597</v>
      </c>
      <c r="Z9" s="4">
        <f t="shared" si="4"/>
        <v>-20.300000000020191</v>
      </c>
      <c r="AE9" t="s">
        <v>21</v>
      </c>
    </row>
    <row r="10" spans="1:32" s="7" customFormat="1" x14ac:dyDescent="0.3">
      <c r="A10" s="6" t="s">
        <v>4</v>
      </c>
      <c r="B10" s="7" t="s">
        <v>5</v>
      </c>
      <c r="C10" s="7" t="s">
        <v>6</v>
      </c>
      <c r="D10" s="6"/>
      <c r="E10" s="1" t="s">
        <v>140</v>
      </c>
      <c r="F10" s="7" t="s">
        <v>43</v>
      </c>
      <c r="G10" s="8">
        <v>42278</v>
      </c>
      <c r="H10" s="6" t="s">
        <v>23</v>
      </c>
      <c r="I10" s="6" t="s">
        <v>23</v>
      </c>
      <c r="J10" s="6" t="s">
        <v>58</v>
      </c>
      <c r="K10" s="149"/>
      <c r="L10" s="9"/>
      <c r="M10" s="6" t="s">
        <v>23</v>
      </c>
      <c r="N10" s="6" t="s">
        <v>23</v>
      </c>
      <c r="O10" s="6" t="s">
        <v>23</v>
      </c>
      <c r="P10" s="1" t="s">
        <v>23</v>
      </c>
      <c r="Q10" s="1" t="s">
        <v>23</v>
      </c>
      <c r="R10" s="26">
        <v>677212.25199999998</v>
      </c>
      <c r="S10" s="26">
        <v>6055271.5159999998</v>
      </c>
      <c r="T10" s="26">
        <v>941.78300000000002</v>
      </c>
      <c r="U10" s="10">
        <v>677212.24529999995</v>
      </c>
      <c r="V10" s="10">
        <v>6055271.5078999996</v>
      </c>
      <c r="W10" s="10">
        <v>941.80200000000002</v>
      </c>
      <c r="X10" s="11">
        <f t="shared" ref="X10:X11" si="5">(R10-U10)*1000</f>
        <v>6.7000000271946192</v>
      </c>
      <c r="Y10" s="11">
        <f t="shared" ref="Y10:Y11" si="6">(S10-V10)*1000</f>
        <v>8.1000002101063728</v>
      </c>
      <c r="Z10" s="11">
        <f t="shared" ref="Z10:Z11" si="7">(T10-W10)*1000</f>
        <v>-19.000000000005457</v>
      </c>
      <c r="AA10" s="30">
        <v>922.44500000000005</v>
      </c>
      <c r="AB10" s="25">
        <v>922.41300000000001</v>
      </c>
      <c r="AC10" s="4" t="s">
        <v>128</v>
      </c>
      <c r="AD10" s="4">
        <f t="shared" ref="AD10" si="8">(AA10-AB10)*1000</f>
        <v>32.000000000039108</v>
      </c>
      <c r="AE10" s="7" t="s">
        <v>6</v>
      </c>
      <c r="AF10" s="7" t="s">
        <v>80</v>
      </c>
    </row>
    <row r="11" spans="1:32" x14ac:dyDescent="0.3">
      <c r="A11" s="1" t="s">
        <v>45</v>
      </c>
      <c r="B11" t="s">
        <v>46</v>
      </c>
      <c r="C11" t="s">
        <v>47</v>
      </c>
      <c r="E11" s="1" t="s">
        <v>140</v>
      </c>
      <c r="F11" t="s">
        <v>48</v>
      </c>
      <c r="G11" s="5">
        <v>42278</v>
      </c>
      <c r="H11" s="1" t="s">
        <v>23</v>
      </c>
      <c r="I11" s="1" t="s">
        <v>23</v>
      </c>
      <c r="J11" s="1" t="s">
        <v>59</v>
      </c>
      <c r="M11" s="1" t="s">
        <v>23</v>
      </c>
      <c r="N11" s="1" t="s">
        <v>23</v>
      </c>
      <c r="O11" s="1" t="s">
        <v>23</v>
      </c>
      <c r="P11" s="1" t="s">
        <v>23</v>
      </c>
      <c r="Q11" s="1" t="s">
        <v>23</v>
      </c>
      <c r="R11" s="25">
        <v>675614.22400000005</v>
      </c>
      <c r="S11" s="25">
        <v>6054647.6509999996</v>
      </c>
      <c r="T11" s="25">
        <v>1346.5329999999999</v>
      </c>
      <c r="U11" s="3">
        <v>675614.22019999998</v>
      </c>
      <c r="V11" s="3">
        <v>6054647.6486999998</v>
      </c>
      <c r="W11" s="3">
        <v>1346.5332000000001</v>
      </c>
      <c r="X11" s="4">
        <f t="shared" si="5"/>
        <v>3.8000000640749931</v>
      </c>
      <c r="Y11" s="4">
        <f t="shared" si="6"/>
        <v>2.2999998182058334</v>
      </c>
      <c r="Z11" s="4">
        <f t="shared" si="7"/>
        <v>-0.20000000017716957</v>
      </c>
      <c r="AE11" t="s">
        <v>47</v>
      </c>
    </row>
    <row r="12" spans="1:32" s="13" customFormat="1" x14ac:dyDescent="0.3">
      <c r="A12" s="18" t="s">
        <v>81</v>
      </c>
      <c r="D12" s="12"/>
      <c r="E12" s="12"/>
      <c r="G12" s="14"/>
      <c r="H12" s="12"/>
      <c r="I12" s="12"/>
      <c r="J12" s="12"/>
      <c r="K12" s="150"/>
      <c r="L12" s="15"/>
      <c r="M12" s="12"/>
      <c r="N12" s="12"/>
      <c r="O12" s="12"/>
      <c r="P12" s="12"/>
      <c r="Q12" s="12" t="s">
        <v>23</v>
      </c>
      <c r="R12" s="27"/>
      <c r="S12" s="27"/>
      <c r="T12" s="27"/>
      <c r="U12" s="16"/>
      <c r="V12" s="16"/>
      <c r="W12" s="16"/>
      <c r="X12" s="17"/>
      <c r="Y12" s="17"/>
      <c r="Z12" s="17"/>
      <c r="AA12" s="31"/>
      <c r="AB12" s="27"/>
      <c r="AC12" s="17"/>
      <c r="AD12" s="17"/>
    </row>
    <row r="13" spans="1:32" x14ac:dyDescent="0.3">
      <c r="A13" s="1" t="s">
        <v>7</v>
      </c>
      <c r="C13" t="s">
        <v>8</v>
      </c>
      <c r="E13" s="1" t="s">
        <v>140</v>
      </c>
      <c r="F13" t="s">
        <v>61</v>
      </c>
      <c r="G13" s="5">
        <v>42305</v>
      </c>
      <c r="H13" s="1" t="s">
        <v>23</v>
      </c>
      <c r="I13" s="1" t="s">
        <v>23</v>
      </c>
      <c r="J13" s="1" t="s">
        <v>65</v>
      </c>
      <c r="M13" s="1" t="s">
        <v>23</v>
      </c>
      <c r="N13" s="1" t="s">
        <v>23</v>
      </c>
      <c r="O13" s="1" t="s">
        <v>23</v>
      </c>
      <c r="P13" s="1" t="s">
        <v>23</v>
      </c>
      <c r="Q13" s="1" t="s">
        <v>23</v>
      </c>
      <c r="R13" s="25">
        <v>673512.02899999998</v>
      </c>
      <c r="S13" s="25">
        <v>6095072.7290000003</v>
      </c>
      <c r="T13" s="25">
        <v>782.41</v>
      </c>
      <c r="U13" s="3">
        <v>673512.01639999996</v>
      </c>
      <c r="V13" s="3">
        <v>6095072.7444000002</v>
      </c>
      <c r="W13" s="3">
        <v>782.46100000000001</v>
      </c>
      <c r="X13" s="4">
        <f t="shared" ref="X13" si="9">(R13-U13)*1000</f>
        <v>12.600000016391277</v>
      </c>
      <c r="Y13" s="4">
        <f t="shared" ref="Y13" si="10">(S13-V13)*1000</f>
        <v>-15.399999916553497</v>
      </c>
      <c r="Z13" s="4">
        <f t="shared" ref="Z13" si="11">(T13-W13)*1000</f>
        <v>-51.000000000044565</v>
      </c>
      <c r="AE13" t="s">
        <v>8</v>
      </c>
      <c r="AF13" s="7" t="s">
        <v>79</v>
      </c>
    </row>
    <row r="14" spans="1:32" x14ac:dyDescent="0.3">
      <c r="A14" s="19"/>
      <c r="B14" s="20" t="s">
        <v>66</v>
      </c>
      <c r="C14" s="20" t="s">
        <v>63</v>
      </c>
      <c r="D14" s="19"/>
      <c r="E14" s="19"/>
      <c r="F14" s="20" t="s">
        <v>70</v>
      </c>
      <c r="G14" s="21">
        <v>42317</v>
      </c>
      <c r="H14" s="19" t="s">
        <v>73</v>
      </c>
      <c r="I14" s="19" t="s">
        <v>23</v>
      </c>
      <c r="J14" s="19" t="s">
        <v>74</v>
      </c>
      <c r="K14" s="151"/>
      <c r="L14" s="22"/>
      <c r="M14" s="19" t="s">
        <v>78</v>
      </c>
      <c r="N14" s="19" t="s">
        <v>78</v>
      </c>
      <c r="O14" s="19" t="s">
        <v>73</v>
      </c>
      <c r="P14" s="19" t="s">
        <v>73</v>
      </c>
      <c r="Q14" s="19" t="s">
        <v>73</v>
      </c>
      <c r="R14" s="28">
        <v>708892.94900000002</v>
      </c>
      <c r="S14" s="28">
        <v>6086095.7939999998</v>
      </c>
      <c r="T14" s="28">
        <v>825.82600000000002</v>
      </c>
      <c r="U14" s="22">
        <v>708892.94460000005</v>
      </c>
      <c r="V14" s="22">
        <v>6086095.8019000003</v>
      </c>
      <c r="W14" s="22">
        <v>825.83140000000003</v>
      </c>
      <c r="X14" s="23">
        <f t="shared" ref="X14:X15" si="12">(R14-U14)*1000</f>
        <v>4.3999999761581421</v>
      </c>
      <c r="Y14" s="23">
        <f t="shared" ref="Y14:Y15" si="13">(S14-V14)*1000</f>
        <v>-7.9000005498528481</v>
      </c>
      <c r="Z14" s="23">
        <f t="shared" ref="Z14:Z15" si="14">(T14-W14)*1000</f>
        <v>-5.4000000000087311</v>
      </c>
      <c r="AA14" s="32"/>
      <c r="AB14" s="28"/>
      <c r="AC14" s="23"/>
      <c r="AD14" s="23"/>
      <c r="AE14" s="20" t="s">
        <v>63</v>
      </c>
      <c r="AF14" s="24" t="s">
        <v>77</v>
      </c>
    </row>
    <row r="15" spans="1:32" x14ac:dyDescent="0.3">
      <c r="A15" s="19"/>
      <c r="B15" s="20" t="s">
        <v>67</v>
      </c>
      <c r="C15" s="20" t="s">
        <v>64</v>
      </c>
      <c r="D15" s="19"/>
      <c r="E15" s="19"/>
      <c r="F15" s="20" t="s">
        <v>71</v>
      </c>
      <c r="G15" s="21">
        <v>42317</v>
      </c>
      <c r="H15" s="19" t="s">
        <v>73</v>
      </c>
      <c r="I15" s="19" t="s">
        <v>23</v>
      </c>
      <c r="J15" s="19" t="s">
        <v>75</v>
      </c>
      <c r="K15" s="151"/>
      <c r="L15" s="22"/>
      <c r="M15" s="19" t="s">
        <v>78</v>
      </c>
      <c r="N15" s="19" t="s">
        <v>78</v>
      </c>
      <c r="O15" s="19" t="s">
        <v>73</v>
      </c>
      <c r="P15" s="19" t="s">
        <v>73</v>
      </c>
      <c r="Q15" s="19" t="s">
        <v>73</v>
      </c>
      <c r="R15" s="28">
        <v>706344.82799999998</v>
      </c>
      <c r="S15" s="28">
        <v>6076959.0250000004</v>
      </c>
      <c r="T15" s="28">
        <v>737.34500000000003</v>
      </c>
      <c r="U15" s="22">
        <v>706344.81770000001</v>
      </c>
      <c r="V15" s="22">
        <v>6076959.0244000005</v>
      </c>
      <c r="W15" s="22">
        <v>737.34950000000003</v>
      </c>
      <c r="X15" s="23">
        <f t="shared" si="12"/>
        <v>10.2999999653548</v>
      </c>
      <c r="Y15" s="23">
        <f t="shared" si="13"/>
        <v>0.59999991208314896</v>
      </c>
      <c r="Z15" s="23">
        <f t="shared" si="14"/>
        <v>-4.500000000007276</v>
      </c>
      <c r="AA15" s="32"/>
      <c r="AB15" s="28"/>
      <c r="AC15" s="23"/>
      <c r="AD15" s="23"/>
      <c r="AE15" s="20" t="s">
        <v>64</v>
      </c>
      <c r="AF15" s="24" t="s">
        <v>77</v>
      </c>
    </row>
    <row r="16" spans="1:32" x14ac:dyDescent="0.3">
      <c r="A16" s="19"/>
      <c r="B16" s="20" t="s">
        <v>69</v>
      </c>
      <c r="C16" s="20" t="s">
        <v>68</v>
      </c>
      <c r="D16" s="19"/>
      <c r="E16" s="19"/>
      <c r="F16" s="20" t="s">
        <v>72</v>
      </c>
      <c r="G16" s="21">
        <v>42317</v>
      </c>
      <c r="H16" s="19" t="s">
        <v>73</v>
      </c>
      <c r="I16" s="19" t="s">
        <v>23</v>
      </c>
      <c r="J16" s="19" t="s">
        <v>76</v>
      </c>
      <c r="K16" s="151"/>
      <c r="L16" s="22"/>
      <c r="M16" s="19" t="s">
        <v>78</v>
      </c>
      <c r="N16" s="19" t="s">
        <v>78</v>
      </c>
      <c r="O16" s="19" t="s">
        <v>73</v>
      </c>
      <c r="P16" s="19" t="s">
        <v>73</v>
      </c>
      <c r="Q16" s="19" t="s">
        <v>73</v>
      </c>
      <c r="R16" s="28">
        <v>716448.65599999996</v>
      </c>
      <c r="S16" s="28">
        <v>6082701.7810000004</v>
      </c>
      <c r="T16" s="28">
        <v>976.00300000000004</v>
      </c>
      <c r="U16" s="22">
        <v>716448.65870000003</v>
      </c>
      <c r="V16" s="22">
        <v>6082701.7874999996</v>
      </c>
      <c r="W16" s="22">
        <v>976.01030000000003</v>
      </c>
      <c r="X16" s="23">
        <f t="shared" ref="X16" si="15">(R16-U16)*1000</f>
        <v>-2.7000000700354576</v>
      </c>
      <c r="Y16" s="23">
        <f t="shared" ref="Y16" si="16">(S16-V16)*1000</f>
        <v>-6.4999992027878761</v>
      </c>
      <c r="Z16" s="23">
        <f t="shared" ref="Z16" si="17">(T16-W16)*1000</f>
        <v>-7.2999999999865395</v>
      </c>
      <c r="AA16" s="32"/>
      <c r="AB16" s="28"/>
      <c r="AC16" s="23"/>
      <c r="AD16" s="23"/>
      <c r="AE16" s="20" t="s">
        <v>68</v>
      </c>
      <c r="AF16" s="24" t="s">
        <v>77</v>
      </c>
    </row>
    <row r="17" spans="1:97" s="20" customFormat="1" x14ac:dyDescent="0.3">
      <c r="A17" s="19"/>
      <c r="B17" s="20" t="s">
        <v>84</v>
      </c>
      <c r="C17" s="20" t="s">
        <v>83</v>
      </c>
      <c r="D17" s="19"/>
      <c r="E17" s="19"/>
      <c r="F17" s="20" t="s">
        <v>85</v>
      </c>
      <c r="G17" s="21">
        <v>42415</v>
      </c>
      <c r="H17" s="19" t="s">
        <v>73</v>
      </c>
      <c r="I17" s="19" t="s">
        <v>23</v>
      </c>
      <c r="J17" s="19" t="s">
        <v>86</v>
      </c>
      <c r="K17" s="151"/>
      <c r="L17" s="22"/>
      <c r="M17" s="19" t="s">
        <v>78</v>
      </c>
      <c r="N17" s="19" t="s">
        <v>78</v>
      </c>
      <c r="O17" s="19" t="s">
        <v>73</v>
      </c>
      <c r="P17" s="19" t="s">
        <v>73</v>
      </c>
      <c r="Q17" s="19" t="s">
        <v>73</v>
      </c>
      <c r="R17" s="28">
        <v>660716.65599999996</v>
      </c>
      <c r="S17" s="28">
        <v>6066785.5999999996</v>
      </c>
      <c r="T17" s="28">
        <v>1781.0150000000001</v>
      </c>
      <c r="U17" s="22">
        <v>660716.65150000004</v>
      </c>
      <c r="V17" s="22">
        <v>6066785.5873999996</v>
      </c>
      <c r="W17" s="22">
        <v>1780.9917</v>
      </c>
      <c r="X17" s="23">
        <f t="shared" ref="X17" si="18">(R17-U17)*1000</f>
        <v>4.4999999227002263</v>
      </c>
      <c r="Y17" s="23">
        <f t="shared" ref="Y17" si="19">(S17-V17)*1000</f>
        <v>12.600000016391277</v>
      </c>
      <c r="Z17" s="23">
        <f t="shared" ref="Z17" si="20">(T17-W17)*1000</f>
        <v>23.300000000062937</v>
      </c>
      <c r="AA17" s="32"/>
      <c r="AB17" s="28"/>
      <c r="AC17" s="23"/>
      <c r="AD17" s="23"/>
      <c r="AE17" s="20" t="s">
        <v>83</v>
      </c>
      <c r="AF17" s="24" t="s">
        <v>77</v>
      </c>
      <c r="AG17" t="s">
        <v>87</v>
      </c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</row>
    <row r="18" spans="1:97" s="13" customFormat="1" x14ac:dyDescent="0.3">
      <c r="A18" s="18" t="s">
        <v>97</v>
      </c>
      <c r="D18" s="12"/>
      <c r="E18" s="12"/>
      <c r="G18" s="14"/>
      <c r="H18" s="12"/>
      <c r="I18" s="12"/>
      <c r="J18" s="12"/>
      <c r="K18" s="150"/>
      <c r="L18" s="15"/>
      <c r="M18" s="12"/>
      <c r="N18" s="12"/>
      <c r="O18" s="12"/>
      <c r="P18" s="12"/>
      <c r="Q18" s="12" t="s">
        <v>23</v>
      </c>
      <c r="R18" s="27"/>
      <c r="S18" s="27"/>
      <c r="T18" s="27"/>
      <c r="U18" s="16"/>
      <c r="V18" s="16"/>
      <c r="W18" s="16"/>
      <c r="X18" s="17"/>
      <c r="Y18" s="17"/>
      <c r="Z18" s="17"/>
      <c r="AA18" s="31"/>
      <c r="AB18" s="27"/>
      <c r="AC18" s="17"/>
      <c r="AD18" s="17"/>
    </row>
    <row r="19" spans="1:97" s="7" customFormat="1" x14ac:dyDescent="0.3">
      <c r="A19" s="6" t="s">
        <v>101</v>
      </c>
      <c r="C19" s="7" t="s">
        <v>90</v>
      </c>
      <c r="D19" s="6"/>
      <c r="E19" s="6" t="s">
        <v>141</v>
      </c>
      <c r="F19" s="7" t="s">
        <v>92</v>
      </c>
      <c r="G19" s="8">
        <v>42415</v>
      </c>
      <c r="H19" s="6" t="s">
        <v>23</v>
      </c>
      <c r="I19" s="6" t="s">
        <v>23</v>
      </c>
      <c r="J19" s="6" t="s">
        <v>107</v>
      </c>
      <c r="K19" s="149"/>
      <c r="L19" s="9"/>
      <c r="M19" s="6" t="s">
        <v>23</v>
      </c>
      <c r="O19" s="1" t="s">
        <v>23</v>
      </c>
      <c r="P19" s="1" t="s">
        <v>23</v>
      </c>
      <c r="Q19" s="1" t="s">
        <v>23</v>
      </c>
      <c r="R19" s="26"/>
      <c r="S19" s="26"/>
      <c r="T19" s="26"/>
      <c r="U19" s="9"/>
      <c r="V19" s="9"/>
      <c r="W19" s="9"/>
      <c r="X19" s="11"/>
      <c r="Y19" s="11"/>
      <c r="Z19" s="11"/>
      <c r="AA19" s="29">
        <v>1661.3720000000001</v>
      </c>
      <c r="AB19" s="25">
        <v>1661.4770000000001</v>
      </c>
      <c r="AC19" s="11" t="s">
        <v>128</v>
      </c>
      <c r="AD19" s="11">
        <f>(AA19-AB19)*1000</f>
        <v>-105.00000000001819</v>
      </c>
      <c r="AE19" s="7" t="s">
        <v>90</v>
      </c>
      <c r="AF19" s="7" t="s">
        <v>106</v>
      </c>
    </row>
    <row r="20" spans="1:97" s="7" customFormat="1" x14ac:dyDescent="0.3">
      <c r="A20" s="6" t="s">
        <v>102</v>
      </c>
      <c r="C20" s="7" t="s">
        <v>91</v>
      </c>
      <c r="D20" s="6"/>
      <c r="E20" s="6" t="s">
        <v>141</v>
      </c>
      <c r="F20" s="7" t="s">
        <v>93</v>
      </c>
      <c r="G20" s="8">
        <v>42426</v>
      </c>
      <c r="H20" s="6" t="s">
        <v>23</v>
      </c>
      <c r="I20" s="6" t="s">
        <v>23</v>
      </c>
      <c r="J20" s="6" t="s">
        <v>108</v>
      </c>
      <c r="K20" s="149"/>
      <c r="L20" s="9"/>
      <c r="M20" s="6" t="s">
        <v>78</v>
      </c>
      <c r="O20" s="1" t="s">
        <v>23</v>
      </c>
      <c r="P20" s="1" t="s">
        <v>23</v>
      </c>
      <c r="Q20" s="1" t="s">
        <v>23</v>
      </c>
      <c r="R20" s="26"/>
      <c r="S20" s="26"/>
      <c r="T20" s="26"/>
      <c r="U20" s="9"/>
      <c r="V20" s="9"/>
      <c r="W20" s="9"/>
      <c r="X20" s="11"/>
      <c r="Y20" s="11"/>
      <c r="Z20" s="11"/>
      <c r="AA20" s="29">
        <v>607.35400000000004</v>
      </c>
      <c r="AB20" s="25">
        <v>607.35900000000004</v>
      </c>
      <c r="AC20" s="25" t="s">
        <v>128</v>
      </c>
      <c r="AD20" s="11">
        <f t="shared" ref="AD20:AD23" si="21">(AA20-AB20)*1000</f>
        <v>-4.9999999999954525</v>
      </c>
      <c r="AE20" s="7" t="s">
        <v>91</v>
      </c>
      <c r="AF20" s="7" t="s">
        <v>106</v>
      </c>
    </row>
    <row r="21" spans="1:97" s="7" customFormat="1" x14ac:dyDescent="0.3">
      <c r="A21" s="6" t="s">
        <v>103</v>
      </c>
      <c r="C21" s="7" t="s">
        <v>94</v>
      </c>
      <c r="D21" s="6"/>
      <c r="E21" s="6" t="s">
        <v>141</v>
      </c>
      <c r="F21" s="7" t="s">
        <v>98</v>
      </c>
      <c r="G21" s="8">
        <v>42431</v>
      </c>
      <c r="H21" s="6" t="s">
        <v>23</v>
      </c>
      <c r="I21" s="6" t="s">
        <v>23</v>
      </c>
      <c r="J21" s="6" t="s">
        <v>109</v>
      </c>
      <c r="K21" s="149"/>
      <c r="L21" s="9"/>
      <c r="M21" s="6" t="s">
        <v>78</v>
      </c>
      <c r="O21" s="1" t="s">
        <v>23</v>
      </c>
      <c r="P21" s="1" t="s">
        <v>23</v>
      </c>
      <c r="Q21" s="1" t="s">
        <v>23</v>
      </c>
      <c r="R21" s="26"/>
      <c r="S21" s="26"/>
      <c r="T21" s="26"/>
      <c r="U21" s="9"/>
      <c r="V21" s="9"/>
      <c r="W21" s="9"/>
      <c r="X21" s="11"/>
      <c r="Y21" s="11"/>
      <c r="Z21" s="11"/>
      <c r="AA21" s="29">
        <v>1142.9880000000001</v>
      </c>
      <c r="AB21" s="25">
        <v>1142.9380000000001</v>
      </c>
      <c r="AC21" s="25" t="s">
        <v>128</v>
      </c>
      <c r="AD21" s="11">
        <f t="shared" si="21"/>
        <v>49.999999999954525</v>
      </c>
      <c r="AE21" s="7" t="s">
        <v>94</v>
      </c>
      <c r="AF21" s="7" t="s">
        <v>106</v>
      </c>
    </row>
    <row r="22" spans="1:97" s="7" customFormat="1" x14ac:dyDescent="0.3">
      <c r="A22" s="6" t="s">
        <v>104</v>
      </c>
      <c r="C22" s="7" t="s">
        <v>95</v>
      </c>
      <c r="D22" s="6"/>
      <c r="E22" s="6" t="s">
        <v>141</v>
      </c>
      <c r="F22" s="7" t="s">
        <v>40</v>
      </c>
      <c r="G22" s="8">
        <v>42431</v>
      </c>
      <c r="H22" s="6" t="s">
        <v>23</v>
      </c>
      <c r="I22" s="6" t="s">
        <v>23</v>
      </c>
      <c r="J22" s="6" t="s">
        <v>110</v>
      </c>
      <c r="K22" s="149"/>
      <c r="L22" s="9"/>
      <c r="M22" s="6" t="s">
        <v>78</v>
      </c>
      <c r="O22" s="1" t="s">
        <v>23</v>
      </c>
      <c r="P22" s="1" t="s">
        <v>23</v>
      </c>
      <c r="Q22" s="1" t="s">
        <v>23</v>
      </c>
      <c r="R22" s="26"/>
      <c r="S22" s="26"/>
      <c r="T22" s="26"/>
      <c r="U22" s="9"/>
      <c r="V22" s="9"/>
      <c r="W22" s="9"/>
      <c r="X22" s="11"/>
      <c r="Y22" s="11"/>
      <c r="Z22" s="11"/>
      <c r="AA22" s="29">
        <v>1088.2049999999999</v>
      </c>
      <c r="AB22" s="25">
        <v>1088.17</v>
      </c>
      <c r="AC22" s="25" t="s">
        <v>128</v>
      </c>
      <c r="AD22" s="11">
        <f t="shared" si="21"/>
        <v>34.999999999854481</v>
      </c>
      <c r="AE22" s="7" t="s">
        <v>95</v>
      </c>
      <c r="AF22" s="7" t="s">
        <v>106</v>
      </c>
    </row>
    <row r="23" spans="1:97" s="7" customFormat="1" x14ac:dyDescent="0.3">
      <c r="A23" s="1" t="s">
        <v>2</v>
      </c>
      <c r="C23" s="7" t="s">
        <v>3</v>
      </c>
      <c r="D23" s="6"/>
      <c r="E23" s="1" t="s">
        <v>140</v>
      </c>
      <c r="F23" s="7" t="s">
        <v>99</v>
      </c>
      <c r="G23" s="8">
        <v>42431</v>
      </c>
      <c r="H23" s="6" t="s">
        <v>23</v>
      </c>
      <c r="I23" s="6" t="s">
        <v>23</v>
      </c>
      <c r="J23" s="6" t="s">
        <v>100</v>
      </c>
      <c r="K23" s="149"/>
      <c r="L23" s="9"/>
      <c r="M23" s="6" t="s">
        <v>23</v>
      </c>
      <c r="N23" s="6" t="s">
        <v>23</v>
      </c>
      <c r="O23" s="1" t="s">
        <v>23</v>
      </c>
      <c r="P23" s="1" t="s">
        <v>23</v>
      </c>
      <c r="Q23" s="1" t="s">
        <v>23</v>
      </c>
      <c r="R23" s="26">
        <v>680481.52099999995</v>
      </c>
      <c r="S23" s="26">
        <v>6043945.8689999999</v>
      </c>
      <c r="T23" s="26">
        <v>981.69500000000005</v>
      </c>
      <c r="U23" s="3">
        <v>680481.51009999996</v>
      </c>
      <c r="V23" s="3">
        <v>6043945.8641999997</v>
      </c>
      <c r="W23" s="3">
        <v>981.70650000000001</v>
      </c>
      <c r="X23" s="4">
        <f>(R23-U23)*1000</f>
        <v>10.899999993853271</v>
      </c>
      <c r="Y23" s="4">
        <f t="shared" ref="Y23" si="22">(S23-V23)*1000</f>
        <v>4.8000002279877663</v>
      </c>
      <c r="Z23" s="4">
        <f t="shared" ref="Z23" si="23">(T23-W23)*1000</f>
        <v>-11.499999999955435</v>
      </c>
      <c r="AA23" s="29">
        <v>962.43700000000001</v>
      </c>
      <c r="AB23" s="25">
        <v>962.38900000000001</v>
      </c>
      <c r="AC23" s="25" t="s">
        <v>128</v>
      </c>
      <c r="AD23" s="11">
        <f t="shared" si="21"/>
        <v>48.000000000001819</v>
      </c>
      <c r="AE23" s="7" t="s">
        <v>3</v>
      </c>
      <c r="AF23" s="7" t="s">
        <v>136</v>
      </c>
    </row>
    <row r="24" spans="1:97" s="7" customFormat="1" x14ac:dyDescent="0.3">
      <c r="A24" s="19"/>
      <c r="B24" s="20" t="s">
        <v>111</v>
      </c>
      <c r="C24" s="20" t="s">
        <v>112</v>
      </c>
      <c r="D24" s="19"/>
      <c r="E24" s="19" t="s">
        <v>142</v>
      </c>
      <c r="F24" s="20" t="s">
        <v>113</v>
      </c>
      <c r="G24" s="21">
        <v>42451</v>
      </c>
      <c r="H24" s="19" t="s">
        <v>73</v>
      </c>
      <c r="I24" s="19" t="s">
        <v>23</v>
      </c>
      <c r="J24" s="19" t="s">
        <v>117</v>
      </c>
      <c r="K24" s="151"/>
      <c r="L24" s="22"/>
      <c r="M24" s="19" t="s">
        <v>78</v>
      </c>
      <c r="N24" s="20"/>
      <c r="O24" s="19"/>
      <c r="P24" s="19"/>
      <c r="Q24" s="20"/>
      <c r="R24" s="28"/>
      <c r="S24" s="28"/>
      <c r="T24" s="28"/>
      <c r="U24" s="22"/>
      <c r="V24" s="22"/>
      <c r="W24" s="22"/>
      <c r="X24" s="23"/>
      <c r="Y24" s="23"/>
      <c r="Z24" s="23"/>
      <c r="AA24" s="32"/>
      <c r="AB24" s="28"/>
      <c r="AC24" s="23"/>
      <c r="AD24" s="23"/>
      <c r="AE24" s="20" t="s">
        <v>112</v>
      </c>
      <c r="AF24" s="20" t="s">
        <v>135</v>
      </c>
    </row>
    <row r="25" spans="1:97" s="7" customFormat="1" x14ac:dyDescent="0.3">
      <c r="A25" s="19"/>
      <c r="B25" s="20" t="s">
        <v>114</v>
      </c>
      <c r="C25" s="20" t="s">
        <v>115</v>
      </c>
      <c r="D25" s="19"/>
      <c r="E25" s="19" t="s">
        <v>142</v>
      </c>
      <c r="F25" s="20" t="s">
        <v>113</v>
      </c>
      <c r="G25" s="21">
        <v>42452</v>
      </c>
      <c r="H25" s="19" t="s">
        <v>73</v>
      </c>
      <c r="I25" s="19" t="s">
        <v>23</v>
      </c>
      <c r="J25" s="19" t="s">
        <v>118</v>
      </c>
      <c r="K25" s="151"/>
      <c r="L25" s="22"/>
      <c r="M25" s="19" t="s">
        <v>78</v>
      </c>
      <c r="N25" s="20"/>
      <c r="O25" s="19"/>
      <c r="P25" s="19"/>
      <c r="Q25" s="20"/>
      <c r="R25" s="28"/>
      <c r="S25" s="28"/>
      <c r="T25" s="28"/>
      <c r="U25" s="22"/>
      <c r="V25" s="22"/>
      <c r="W25" s="22"/>
      <c r="X25" s="23"/>
      <c r="Y25" s="23"/>
      <c r="Z25" s="23"/>
      <c r="AA25" s="32"/>
      <c r="AB25" s="28"/>
      <c r="AC25" s="23"/>
      <c r="AD25" s="23"/>
      <c r="AE25" s="20" t="s">
        <v>115</v>
      </c>
      <c r="AF25" s="20" t="s">
        <v>135</v>
      </c>
    </row>
    <row r="26" spans="1:97" s="7" customFormat="1" x14ac:dyDescent="0.3">
      <c r="A26" s="19"/>
      <c r="B26" s="20" t="s">
        <v>116</v>
      </c>
      <c r="C26" s="20" t="s">
        <v>116</v>
      </c>
      <c r="D26" s="19"/>
      <c r="E26" s="19" t="s">
        <v>142</v>
      </c>
      <c r="F26" s="20" t="s">
        <v>113</v>
      </c>
      <c r="G26" s="21">
        <v>42453</v>
      </c>
      <c r="H26" s="19" t="s">
        <v>73</v>
      </c>
      <c r="I26" s="19" t="s">
        <v>23</v>
      </c>
      <c r="J26" s="19" t="s">
        <v>119</v>
      </c>
      <c r="K26" s="151"/>
      <c r="L26" s="22"/>
      <c r="M26" s="19" t="s">
        <v>78</v>
      </c>
      <c r="N26" s="20"/>
      <c r="O26" s="19"/>
      <c r="P26" s="19"/>
      <c r="Q26" s="20"/>
      <c r="R26" s="28"/>
      <c r="S26" s="28"/>
      <c r="T26" s="28"/>
      <c r="U26" s="22"/>
      <c r="V26" s="22"/>
      <c r="W26" s="22"/>
      <c r="X26" s="23"/>
      <c r="Y26" s="23"/>
      <c r="Z26" s="23"/>
      <c r="AA26" s="32"/>
      <c r="AB26" s="28"/>
      <c r="AC26" s="23"/>
      <c r="AD26" s="23"/>
      <c r="AE26" s="20" t="s">
        <v>116</v>
      </c>
      <c r="AF26" s="20" t="s">
        <v>135</v>
      </c>
    </row>
    <row r="27" spans="1:97" s="7" customFormat="1" x14ac:dyDescent="0.3">
      <c r="A27" s="6" t="s">
        <v>105</v>
      </c>
      <c r="C27" s="7" t="s">
        <v>96</v>
      </c>
      <c r="D27" s="6"/>
      <c r="E27" s="6" t="s">
        <v>141</v>
      </c>
      <c r="F27" s="7" t="s">
        <v>121</v>
      </c>
      <c r="G27" s="8">
        <v>42487</v>
      </c>
      <c r="H27" s="6" t="s">
        <v>23</v>
      </c>
      <c r="I27" s="6" t="s">
        <v>23</v>
      </c>
      <c r="J27" s="6" t="s">
        <v>122</v>
      </c>
      <c r="K27" s="149"/>
      <c r="L27" s="9"/>
      <c r="M27" s="6" t="s">
        <v>78</v>
      </c>
      <c r="O27" s="1" t="s">
        <v>23</v>
      </c>
      <c r="P27" s="1" t="s">
        <v>23</v>
      </c>
      <c r="Q27" s="1" t="s">
        <v>23</v>
      </c>
      <c r="R27" s="26"/>
      <c r="S27" s="26"/>
      <c r="T27" s="26"/>
      <c r="U27" s="9"/>
      <c r="V27" s="9"/>
      <c r="W27" s="9"/>
      <c r="X27" s="11"/>
      <c r="Y27" s="11"/>
      <c r="Z27" s="11"/>
      <c r="AA27" s="29">
        <v>1323.5609999999999</v>
      </c>
      <c r="AB27" s="25">
        <v>1323.6489999999999</v>
      </c>
      <c r="AC27" s="25" t="s">
        <v>128</v>
      </c>
      <c r="AD27" s="11">
        <f t="shared" ref="AD27:AD29" si="24">(AA27-AB27)*1000</f>
        <v>-87.999999999965439</v>
      </c>
      <c r="AE27" s="7" t="s">
        <v>96</v>
      </c>
    </row>
    <row r="28" spans="1:97" s="7" customFormat="1" x14ac:dyDescent="0.3">
      <c r="A28" s="6" t="s">
        <v>130</v>
      </c>
      <c r="B28" t="s">
        <v>82</v>
      </c>
      <c r="C28" t="s">
        <v>62</v>
      </c>
      <c r="D28" s="1"/>
      <c r="E28" s="1" t="s">
        <v>140</v>
      </c>
      <c r="F28" s="7" t="s">
        <v>132</v>
      </c>
      <c r="G28" s="8">
        <v>42520</v>
      </c>
      <c r="H28" s="6" t="s">
        <v>23</v>
      </c>
      <c r="I28" s="6" t="s">
        <v>23</v>
      </c>
      <c r="J28" s="6" t="s">
        <v>133</v>
      </c>
      <c r="K28" s="149"/>
      <c r="L28" s="9"/>
      <c r="M28" s="6" t="s">
        <v>78</v>
      </c>
      <c r="N28" s="6" t="s">
        <v>78</v>
      </c>
      <c r="O28" s="1" t="s">
        <v>23</v>
      </c>
      <c r="P28" s="1" t="s">
        <v>23</v>
      </c>
      <c r="Q28" s="1" t="s">
        <v>23</v>
      </c>
      <c r="R28" s="26">
        <v>677474.66899999999</v>
      </c>
      <c r="S28" s="26">
        <v>6025678.4510000004</v>
      </c>
      <c r="T28" s="26">
        <v>1364.317</v>
      </c>
      <c r="U28" s="9">
        <v>677474.64939999999</v>
      </c>
      <c r="V28" s="9">
        <v>6025678.4417000003</v>
      </c>
      <c r="W28" s="9">
        <v>1364.3735999999999</v>
      </c>
      <c r="X28" s="4">
        <f>(R28-U28)*1000</f>
        <v>19.599999999627471</v>
      </c>
      <c r="Y28" s="4">
        <f t="shared" ref="Y28" si="25">(S28-V28)*1000</f>
        <v>9.3000000342726707</v>
      </c>
      <c r="Z28" s="4">
        <f t="shared" ref="Z28" si="26">(T28-W28)*1000</f>
        <v>-56.599999999889405</v>
      </c>
      <c r="AA28" s="30">
        <v>1345.299</v>
      </c>
      <c r="AB28" s="26">
        <v>1345.2650000000001</v>
      </c>
      <c r="AC28" s="25" t="s">
        <v>128</v>
      </c>
      <c r="AD28" s="11">
        <f t="shared" si="24"/>
        <v>33.999999999878128</v>
      </c>
      <c r="AE28" t="s">
        <v>62</v>
      </c>
    </row>
    <row r="29" spans="1:97" x14ac:dyDescent="0.3">
      <c r="A29" s="1" t="s">
        <v>2</v>
      </c>
      <c r="C29" t="s">
        <v>3</v>
      </c>
      <c r="E29" s="1" t="s">
        <v>140</v>
      </c>
      <c r="F29" s="7" t="s">
        <v>131</v>
      </c>
      <c r="G29" s="5">
        <v>42520</v>
      </c>
      <c r="H29" s="6" t="s">
        <v>23</v>
      </c>
      <c r="I29" s="6" t="s">
        <v>23</v>
      </c>
      <c r="J29" s="1" t="s">
        <v>134</v>
      </c>
      <c r="M29" s="6" t="s">
        <v>78</v>
      </c>
      <c r="N29" s="6" t="s">
        <v>78</v>
      </c>
      <c r="O29" s="1" t="s">
        <v>23</v>
      </c>
      <c r="P29" s="1" t="s">
        <v>23</v>
      </c>
      <c r="Q29" s="1" t="s">
        <v>23</v>
      </c>
      <c r="R29" s="25">
        <v>680481.51699999999</v>
      </c>
      <c r="S29" s="25">
        <v>6043945.8700000001</v>
      </c>
      <c r="T29" s="25">
        <v>981.702</v>
      </c>
      <c r="U29" s="3">
        <v>680481.51009999996</v>
      </c>
      <c r="V29" s="3">
        <v>6043945.8641999997</v>
      </c>
      <c r="W29" s="3">
        <v>981.70650000000001</v>
      </c>
      <c r="X29" s="4">
        <f>(R29-U29)*1000</f>
        <v>6.9000000366941094</v>
      </c>
      <c r="Y29" s="4">
        <f t="shared" ref="Y29" si="27">(S29-V29)*1000</f>
        <v>5.8000003919005394</v>
      </c>
      <c r="Z29" s="4">
        <f t="shared" ref="Z29" si="28">(T29-W29)*1000</f>
        <v>-4.500000000007276</v>
      </c>
      <c r="AA29" s="29">
        <v>962.44299999999998</v>
      </c>
      <c r="AB29" s="25">
        <v>962.38900000000001</v>
      </c>
      <c r="AC29" s="4" t="s">
        <v>128</v>
      </c>
      <c r="AD29" s="11">
        <f t="shared" si="24"/>
        <v>53.999999999973625</v>
      </c>
      <c r="AE29" t="s">
        <v>3</v>
      </c>
      <c r="AF29" s="7" t="s">
        <v>137</v>
      </c>
    </row>
    <row r="30" spans="1:97" s="13" customFormat="1" x14ac:dyDescent="0.3">
      <c r="A30" s="18" t="s">
        <v>143</v>
      </c>
      <c r="D30" s="12"/>
      <c r="E30" s="12"/>
      <c r="H30" s="12"/>
      <c r="I30" s="12"/>
      <c r="J30" s="12"/>
      <c r="K30" s="150"/>
      <c r="L30" s="15"/>
      <c r="M30" s="12"/>
      <c r="O30" s="12"/>
      <c r="P30" s="12"/>
      <c r="R30" s="27"/>
      <c r="S30" s="27"/>
      <c r="T30" s="27"/>
      <c r="U30" s="15"/>
      <c r="V30" s="15"/>
      <c r="W30" s="15"/>
      <c r="X30" s="15"/>
      <c r="Y30" s="17"/>
      <c r="Z30" s="17"/>
      <c r="AA30" s="31"/>
      <c r="AB30" s="27"/>
      <c r="AC30" s="17"/>
      <c r="AD30" s="17"/>
    </row>
    <row r="31" spans="1:97" x14ac:dyDescent="0.3">
      <c r="A31" s="1" t="s">
        <v>7</v>
      </c>
      <c r="C31" t="s">
        <v>8</v>
      </c>
      <c r="E31" s="1" t="s">
        <v>140</v>
      </c>
      <c r="F31" s="7" t="s">
        <v>148</v>
      </c>
      <c r="G31" s="5">
        <v>42544</v>
      </c>
      <c r="H31" s="1" t="s">
        <v>23</v>
      </c>
      <c r="I31" s="1" t="s">
        <v>23</v>
      </c>
      <c r="J31" s="1" t="s">
        <v>174</v>
      </c>
      <c r="M31" s="1" t="s">
        <v>78</v>
      </c>
      <c r="N31" s="6" t="s">
        <v>78</v>
      </c>
      <c r="O31" s="1" t="s">
        <v>23</v>
      </c>
      <c r="P31" s="1" t="s">
        <v>23</v>
      </c>
      <c r="Q31" s="1" t="s">
        <v>23</v>
      </c>
      <c r="R31" s="25">
        <v>673512.02300000004</v>
      </c>
      <c r="S31" s="25">
        <v>6095072.7249999996</v>
      </c>
      <c r="T31" s="25">
        <v>782.41899999999998</v>
      </c>
      <c r="U31" s="2">
        <v>673512.01919999998</v>
      </c>
      <c r="V31" s="2">
        <v>6095072.7411000002</v>
      </c>
      <c r="W31" s="2">
        <v>782.4633</v>
      </c>
      <c r="X31" s="4">
        <f>(R31-U31)*1000</f>
        <v>3.8000000640749931</v>
      </c>
      <c r="Y31" s="4">
        <f>(S31-V31)*1000</f>
        <v>-16.100000590085983</v>
      </c>
      <c r="Z31" s="4">
        <f>(T31-W31)*1000</f>
        <v>-44.3000000000211</v>
      </c>
      <c r="AD31" s="11"/>
      <c r="AE31" t="s">
        <v>8</v>
      </c>
      <c r="AF31" s="7" t="s">
        <v>184</v>
      </c>
    </row>
    <row r="32" spans="1:97" x14ac:dyDescent="0.3">
      <c r="A32" s="1" t="s">
        <v>144</v>
      </c>
      <c r="B32" t="s">
        <v>151</v>
      </c>
      <c r="C32" t="s">
        <v>145</v>
      </c>
      <c r="E32" s="1" t="s">
        <v>140</v>
      </c>
      <c r="F32" s="7" t="s">
        <v>149</v>
      </c>
      <c r="G32" s="5">
        <v>42544</v>
      </c>
      <c r="H32" s="1" t="s">
        <v>23</v>
      </c>
      <c r="I32" s="1" t="s">
        <v>23</v>
      </c>
      <c r="J32" s="1" t="s">
        <v>175</v>
      </c>
      <c r="M32" s="1" t="s">
        <v>78</v>
      </c>
      <c r="N32" s="6" t="s">
        <v>78</v>
      </c>
      <c r="O32" s="1" t="s">
        <v>23</v>
      </c>
      <c r="P32" s="1" t="s">
        <v>23</v>
      </c>
      <c r="Q32" s="1" t="s">
        <v>23</v>
      </c>
      <c r="R32" s="25">
        <v>676551.98600000003</v>
      </c>
      <c r="S32" s="25">
        <v>6091181.4720000001</v>
      </c>
      <c r="T32" s="25">
        <v>807.26599999999996</v>
      </c>
      <c r="U32" s="2">
        <v>676551.98439999996</v>
      </c>
      <c r="V32" s="2">
        <v>6091181.4765999997</v>
      </c>
      <c r="W32" s="2">
        <v>807.28560000000004</v>
      </c>
      <c r="X32" s="4">
        <f t="shared" ref="X32:Y40" si="29">(R32-U32)*1000</f>
        <v>1.6000000759959221</v>
      </c>
      <c r="Y32" s="4">
        <f t="shared" si="29"/>
        <v>-4.5999996364116669</v>
      </c>
      <c r="Z32" s="4">
        <f t="shared" ref="Z32:Z40" si="30">(T32-W32)*1000</f>
        <v>-19.600000000082218</v>
      </c>
      <c r="AD32" s="11"/>
      <c r="AE32" t="s">
        <v>145</v>
      </c>
    </row>
    <row r="33" spans="1:32" x14ac:dyDescent="0.3">
      <c r="A33" s="1" t="s">
        <v>147</v>
      </c>
      <c r="B33" t="s">
        <v>152</v>
      </c>
      <c r="C33" t="s">
        <v>146</v>
      </c>
      <c r="E33" s="1" t="s">
        <v>140</v>
      </c>
      <c r="F33" s="7" t="s">
        <v>150</v>
      </c>
      <c r="G33" s="5">
        <v>42544</v>
      </c>
      <c r="H33" s="1" t="s">
        <v>23</v>
      </c>
      <c r="I33" s="1" t="s">
        <v>23</v>
      </c>
      <c r="J33" s="1" t="s">
        <v>176</v>
      </c>
      <c r="M33" s="1" t="s">
        <v>78</v>
      </c>
      <c r="N33" s="6" t="s">
        <v>78</v>
      </c>
      <c r="O33" s="1" t="s">
        <v>23</v>
      </c>
      <c r="P33" s="1" t="s">
        <v>23</v>
      </c>
      <c r="Q33" s="1" t="s">
        <v>23</v>
      </c>
      <c r="R33" s="25">
        <v>680536.57200000004</v>
      </c>
      <c r="S33" s="25">
        <v>6088927.7350000003</v>
      </c>
      <c r="T33" s="25">
        <v>738.25599999999997</v>
      </c>
      <c r="U33" s="2">
        <v>680536.56039999996</v>
      </c>
      <c r="V33" s="2">
        <v>6088927.7451999998</v>
      </c>
      <c r="W33" s="2">
        <v>738.24249999999995</v>
      </c>
      <c r="X33" s="4">
        <f t="shared" si="29"/>
        <v>11.600000085309148</v>
      </c>
      <c r="Y33" s="4">
        <f t="shared" si="29"/>
        <v>-10.199999436736107</v>
      </c>
      <c r="Z33" s="4">
        <f t="shared" si="30"/>
        <v>13.500000000021828</v>
      </c>
      <c r="AD33" s="11"/>
      <c r="AE33" t="s">
        <v>146</v>
      </c>
    </row>
    <row r="34" spans="1:32" x14ac:dyDescent="0.3">
      <c r="A34" s="1" t="s">
        <v>153</v>
      </c>
      <c r="C34" t="s">
        <v>154</v>
      </c>
      <c r="E34" s="1" t="s">
        <v>140</v>
      </c>
      <c r="F34" s="7" t="s">
        <v>160</v>
      </c>
      <c r="G34" s="5">
        <v>42549</v>
      </c>
      <c r="H34" s="1" t="s">
        <v>23</v>
      </c>
      <c r="I34" s="1" t="s">
        <v>23</v>
      </c>
      <c r="J34" s="1" t="s">
        <v>177</v>
      </c>
      <c r="M34" s="1" t="s">
        <v>78</v>
      </c>
      <c r="N34" s="6" t="s">
        <v>78</v>
      </c>
      <c r="O34" s="1" t="s">
        <v>23</v>
      </c>
      <c r="P34" s="1" t="s">
        <v>23</v>
      </c>
      <c r="Q34" s="1" t="s">
        <v>23</v>
      </c>
      <c r="R34" s="25">
        <v>695404.75899999996</v>
      </c>
      <c r="S34" s="25">
        <v>6100767.665</v>
      </c>
      <c r="T34" s="25">
        <v>632.32799999999997</v>
      </c>
      <c r="U34" s="2">
        <v>695404.76289999997</v>
      </c>
      <c r="V34" s="2">
        <v>6100767.6705</v>
      </c>
      <c r="W34" s="2">
        <v>632.35730000000001</v>
      </c>
      <c r="X34" s="4">
        <f t="shared" si="29"/>
        <v>-3.9000000106170774</v>
      </c>
      <c r="Y34" s="4">
        <f t="shared" si="29"/>
        <v>-5.4999999701976776</v>
      </c>
      <c r="Z34" s="4">
        <f t="shared" si="30"/>
        <v>-29.300000000034743</v>
      </c>
      <c r="AA34" s="29">
        <v>612.65499999999997</v>
      </c>
      <c r="AB34" s="39">
        <v>612.70399999999995</v>
      </c>
      <c r="AC34" s="4" t="s">
        <v>194</v>
      </c>
      <c r="AD34" s="11">
        <f t="shared" ref="AD34" si="31">(AA34-AB34)*1000</f>
        <v>-48.999999999978172</v>
      </c>
      <c r="AE34" t="s">
        <v>154</v>
      </c>
      <c r="AF34" t="s">
        <v>185</v>
      </c>
    </row>
    <row r="35" spans="1:32" x14ac:dyDescent="0.3">
      <c r="A35" s="1" t="s">
        <v>158</v>
      </c>
      <c r="C35" t="s">
        <v>157</v>
      </c>
      <c r="E35" s="1" t="s">
        <v>140</v>
      </c>
      <c r="F35" s="7" t="s">
        <v>161</v>
      </c>
      <c r="G35" s="5">
        <v>42549</v>
      </c>
      <c r="H35" s="1" t="s">
        <v>23</v>
      </c>
      <c r="I35" s="1" t="s">
        <v>23</v>
      </c>
      <c r="J35" s="1" t="s">
        <v>178</v>
      </c>
      <c r="M35" s="1" t="s">
        <v>78</v>
      </c>
      <c r="N35" s="6" t="s">
        <v>78</v>
      </c>
      <c r="O35" s="1" t="s">
        <v>23</v>
      </c>
      <c r="P35" s="1" t="s">
        <v>23</v>
      </c>
      <c r="Q35" s="1" t="s">
        <v>23</v>
      </c>
      <c r="R35" s="25">
        <v>698871.95900000003</v>
      </c>
      <c r="S35" s="25">
        <v>6103863.8880000003</v>
      </c>
      <c r="T35" s="25">
        <v>693.93</v>
      </c>
      <c r="U35" s="2">
        <v>698871.96030000004</v>
      </c>
      <c r="V35" s="2">
        <v>6103863.8975999998</v>
      </c>
      <c r="W35" s="2">
        <v>693.94619999999998</v>
      </c>
      <c r="X35" s="4">
        <f t="shared" si="29"/>
        <v>-1.3000000035390258</v>
      </c>
      <c r="Y35" s="4">
        <f t="shared" si="29"/>
        <v>-9.5999995246529579</v>
      </c>
      <c r="Z35" s="4">
        <f t="shared" si="30"/>
        <v>-16.200000000026193</v>
      </c>
      <c r="AA35" s="29">
        <v>674.08199999999999</v>
      </c>
      <c r="AB35" s="39">
        <v>674.10500000000002</v>
      </c>
      <c r="AC35" s="4" t="s">
        <v>195</v>
      </c>
      <c r="AD35" s="11">
        <f t="shared" ref="AD35" si="32">(AA35-AB35)*1000</f>
        <v>-23.000000000024556</v>
      </c>
      <c r="AE35" t="s">
        <v>157</v>
      </c>
      <c r="AF35" t="s">
        <v>185</v>
      </c>
    </row>
    <row r="36" spans="1:32" x14ac:dyDescent="0.3">
      <c r="A36" s="1" t="s">
        <v>159</v>
      </c>
      <c r="C36" t="s">
        <v>155</v>
      </c>
      <c r="E36" s="1" t="s">
        <v>140</v>
      </c>
      <c r="F36" s="7" t="s">
        <v>156</v>
      </c>
      <c r="G36" s="5">
        <v>42551</v>
      </c>
      <c r="H36" s="1" t="s">
        <v>23</v>
      </c>
      <c r="I36" s="1" t="s">
        <v>23</v>
      </c>
      <c r="J36" s="1" t="s">
        <v>179</v>
      </c>
      <c r="M36" s="1" t="s">
        <v>78</v>
      </c>
      <c r="N36" s="6" t="s">
        <v>78</v>
      </c>
      <c r="O36" s="1" t="s">
        <v>23</v>
      </c>
      <c r="P36" s="1" t="s">
        <v>23</v>
      </c>
      <c r="Q36" s="1" t="s">
        <v>23</v>
      </c>
      <c r="R36" s="25">
        <v>683827.77300000004</v>
      </c>
      <c r="S36" s="25">
        <v>6104467.5640000002</v>
      </c>
      <c r="T36" s="25">
        <v>583.44299999999998</v>
      </c>
      <c r="U36" s="2">
        <v>683827.76520000002</v>
      </c>
      <c r="V36" s="2">
        <v>6104467.5695000002</v>
      </c>
      <c r="W36" s="2">
        <v>583.46259999999995</v>
      </c>
      <c r="X36" s="4">
        <f t="shared" si="29"/>
        <v>7.8000000212341547</v>
      </c>
      <c r="Y36" s="4">
        <f t="shared" si="29"/>
        <v>-5.4999999701976776</v>
      </c>
      <c r="Z36" s="4">
        <f t="shared" si="30"/>
        <v>-19.599999999968531</v>
      </c>
      <c r="AA36" s="29">
        <v>564.06600000000003</v>
      </c>
      <c r="AB36" s="39">
        <v>564.06200000000001</v>
      </c>
      <c r="AC36" s="4" t="s">
        <v>197</v>
      </c>
      <c r="AD36" s="11">
        <f t="shared" ref="AD36" si="33">(AA36-AB36)*1000</f>
        <v>4.0000000000190994</v>
      </c>
      <c r="AE36" t="s">
        <v>155</v>
      </c>
      <c r="AF36" t="s">
        <v>185</v>
      </c>
    </row>
    <row r="37" spans="1:32" x14ac:dyDescent="0.3">
      <c r="A37" s="1" t="s">
        <v>162</v>
      </c>
      <c r="B37" t="s">
        <v>172</v>
      </c>
      <c r="C37" t="s">
        <v>163</v>
      </c>
      <c r="E37" s="1" t="s">
        <v>140</v>
      </c>
      <c r="F37" s="7" t="s">
        <v>164</v>
      </c>
      <c r="G37" s="5">
        <v>42555</v>
      </c>
      <c r="H37" s="1" t="s">
        <v>23</v>
      </c>
      <c r="I37" s="1" t="s">
        <v>23</v>
      </c>
      <c r="J37" s="1" t="s">
        <v>180</v>
      </c>
      <c r="M37" s="1" t="s">
        <v>78</v>
      </c>
      <c r="N37" s="6" t="s">
        <v>78</v>
      </c>
      <c r="O37" s="1" t="s">
        <v>23</v>
      </c>
      <c r="P37" s="1" t="s">
        <v>23</v>
      </c>
      <c r="Q37" s="1" t="s">
        <v>23</v>
      </c>
      <c r="R37" s="25">
        <v>693849.88399999996</v>
      </c>
      <c r="S37" s="25">
        <v>6076160.7570000002</v>
      </c>
      <c r="T37" s="25">
        <v>783.25</v>
      </c>
      <c r="U37" s="2">
        <v>693849.87419999996</v>
      </c>
      <c r="V37" s="2">
        <v>6076160.7609000001</v>
      </c>
      <c r="W37" s="2">
        <v>783.25879999999995</v>
      </c>
      <c r="X37" s="4">
        <f t="shared" si="29"/>
        <v>9.7999999998137355</v>
      </c>
      <c r="Y37" s="4">
        <f t="shared" si="29"/>
        <v>-3.8999998942017555</v>
      </c>
      <c r="Z37" s="4">
        <f t="shared" si="30"/>
        <v>-8.7999999999510692</v>
      </c>
      <c r="AD37" s="11"/>
      <c r="AE37" t="s">
        <v>163</v>
      </c>
    </row>
    <row r="38" spans="1:32" x14ac:dyDescent="0.3">
      <c r="A38" s="1" t="s">
        <v>165</v>
      </c>
      <c r="C38" t="s">
        <v>166</v>
      </c>
      <c r="E38" s="1" t="s">
        <v>140</v>
      </c>
      <c r="F38" t="s">
        <v>167</v>
      </c>
      <c r="G38" s="5">
        <v>42555</v>
      </c>
      <c r="H38" s="1" t="s">
        <v>23</v>
      </c>
      <c r="I38" s="1" t="s">
        <v>23</v>
      </c>
      <c r="J38" s="1" t="s">
        <v>181</v>
      </c>
      <c r="M38" s="1" t="s">
        <v>78</v>
      </c>
      <c r="N38" s="6" t="s">
        <v>78</v>
      </c>
      <c r="O38" s="1" t="s">
        <v>23</v>
      </c>
      <c r="P38" s="1" t="s">
        <v>23</v>
      </c>
      <c r="Q38" s="1" t="s">
        <v>23</v>
      </c>
      <c r="R38" s="25">
        <v>691237</v>
      </c>
      <c r="S38" s="25">
        <v>6071327.9809999997</v>
      </c>
      <c r="T38" s="25">
        <v>935.00099999999998</v>
      </c>
      <c r="U38" s="2">
        <v>691237.00089999998</v>
      </c>
      <c r="V38" s="2">
        <v>6071327.9758000001</v>
      </c>
      <c r="W38" s="2">
        <v>934.9819</v>
      </c>
      <c r="X38" s="4">
        <f t="shared" si="29"/>
        <v>-0.89999998454004526</v>
      </c>
      <c r="Y38" s="4">
        <f t="shared" si="29"/>
        <v>5.1999995484948158</v>
      </c>
      <c r="Z38" s="4">
        <f t="shared" si="30"/>
        <v>19.099999999980355</v>
      </c>
      <c r="AD38" s="11"/>
      <c r="AE38" t="s">
        <v>166</v>
      </c>
    </row>
    <row r="39" spans="1:32" x14ac:dyDescent="0.3">
      <c r="A39" s="1" t="s">
        <v>169</v>
      </c>
      <c r="C39" t="s">
        <v>168</v>
      </c>
      <c r="E39" s="1" t="s">
        <v>140</v>
      </c>
      <c r="F39" t="s">
        <v>121</v>
      </c>
      <c r="G39" s="5">
        <v>42557</v>
      </c>
      <c r="H39" s="1" t="s">
        <v>23</v>
      </c>
      <c r="I39" s="1" t="s">
        <v>23</v>
      </c>
      <c r="J39" s="1" t="s">
        <v>182</v>
      </c>
      <c r="M39" s="1" t="s">
        <v>78</v>
      </c>
      <c r="N39" s="6" t="s">
        <v>78</v>
      </c>
      <c r="O39" s="1" t="s">
        <v>23</v>
      </c>
      <c r="P39" s="1" t="s">
        <v>23</v>
      </c>
      <c r="Q39" s="1" t="s">
        <v>23</v>
      </c>
      <c r="R39" s="25">
        <v>692942.25199999998</v>
      </c>
      <c r="S39" s="25">
        <v>6108891.1299999999</v>
      </c>
      <c r="T39" s="25">
        <v>731.15899999999999</v>
      </c>
      <c r="U39" s="2">
        <v>692942.26</v>
      </c>
      <c r="V39" s="2">
        <v>6108891.1413000003</v>
      </c>
      <c r="W39" s="2">
        <v>731.16210000000001</v>
      </c>
      <c r="X39" s="4">
        <f t="shared" si="29"/>
        <v>-8.000000030733645</v>
      </c>
      <c r="Y39" s="4">
        <f t="shared" si="29"/>
        <v>-11.300000362098217</v>
      </c>
      <c r="Z39" s="4">
        <f t="shared" si="30"/>
        <v>-3.1000000000176442</v>
      </c>
      <c r="AA39" s="29">
        <v>711.36699999999996</v>
      </c>
      <c r="AB39" s="25">
        <v>711.36599999999999</v>
      </c>
      <c r="AC39" s="4" t="s">
        <v>194</v>
      </c>
      <c r="AD39" s="11">
        <f t="shared" ref="AD39" si="34">(AA39-AB39)*1000</f>
        <v>0.99999999997635314</v>
      </c>
      <c r="AE39" t="s">
        <v>168</v>
      </c>
      <c r="AF39" t="s">
        <v>185</v>
      </c>
    </row>
    <row r="40" spans="1:32" x14ac:dyDescent="0.3">
      <c r="A40" s="1" t="s">
        <v>171</v>
      </c>
      <c r="C40" t="s">
        <v>170</v>
      </c>
      <c r="E40" s="1" t="s">
        <v>140</v>
      </c>
      <c r="F40" t="s">
        <v>93</v>
      </c>
      <c r="G40" s="5">
        <v>42557</v>
      </c>
      <c r="H40" s="1" t="s">
        <v>23</v>
      </c>
      <c r="I40" s="1" t="s">
        <v>23</v>
      </c>
      <c r="J40" s="1" t="s">
        <v>183</v>
      </c>
      <c r="M40" s="1" t="s">
        <v>78</v>
      </c>
      <c r="N40" s="1" t="s">
        <v>78</v>
      </c>
      <c r="O40" s="1" t="s">
        <v>23</v>
      </c>
      <c r="P40" s="1" t="s">
        <v>23</v>
      </c>
      <c r="Q40" s="1" t="s">
        <v>23</v>
      </c>
      <c r="R40" s="25">
        <v>695088.78799999994</v>
      </c>
      <c r="S40" s="25">
        <v>6108315.0240000002</v>
      </c>
      <c r="T40" s="25">
        <v>721.005</v>
      </c>
      <c r="U40" s="2">
        <v>695088.79480000003</v>
      </c>
      <c r="V40" s="2">
        <v>6108315.0399000002</v>
      </c>
      <c r="W40" s="2">
        <v>721.01030000000003</v>
      </c>
      <c r="X40" s="4">
        <f t="shared" si="29"/>
        <v>-6.8000000901520252</v>
      </c>
      <c r="Y40" s="4">
        <f t="shared" si="29"/>
        <v>-15.899999998509884</v>
      </c>
      <c r="Z40" s="4">
        <f t="shared" si="30"/>
        <v>-5.3000000000338332</v>
      </c>
      <c r="AA40" s="29">
        <v>701.16499999999996</v>
      </c>
      <c r="AB40" s="25">
        <v>701.16800000000001</v>
      </c>
      <c r="AC40" s="4" t="s">
        <v>196</v>
      </c>
      <c r="AD40" s="11">
        <f t="shared" ref="AD40" si="35">(AA40-AB40)*1000</f>
        <v>-3.0000000000427463</v>
      </c>
      <c r="AE40" t="s">
        <v>170</v>
      </c>
      <c r="AF40" t="s">
        <v>185</v>
      </c>
    </row>
    <row r="41" spans="1:32" x14ac:dyDescent="0.3">
      <c r="A41" s="1" t="s">
        <v>186</v>
      </c>
      <c r="C41" t="s">
        <v>187</v>
      </c>
      <c r="E41" s="1" t="s">
        <v>140</v>
      </c>
      <c r="F41" t="s">
        <v>190</v>
      </c>
      <c r="G41" s="5">
        <v>42559</v>
      </c>
      <c r="H41" s="1" t="s">
        <v>23</v>
      </c>
      <c r="I41" s="1" t="s">
        <v>23</v>
      </c>
      <c r="J41" s="1" t="s">
        <v>192</v>
      </c>
      <c r="M41" s="1" t="s">
        <v>78</v>
      </c>
      <c r="N41" s="1" t="s">
        <v>78</v>
      </c>
      <c r="O41" s="1" t="s">
        <v>23</v>
      </c>
      <c r="P41" s="1" t="s">
        <v>23</v>
      </c>
      <c r="Q41" s="1" t="s">
        <v>23</v>
      </c>
      <c r="R41" s="25">
        <v>694116.40700000001</v>
      </c>
      <c r="S41" s="25">
        <v>6077364.1200000001</v>
      </c>
      <c r="T41" s="25">
        <v>745.255</v>
      </c>
      <c r="AA41" s="29">
        <v>725.97299999999996</v>
      </c>
      <c r="AB41" s="25">
        <v>725.98800000000006</v>
      </c>
      <c r="AC41" s="4" t="s">
        <v>194</v>
      </c>
      <c r="AD41" s="11">
        <f t="shared" ref="AD41" si="36">(AA41-AB41)*1000</f>
        <v>-15.000000000100044</v>
      </c>
      <c r="AE41" t="s">
        <v>187</v>
      </c>
    </row>
    <row r="42" spans="1:32" x14ac:dyDescent="0.3">
      <c r="A42" s="1" t="s">
        <v>189</v>
      </c>
      <c r="C42" t="s">
        <v>188</v>
      </c>
      <c r="E42" s="1" t="s">
        <v>140</v>
      </c>
      <c r="F42" t="s">
        <v>191</v>
      </c>
      <c r="G42" s="5">
        <v>42559</v>
      </c>
      <c r="H42" s="1" t="s">
        <v>23</v>
      </c>
      <c r="I42" s="1" t="s">
        <v>23</v>
      </c>
      <c r="J42" s="1" t="s">
        <v>193</v>
      </c>
      <c r="M42" s="1" t="s">
        <v>78</v>
      </c>
      <c r="N42" s="1" t="s">
        <v>78</v>
      </c>
      <c r="O42" s="1" t="s">
        <v>23</v>
      </c>
      <c r="P42" s="1" t="s">
        <v>23</v>
      </c>
      <c r="Q42" s="1" t="s">
        <v>23</v>
      </c>
      <c r="R42" s="25">
        <v>686761.32</v>
      </c>
      <c r="S42" s="25">
        <v>6078897.3109999998</v>
      </c>
      <c r="T42" s="25">
        <v>588.86300000000006</v>
      </c>
      <c r="AA42" s="29">
        <v>569.74800000000005</v>
      </c>
      <c r="AB42" s="25">
        <v>569.76800000000003</v>
      </c>
      <c r="AC42" s="4" t="s">
        <v>195</v>
      </c>
      <c r="AD42" s="11">
        <f t="shared" ref="AD42:AD45" si="37">(AA42-AB42)*1000</f>
        <v>-19.99999999998181</v>
      </c>
      <c r="AE42" t="s">
        <v>188</v>
      </c>
    </row>
    <row r="43" spans="1:32" x14ac:dyDescent="0.3">
      <c r="A43" s="1" t="s">
        <v>198</v>
      </c>
      <c r="B43" t="s">
        <v>205</v>
      </c>
      <c r="C43" t="s">
        <v>199</v>
      </c>
      <c r="E43" s="1" t="s">
        <v>140</v>
      </c>
      <c r="F43" t="s">
        <v>200</v>
      </c>
      <c r="G43" s="5">
        <v>42565</v>
      </c>
      <c r="H43" s="1" t="s">
        <v>201</v>
      </c>
      <c r="I43" s="1" t="s">
        <v>23</v>
      </c>
      <c r="J43" s="1" t="s">
        <v>202</v>
      </c>
      <c r="M43" s="1" t="s">
        <v>78</v>
      </c>
      <c r="N43" s="1" t="s">
        <v>78</v>
      </c>
      <c r="O43" s="1" t="s">
        <v>23</v>
      </c>
      <c r="P43" s="1" t="s">
        <v>23</v>
      </c>
      <c r="Q43" s="1" t="s">
        <v>23</v>
      </c>
      <c r="R43" s="25">
        <v>689665.24899999995</v>
      </c>
      <c r="S43" s="25">
        <v>6104833.1950000003</v>
      </c>
      <c r="T43" s="25">
        <v>712.45699999999999</v>
      </c>
      <c r="U43" s="2">
        <v>689665.24789999996</v>
      </c>
      <c r="V43" s="2">
        <v>6104833.2038000003</v>
      </c>
      <c r="W43" s="2">
        <v>712.50229999999999</v>
      </c>
      <c r="X43" s="4">
        <f t="shared" ref="X43" si="38">(R43-U43)*1000</f>
        <v>1.0999999940395355</v>
      </c>
      <c r="Y43" s="4">
        <f t="shared" ref="Y43" si="39">(S43-V43)*1000</f>
        <v>-8.7999999523162842</v>
      </c>
      <c r="Z43" s="4">
        <f t="shared" ref="Z43" si="40">(T43-W43)*1000</f>
        <v>-45.299999999997453</v>
      </c>
      <c r="AA43" s="29">
        <v>692.86</v>
      </c>
      <c r="AB43" s="25">
        <v>692.88300000000004</v>
      </c>
      <c r="AC43" s="4" t="s">
        <v>194</v>
      </c>
      <c r="AD43" s="4">
        <f t="shared" si="37"/>
        <v>-23.000000000024556</v>
      </c>
      <c r="AE43" t="s">
        <v>199</v>
      </c>
    </row>
    <row r="44" spans="1:32" x14ac:dyDescent="0.3">
      <c r="A44" s="1" t="s">
        <v>203</v>
      </c>
      <c r="B44" t="s">
        <v>206</v>
      </c>
      <c r="C44" t="s">
        <v>204</v>
      </c>
      <c r="E44" s="1" t="s">
        <v>140</v>
      </c>
      <c r="F44" t="s">
        <v>210</v>
      </c>
      <c r="G44" s="5">
        <v>42565</v>
      </c>
      <c r="H44" s="1" t="s">
        <v>23</v>
      </c>
      <c r="I44" s="1" t="s">
        <v>23</v>
      </c>
      <c r="J44" s="1" t="s">
        <v>212</v>
      </c>
      <c r="M44" s="1" t="s">
        <v>78</v>
      </c>
      <c r="N44" s="1" t="s">
        <v>78</v>
      </c>
      <c r="O44" s="1" t="s">
        <v>23</v>
      </c>
      <c r="P44" s="1" t="s">
        <v>23</v>
      </c>
      <c r="Q44" s="1" t="s">
        <v>23</v>
      </c>
      <c r="R44" s="25">
        <v>683512.90099999995</v>
      </c>
      <c r="S44" s="25">
        <v>6075433.432</v>
      </c>
      <c r="T44" s="25">
        <v>842.91899999999998</v>
      </c>
      <c r="U44" s="2">
        <v>683512.89769999997</v>
      </c>
      <c r="V44" s="2">
        <v>6075433.4343999997</v>
      </c>
      <c r="W44" s="2">
        <v>842.93439999999998</v>
      </c>
      <c r="X44" s="4">
        <f t="shared" ref="X44:X45" si="41">(R44-U44)*1000</f>
        <v>3.2999999821186066</v>
      </c>
      <c r="Y44" s="4">
        <f t="shared" ref="Y44:Y45" si="42">(S44-V44)*1000</f>
        <v>-2.3999996483325958</v>
      </c>
      <c r="Z44" s="4">
        <f t="shared" ref="Z44:Z45" si="43">(T44-W44)*1000</f>
        <v>-15.399999999999636</v>
      </c>
      <c r="AA44" s="29">
        <v>823.82100000000003</v>
      </c>
      <c r="AB44" s="25">
        <v>823.85799999999995</v>
      </c>
      <c r="AC44" s="4" t="s">
        <v>128</v>
      </c>
      <c r="AD44" s="4">
        <f t="shared" si="37"/>
        <v>-36.999999999920874</v>
      </c>
      <c r="AE44" t="s">
        <v>204</v>
      </c>
      <c r="AF44" t="s">
        <v>222</v>
      </c>
    </row>
    <row r="45" spans="1:32" x14ac:dyDescent="0.3">
      <c r="A45" s="1" t="s">
        <v>209</v>
      </c>
      <c r="B45" t="s">
        <v>207</v>
      </c>
      <c r="C45" t="s">
        <v>208</v>
      </c>
      <c r="E45" s="1" t="s">
        <v>140</v>
      </c>
      <c r="F45" t="s">
        <v>211</v>
      </c>
      <c r="G45" s="5">
        <v>42565</v>
      </c>
      <c r="H45" s="1" t="s">
        <v>23</v>
      </c>
      <c r="I45" s="1" t="s">
        <v>23</v>
      </c>
      <c r="J45" s="1" t="s">
        <v>213</v>
      </c>
      <c r="M45" s="1" t="s">
        <v>78</v>
      </c>
      <c r="N45" s="1" t="s">
        <v>78</v>
      </c>
      <c r="O45" s="1" t="s">
        <v>23</v>
      </c>
      <c r="P45" s="1" t="s">
        <v>23</v>
      </c>
      <c r="Q45" s="1" t="s">
        <v>23</v>
      </c>
      <c r="R45" s="25">
        <v>688892.04799999995</v>
      </c>
      <c r="S45" s="25">
        <v>6076603.9270000001</v>
      </c>
      <c r="T45" s="25">
        <v>679.10500000000002</v>
      </c>
      <c r="U45" s="2">
        <v>688892.04449999996</v>
      </c>
      <c r="V45" s="2">
        <v>6076603.9356000004</v>
      </c>
      <c r="W45" s="2">
        <v>679.14250000000004</v>
      </c>
      <c r="X45" s="4">
        <f t="shared" si="41"/>
        <v>3.4999999916180968</v>
      </c>
      <c r="Y45" s="4">
        <f t="shared" si="42"/>
        <v>-8.6000002920627594</v>
      </c>
      <c r="Z45" s="4">
        <f t="shared" si="43"/>
        <v>-37.500000000022737</v>
      </c>
      <c r="AA45" s="29">
        <v>659.96100000000001</v>
      </c>
      <c r="AB45" s="25">
        <v>659.995</v>
      </c>
      <c r="AC45" s="4" t="s">
        <v>128</v>
      </c>
      <c r="AD45" s="4">
        <f t="shared" si="37"/>
        <v>-33.999999999991815</v>
      </c>
      <c r="AE45" t="s">
        <v>208</v>
      </c>
    </row>
    <row r="46" spans="1:32" s="13" customFormat="1" x14ac:dyDescent="0.3">
      <c r="A46" s="18" t="s">
        <v>214</v>
      </c>
      <c r="D46" s="12"/>
      <c r="E46" s="12"/>
      <c r="H46" s="12"/>
      <c r="I46" s="12"/>
      <c r="J46" s="12"/>
      <c r="K46" s="150"/>
      <c r="L46" s="15"/>
      <c r="M46" s="12"/>
      <c r="O46" s="12"/>
      <c r="P46" s="12"/>
      <c r="R46" s="27"/>
      <c r="S46" s="27"/>
      <c r="T46" s="27"/>
      <c r="U46" s="15"/>
      <c r="V46" s="15"/>
      <c r="W46" s="15"/>
      <c r="X46" s="15"/>
      <c r="Y46" s="15"/>
      <c r="Z46" s="15"/>
      <c r="AA46" s="31"/>
      <c r="AB46" s="27"/>
      <c r="AC46" s="17"/>
      <c r="AD46" s="17"/>
    </row>
    <row r="47" spans="1:32" x14ac:dyDescent="0.3">
      <c r="A47" s="1" t="s">
        <v>215</v>
      </c>
      <c r="C47" t="s">
        <v>216</v>
      </c>
      <c r="E47" s="1" t="s">
        <v>140</v>
      </c>
      <c r="F47" t="s">
        <v>217</v>
      </c>
      <c r="G47" s="5">
        <v>42571</v>
      </c>
      <c r="H47" s="1" t="s">
        <v>23</v>
      </c>
      <c r="I47" s="1" t="s">
        <v>23</v>
      </c>
      <c r="J47" s="1" t="s">
        <v>265</v>
      </c>
      <c r="L47" s="2">
        <v>1.679</v>
      </c>
      <c r="M47" s="1" t="s">
        <v>221</v>
      </c>
      <c r="O47" s="1" t="s">
        <v>23</v>
      </c>
      <c r="P47" s="1" t="s">
        <v>23</v>
      </c>
      <c r="Q47" s="1" t="s">
        <v>23</v>
      </c>
      <c r="R47" s="25">
        <v>703110.50600000005</v>
      </c>
      <c r="S47" s="25">
        <v>6088525.8109999998</v>
      </c>
      <c r="T47" s="25">
        <v>641.68899999999996</v>
      </c>
      <c r="AA47" s="29">
        <v>622.06200000000001</v>
      </c>
      <c r="AB47" s="25">
        <v>622.08799999999997</v>
      </c>
      <c r="AC47" s="4" t="s">
        <v>194</v>
      </c>
      <c r="AD47" s="4">
        <f>(AA47-AB47)*1000</f>
        <v>-25.999999999953616</v>
      </c>
      <c r="AE47" t="s">
        <v>216</v>
      </c>
    </row>
    <row r="48" spans="1:32" x14ac:dyDescent="0.3">
      <c r="A48" s="1" t="s">
        <v>220</v>
      </c>
      <c r="C48" t="s">
        <v>219</v>
      </c>
      <c r="E48" s="1" t="s">
        <v>140</v>
      </c>
      <c r="F48" t="s">
        <v>218</v>
      </c>
      <c r="G48" s="5">
        <v>42571</v>
      </c>
      <c r="H48" s="1" t="s">
        <v>23</v>
      </c>
      <c r="I48" s="1" t="s">
        <v>23</v>
      </c>
      <c r="J48" s="1" t="s">
        <v>266</v>
      </c>
      <c r="L48" s="2">
        <v>1.6910000000000001</v>
      </c>
      <c r="M48" s="1" t="s">
        <v>221</v>
      </c>
      <c r="O48" s="1" t="s">
        <v>23</v>
      </c>
      <c r="P48" s="1" t="s">
        <v>23</v>
      </c>
      <c r="Q48" s="1" t="s">
        <v>23</v>
      </c>
      <c r="R48" s="25">
        <v>697431.49</v>
      </c>
      <c r="S48" s="25">
        <v>6088212.6229999997</v>
      </c>
      <c r="T48" s="25">
        <v>611.32399999999996</v>
      </c>
      <c r="AA48" s="29">
        <v>591.94200000000001</v>
      </c>
      <c r="AB48" s="25">
        <v>591.91499999999996</v>
      </c>
      <c r="AC48" s="4" t="s">
        <v>194</v>
      </c>
      <c r="AD48" s="4">
        <f>(AA48-AB48)*1000</f>
        <v>27.000000000043656</v>
      </c>
      <c r="AE48" t="s">
        <v>219</v>
      </c>
    </row>
    <row r="49" spans="1:32" x14ac:dyDescent="0.3">
      <c r="A49" s="1" t="s">
        <v>223</v>
      </c>
      <c r="C49" t="s">
        <v>229</v>
      </c>
      <c r="E49" s="1" t="s">
        <v>140</v>
      </c>
      <c r="F49" t="s">
        <v>232</v>
      </c>
      <c r="G49" s="5">
        <v>42585</v>
      </c>
      <c r="H49" s="1" t="s">
        <v>23</v>
      </c>
      <c r="I49" s="1" t="s">
        <v>23</v>
      </c>
      <c r="J49" s="1" t="s">
        <v>267</v>
      </c>
      <c r="L49" s="2">
        <v>1.649</v>
      </c>
      <c r="M49" s="1" t="s">
        <v>221</v>
      </c>
      <c r="O49" s="1" t="s">
        <v>23</v>
      </c>
      <c r="P49" s="1" t="s">
        <v>23</v>
      </c>
      <c r="Q49" s="1" t="s">
        <v>23</v>
      </c>
      <c r="R49" s="25">
        <v>687967.72100000002</v>
      </c>
      <c r="S49" s="25">
        <v>6071172.0499999998</v>
      </c>
      <c r="T49" s="25">
        <v>615.95100000000002</v>
      </c>
      <c r="AA49" s="29">
        <v>596.82600000000002</v>
      </c>
      <c r="AB49" s="25">
        <v>596.83600000000001</v>
      </c>
      <c r="AC49" s="4" t="s">
        <v>194</v>
      </c>
      <c r="AD49" s="4">
        <f>(AA49-AB49)*1000</f>
        <v>-9.9999999999909051</v>
      </c>
      <c r="AE49" t="s">
        <v>229</v>
      </c>
    </row>
    <row r="50" spans="1:32" x14ac:dyDescent="0.3">
      <c r="A50" s="1" t="s">
        <v>224</v>
      </c>
      <c r="C50" t="s">
        <v>230</v>
      </c>
      <c r="E50" s="1" t="s">
        <v>140</v>
      </c>
      <c r="F50" t="s">
        <v>240</v>
      </c>
      <c r="G50" s="5">
        <v>42585</v>
      </c>
      <c r="H50" s="1" t="s">
        <v>23</v>
      </c>
      <c r="I50" s="1" t="s">
        <v>23</v>
      </c>
      <c r="J50" s="1" t="s">
        <v>268</v>
      </c>
      <c r="L50" s="2">
        <v>1.67</v>
      </c>
      <c r="M50" s="1" t="s">
        <v>221</v>
      </c>
      <c r="O50" s="1" t="s">
        <v>23</v>
      </c>
      <c r="P50" s="1" t="s">
        <v>23</v>
      </c>
      <c r="Q50" s="1" t="s">
        <v>23</v>
      </c>
      <c r="R50" s="25">
        <v>687492.98499999999</v>
      </c>
      <c r="S50" s="25">
        <v>6073291.8420000002</v>
      </c>
      <c r="T50" s="25">
        <v>610.726</v>
      </c>
      <c r="AA50" s="29">
        <v>591.60900000000004</v>
      </c>
      <c r="AB50" s="25">
        <v>591.62400000000002</v>
      </c>
      <c r="AC50" s="4" t="s">
        <v>194</v>
      </c>
      <c r="AD50" s="4">
        <f t="shared" ref="AD50:AD115" si="44">(AA50-AB50)*1000</f>
        <v>-14.999999999986358</v>
      </c>
      <c r="AE50" t="s">
        <v>230</v>
      </c>
    </row>
    <row r="51" spans="1:32" x14ac:dyDescent="0.3">
      <c r="A51" s="1" t="s">
        <v>225</v>
      </c>
      <c r="C51" t="s">
        <v>231</v>
      </c>
      <c r="E51" s="1" t="s">
        <v>140</v>
      </c>
      <c r="F51" t="s">
        <v>239</v>
      </c>
      <c r="G51" s="5">
        <v>42585</v>
      </c>
      <c r="H51" s="1" t="s">
        <v>23</v>
      </c>
      <c r="I51" s="1" t="s">
        <v>23</v>
      </c>
      <c r="J51" s="1" t="s">
        <v>269</v>
      </c>
      <c r="L51" s="2">
        <v>1.6559999999999999</v>
      </c>
      <c r="M51" s="1" t="s">
        <v>221</v>
      </c>
      <c r="O51" s="1" t="s">
        <v>23</v>
      </c>
      <c r="P51" s="1" t="s">
        <v>23</v>
      </c>
      <c r="Q51" s="1" t="s">
        <v>23</v>
      </c>
      <c r="R51" s="25">
        <v>689923.56200000003</v>
      </c>
      <c r="S51" s="25">
        <v>6069426.9890000001</v>
      </c>
      <c r="T51" s="25">
        <v>669.81299999999999</v>
      </c>
      <c r="AA51" s="29">
        <v>650.649</v>
      </c>
      <c r="AB51" s="25">
        <v>650.65300000000002</v>
      </c>
      <c r="AC51" s="4" t="s">
        <v>194</v>
      </c>
      <c r="AD51" s="4">
        <f t="shared" si="44"/>
        <v>-4.0000000000190994</v>
      </c>
      <c r="AE51" t="s">
        <v>231</v>
      </c>
    </row>
    <row r="52" spans="1:32" x14ac:dyDescent="0.3">
      <c r="A52" s="1" t="s">
        <v>226</v>
      </c>
      <c r="C52" t="s">
        <v>173</v>
      </c>
      <c r="E52" s="1" t="s">
        <v>140</v>
      </c>
      <c r="F52" t="s">
        <v>233</v>
      </c>
      <c r="G52" s="5">
        <v>42586</v>
      </c>
      <c r="H52" s="1" t="s">
        <v>23</v>
      </c>
      <c r="I52" s="1" t="s">
        <v>23</v>
      </c>
      <c r="J52" s="1" t="s">
        <v>270</v>
      </c>
      <c r="L52" s="2">
        <v>1.597</v>
      </c>
      <c r="M52" s="1" t="s">
        <v>221</v>
      </c>
      <c r="O52" s="1" t="s">
        <v>23</v>
      </c>
      <c r="P52" s="1" t="s">
        <v>23</v>
      </c>
      <c r="Q52" s="1" t="s">
        <v>23</v>
      </c>
      <c r="R52" s="25">
        <v>678768.28200000001</v>
      </c>
      <c r="S52" s="25">
        <v>6041559.5700000003</v>
      </c>
      <c r="T52" s="25">
        <v>1029.97</v>
      </c>
      <c r="AA52" s="29">
        <v>1010.701</v>
      </c>
      <c r="AB52" s="25">
        <v>1010.652</v>
      </c>
      <c r="AC52" s="4" t="s">
        <v>128</v>
      </c>
      <c r="AD52" s="4">
        <f t="shared" si="44"/>
        <v>48.999999999978172</v>
      </c>
      <c r="AE52" t="s">
        <v>173</v>
      </c>
    </row>
    <row r="53" spans="1:32" x14ac:dyDescent="0.3">
      <c r="A53" s="1" t="s">
        <v>2</v>
      </c>
      <c r="C53" t="s">
        <v>3</v>
      </c>
      <c r="E53" s="1" t="s">
        <v>140</v>
      </c>
      <c r="F53" t="s">
        <v>238</v>
      </c>
      <c r="G53" s="5">
        <v>42586</v>
      </c>
      <c r="H53" s="1" t="s">
        <v>23</v>
      </c>
      <c r="I53" s="1" t="s">
        <v>23</v>
      </c>
      <c r="J53" s="1" t="s">
        <v>271</v>
      </c>
      <c r="L53" s="2">
        <v>1.5580000000000001</v>
      </c>
      <c r="M53" s="1" t="s">
        <v>221</v>
      </c>
      <c r="N53" s="1" t="s">
        <v>78</v>
      </c>
      <c r="O53" s="1" t="s">
        <v>23</v>
      </c>
      <c r="P53" s="1" t="s">
        <v>23</v>
      </c>
      <c r="Q53" s="1" t="s">
        <v>23</v>
      </c>
      <c r="R53" s="25">
        <v>680481.51800000004</v>
      </c>
      <c r="S53" s="25">
        <v>6043945.8720000004</v>
      </c>
      <c r="T53" s="25">
        <v>981.68299999999999</v>
      </c>
      <c r="U53" s="2">
        <v>680481.51300000004</v>
      </c>
      <c r="V53" s="2">
        <v>6043945.8690999998</v>
      </c>
      <c r="W53" s="2">
        <v>981.70420000000001</v>
      </c>
      <c r="X53" s="4">
        <f t="shared" ref="X53:X55" si="45">(R53-U53)*1000</f>
        <v>5.0000000046566129</v>
      </c>
      <c r="Y53" s="4">
        <f t="shared" ref="Y53:Y55" si="46">(S53-V53)*1000</f>
        <v>2.900000661611557</v>
      </c>
      <c r="Z53" s="4">
        <f t="shared" ref="Z53:Z55" si="47">(T53-W53)*1000</f>
        <v>-21.200000000021646</v>
      </c>
      <c r="AA53" s="29">
        <v>962.42399999999998</v>
      </c>
      <c r="AB53" s="25">
        <v>962.38900000000001</v>
      </c>
      <c r="AC53" s="4" t="s">
        <v>128</v>
      </c>
      <c r="AD53" s="4">
        <f t="shared" si="44"/>
        <v>34.999999999968168</v>
      </c>
      <c r="AE53" t="s">
        <v>3</v>
      </c>
      <c r="AF53" s="7" t="s">
        <v>252</v>
      </c>
    </row>
    <row r="54" spans="1:32" x14ac:dyDescent="0.3">
      <c r="A54" s="1" t="s">
        <v>4</v>
      </c>
      <c r="B54" t="s">
        <v>5</v>
      </c>
      <c r="C54" t="s">
        <v>6</v>
      </c>
      <c r="E54" s="1" t="s">
        <v>140</v>
      </c>
      <c r="F54" t="s">
        <v>237</v>
      </c>
      <c r="G54" s="5">
        <v>42586</v>
      </c>
      <c r="H54" s="1" t="s">
        <v>23</v>
      </c>
      <c r="I54" s="1" t="s">
        <v>23</v>
      </c>
      <c r="J54" s="1" t="s">
        <v>272</v>
      </c>
      <c r="L54" s="2">
        <v>1.6910000000000001</v>
      </c>
      <c r="M54" s="1" t="s">
        <v>221</v>
      </c>
      <c r="N54" s="1" t="s">
        <v>78</v>
      </c>
      <c r="O54" s="1" t="s">
        <v>23</v>
      </c>
      <c r="P54" s="1" t="s">
        <v>73</v>
      </c>
      <c r="Q54" s="1" t="s">
        <v>23</v>
      </c>
      <c r="R54" s="25">
        <v>677212.25300000003</v>
      </c>
      <c r="S54" s="25">
        <v>6055271.5130000003</v>
      </c>
      <c r="T54" s="25">
        <v>941.76599999999996</v>
      </c>
      <c r="U54" s="2">
        <v>677212.24849999999</v>
      </c>
      <c r="V54" s="2">
        <v>6055271.5113000004</v>
      </c>
      <c r="W54" s="2">
        <v>941.79970000000003</v>
      </c>
      <c r="X54" s="4">
        <f t="shared" si="45"/>
        <v>4.5000000391155481</v>
      </c>
      <c r="Y54" s="4">
        <f t="shared" si="46"/>
        <v>1.6999999061226845</v>
      </c>
      <c r="Z54" s="4">
        <f t="shared" si="47"/>
        <v>-33.700000000067121</v>
      </c>
      <c r="AA54" s="29">
        <v>922.428</v>
      </c>
      <c r="AB54" s="25">
        <v>922.41300000000001</v>
      </c>
      <c r="AC54" s="4" t="s">
        <v>128</v>
      </c>
      <c r="AD54" s="4">
        <f t="shared" si="44"/>
        <v>14.999999999986358</v>
      </c>
      <c r="AE54" t="s">
        <v>6</v>
      </c>
      <c r="AF54" s="7" t="s">
        <v>251</v>
      </c>
    </row>
    <row r="55" spans="1:32" x14ac:dyDescent="0.3">
      <c r="A55" s="19"/>
      <c r="B55" s="20" t="s">
        <v>66</v>
      </c>
      <c r="C55" s="20" t="s">
        <v>63</v>
      </c>
      <c r="D55" s="19"/>
      <c r="E55" s="19" t="s">
        <v>140</v>
      </c>
      <c r="F55" s="20" t="s">
        <v>241</v>
      </c>
      <c r="G55" s="21">
        <v>42577</v>
      </c>
      <c r="H55" s="19" t="s">
        <v>73</v>
      </c>
      <c r="I55" s="19" t="s">
        <v>23</v>
      </c>
      <c r="J55" s="19" t="s">
        <v>273</v>
      </c>
      <c r="K55" s="151"/>
      <c r="L55" s="22"/>
      <c r="M55" s="19" t="s">
        <v>78</v>
      </c>
      <c r="N55" s="19" t="s">
        <v>78</v>
      </c>
      <c r="O55" s="19" t="s">
        <v>73</v>
      </c>
      <c r="P55" s="19" t="s">
        <v>73</v>
      </c>
      <c r="Q55" s="19" t="s">
        <v>73</v>
      </c>
      <c r="R55" s="28">
        <v>708892.94799999997</v>
      </c>
      <c r="S55" s="28">
        <v>6086095.79</v>
      </c>
      <c r="T55" s="28">
        <v>825.83100000000002</v>
      </c>
      <c r="U55" s="22">
        <v>708892.94180000003</v>
      </c>
      <c r="V55" s="22">
        <v>6086095.8041000003</v>
      </c>
      <c r="W55" s="22">
        <v>825.83259999999996</v>
      </c>
      <c r="X55" s="23">
        <f t="shared" si="45"/>
        <v>6.1999999452382326</v>
      </c>
      <c r="Y55" s="23">
        <f t="shared" si="46"/>
        <v>-14.100000262260437</v>
      </c>
      <c r="Z55" s="23">
        <f t="shared" si="47"/>
        <v>-1.5999999999394277</v>
      </c>
      <c r="AA55" s="32">
        <v>806.06500000000005</v>
      </c>
      <c r="AB55" s="28">
        <v>806.1</v>
      </c>
      <c r="AC55" s="23" t="s">
        <v>244</v>
      </c>
      <c r="AD55" s="23">
        <f t="shared" si="44"/>
        <v>-34.999999999968168</v>
      </c>
      <c r="AE55" s="20" t="s">
        <v>63</v>
      </c>
      <c r="AF55" s="24" t="s">
        <v>256</v>
      </c>
    </row>
    <row r="56" spans="1:32" x14ac:dyDescent="0.3">
      <c r="A56" s="19"/>
      <c r="B56" s="20" t="s">
        <v>228</v>
      </c>
      <c r="C56" s="20" t="s">
        <v>227</v>
      </c>
      <c r="D56" s="19"/>
      <c r="E56" s="19" t="s">
        <v>140</v>
      </c>
      <c r="F56" s="20" t="s">
        <v>242</v>
      </c>
      <c r="G56" s="21">
        <v>42577</v>
      </c>
      <c r="H56" s="19" t="s">
        <v>73</v>
      </c>
      <c r="I56" s="19" t="s">
        <v>23</v>
      </c>
      <c r="J56" s="19" t="s">
        <v>274</v>
      </c>
      <c r="K56" s="151"/>
      <c r="L56" s="22"/>
      <c r="M56" s="19" t="s">
        <v>78</v>
      </c>
      <c r="N56" s="19" t="s">
        <v>78</v>
      </c>
      <c r="O56" s="19" t="s">
        <v>73</v>
      </c>
      <c r="P56" s="19" t="s">
        <v>73</v>
      </c>
      <c r="Q56" s="19" t="s">
        <v>73</v>
      </c>
      <c r="R56" s="28">
        <v>717750.52500000002</v>
      </c>
      <c r="S56" s="28">
        <v>6090606.551</v>
      </c>
      <c r="T56" s="28">
        <v>918.72</v>
      </c>
      <c r="U56" s="22">
        <v>717750.52209999994</v>
      </c>
      <c r="V56" s="22">
        <v>6090606.5634000003</v>
      </c>
      <c r="W56" s="22">
        <v>918.74649999999997</v>
      </c>
      <c r="X56" s="23">
        <f t="shared" ref="X56:X57" si="48">(R56-U56)*1000</f>
        <v>2.9000000795349479</v>
      </c>
      <c r="Y56" s="23">
        <f t="shared" ref="Y56:Y57" si="49">(S56-V56)*1000</f>
        <v>-12.400000356137753</v>
      </c>
      <c r="Z56" s="23">
        <f t="shared" ref="Z56:Z57" si="50">(T56-W56)*1000</f>
        <v>-26.499999999941792</v>
      </c>
      <c r="AA56" s="32">
        <v>898.70100000000002</v>
      </c>
      <c r="AB56" s="28">
        <v>898.7</v>
      </c>
      <c r="AC56" s="23" t="s">
        <v>245</v>
      </c>
      <c r="AD56" s="23">
        <f t="shared" si="44"/>
        <v>0.99999999997635314</v>
      </c>
      <c r="AE56" s="20" t="s">
        <v>227</v>
      </c>
      <c r="AF56" s="24" t="s">
        <v>256</v>
      </c>
    </row>
    <row r="57" spans="1:32" s="7" customFormat="1" x14ac:dyDescent="0.3">
      <c r="A57" s="19"/>
      <c r="B57" s="20" t="s">
        <v>69</v>
      </c>
      <c r="C57" s="20" t="s">
        <v>68</v>
      </c>
      <c r="D57" s="19"/>
      <c r="E57" s="19" t="s">
        <v>140</v>
      </c>
      <c r="F57" s="20" t="s">
        <v>243</v>
      </c>
      <c r="G57" s="21">
        <v>42591</v>
      </c>
      <c r="H57" s="19" t="s">
        <v>73</v>
      </c>
      <c r="I57" s="19" t="s">
        <v>23</v>
      </c>
      <c r="J57" s="19" t="s">
        <v>275</v>
      </c>
      <c r="K57" s="151"/>
      <c r="L57" s="22"/>
      <c r="M57" s="19" t="s">
        <v>78</v>
      </c>
      <c r="N57" s="19" t="s">
        <v>78</v>
      </c>
      <c r="O57" s="19" t="s">
        <v>73</v>
      </c>
      <c r="P57" s="19" t="s">
        <v>73</v>
      </c>
      <c r="Q57" s="19" t="s">
        <v>73</v>
      </c>
      <c r="R57" s="28">
        <v>716448.65500000003</v>
      </c>
      <c r="S57" s="28">
        <v>6082701.7810000004</v>
      </c>
      <c r="T57" s="28">
        <v>976.00400000000002</v>
      </c>
      <c r="U57" s="22">
        <v>716448.65469999996</v>
      </c>
      <c r="V57" s="22">
        <v>6082701.7910000002</v>
      </c>
      <c r="W57" s="22">
        <v>976.01070000000004</v>
      </c>
      <c r="X57" s="23">
        <f t="shared" si="48"/>
        <v>0.30000007245689631</v>
      </c>
      <c r="Y57" s="23">
        <f t="shared" si="49"/>
        <v>-9.9999997764825821</v>
      </c>
      <c r="Z57" s="23">
        <f t="shared" si="50"/>
        <v>-6.700000000023465</v>
      </c>
      <c r="AA57" s="32">
        <v>956.16399999999999</v>
      </c>
      <c r="AB57" s="28">
        <v>956.154</v>
      </c>
      <c r="AC57" s="23" t="s">
        <v>246</v>
      </c>
      <c r="AD57" s="23">
        <f t="shared" si="44"/>
        <v>9.9999999999909051</v>
      </c>
      <c r="AE57" s="20" t="s">
        <v>68</v>
      </c>
      <c r="AF57" s="24" t="s">
        <v>256</v>
      </c>
    </row>
    <row r="58" spans="1:32" x14ac:dyDescent="0.3">
      <c r="A58" s="1" t="s">
        <v>247</v>
      </c>
      <c r="C58" s="7" t="s">
        <v>235</v>
      </c>
      <c r="D58" s="6"/>
      <c r="E58" s="1" t="s">
        <v>140</v>
      </c>
      <c r="F58" t="s">
        <v>249</v>
      </c>
      <c r="G58" s="5">
        <v>42578</v>
      </c>
      <c r="H58" s="1" t="s">
        <v>23</v>
      </c>
      <c r="I58" s="1" t="s">
        <v>23</v>
      </c>
      <c r="J58" s="1" t="s">
        <v>276</v>
      </c>
      <c r="L58" s="2">
        <v>1.3779999999999999</v>
      </c>
      <c r="M58" s="1" t="s">
        <v>78</v>
      </c>
      <c r="N58" s="1"/>
      <c r="O58" s="1" t="s">
        <v>23</v>
      </c>
      <c r="P58" s="1" t="s">
        <v>23</v>
      </c>
      <c r="Q58" s="6" t="s">
        <v>23</v>
      </c>
      <c r="R58" s="25">
        <v>683692.98300000001</v>
      </c>
      <c r="S58" s="25">
        <v>6095050.2649999997</v>
      </c>
      <c r="T58" s="25">
        <v>561.779</v>
      </c>
      <c r="AA58" s="29">
        <v>542.57299999999998</v>
      </c>
      <c r="AB58" s="25">
        <v>542.57399999999996</v>
      </c>
      <c r="AC58" s="4" t="s">
        <v>194</v>
      </c>
      <c r="AD58" s="4">
        <f t="shared" si="44"/>
        <v>-0.99999999997635314</v>
      </c>
      <c r="AE58" t="s">
        <v>235</v>
      </c>
    </row>
    <row r="59" spans="1:32" x14ac:dyDescent="0.3">
      <c r="A59" s="1" t="s">
        <v>248</v>
      </c>
      <c r="C59" s="7" t="s">
        <v>234</v>
      </c>
      <c r="D59" s="6"/>
      <c r="E59" s="1" t="s">
        <v>140</v>
      </c>
      <c r="F59" t="s">
        <v>250</v>
      </c>
      <c r="G59" s="5">
        <v>42578</v>
      </c>
      <c r="H59" s="1" t="s">
        <v>23</v>
      </c>
      <c r="I59" s="1" t="s">
        <v>23</v>
      </c>
      <c r="J59" s="1" t="s">
        <v>277</v>
      </c>
      <c r="L59" s="2">
        <v>1.53</v>
      </c>
      <c r="M59" s="1" t="s">
        <v>78</v>
      </c>
      <c r="N59" s="1" t="s">
        <v>78</v>
      </c>
      <c r="O59" s="1" t="s">
        <v>23</v>
      </c>
      <c r="P59" s="1" t="s">
        <v>23</v>
      </c>
      <c r="Q59" s="6" t="s">
        <v>23</v>
      </c>
      <c r="R59" s="25">
        <v>686893.50699999998</v>
      </c>
      <c r="S59" s="25">
        <v>6091501.0800000001</v>
      </c>
      <c r="T59" s="25">
        <v>579.35900000000004</v>
      </c>
      <c r="U59" s="2">
        <v>686893.50529999996</v>
      </c>
      <c r="V59" s="2">
        <v>6091501.0883999998</v>
      </c>
      <c r="W59" s="2">
        <v>579.36699999999996</v>
      </c>
      <c r="X59" s="4">
        <f t="shared" ref="X59:X60" si="51">(R59-U59)*1000</f>
        <v>1.7000000225380063</v>
      </c>
      <c r="Y59" s="4">
        <f t="shared" ref="Y59:Y60" si="52">(S59-V59)*1000</f>
        <v>-8.39999970048666</v>
      </c>
      <c r="Z59" s="4">
        <f t="shared" ref="Z59:Z60" si="53">(T59-W59)*1000</f>
        <v>-7.9999999999245119</v>
      </c>
      <c r="AA59" s="29">
        <v>560.11500000000001</v>
      </c>
      <c r="AB59" s="25">
        <v>560.10699999999997</v>
      </c>
      <c r="AC59" s="4" t="s">
        <v>128</v>
      </c>
      <c r="AD59" s="4">
        <f t="shared" si="44"/>
        <v>8.0000000000381988</v>
      </c>
      <c r="AE59" t="s">
        <v>234</v>
      </c>
    </row>
    <row r="60" spans="1:32" s="7" customFormat="1" x14ac:dyDescent="0.3">
      <c r="A60" s="19"/>
      <c r="B60" s="20" t="s">
        <v>253</v>
      </c>
      <c r="C60" s="20" t="s">
        <v>254</v>
      </c>
      <c r="D60" s="19"/>
      <c r="E60" s="19" t="s">
        <v>140</v>
      </c>
      <c r="F60" s="20" t="s">
        <v>255</v>
      </c>
      <c r="G60" s="21">
        <v>42599</v>
      </c>
      <c r="H60" s="19" t="s">
        <v>73</v>
      </c>
      <c r="I60" s="19" t="s">
        <v>23</v>
      </c>
      <c r="J60" s="19" t="s">
        <v>278</v>
      </c>
      <c r="K60" s="151"/>
      <c r="L60" s="22"/>
      <c r="M60" s="19" t="s">
        <v>78</v>
      </c>
      <c r="N60" s="19" t="s">
        <v>78</v>
      </c>
      <c r="O60" s="19" t="s">
        <v>73</v>
      </c>
      <c r="P60" s="19" t="s">
        <v>73</v>
      </c>
      <c r="Q60" s="19" t="s">
        <v>73</v>
      </c>
      <c r="R60" s="28">
        <v>717457.54200000002</v>
      </c>
      <c r="S60" s="28">
        <v>6095477.1359999999</v>
      </c>
      <c r="T60" s="28">
        <v>947.18399999999997</v>
      </c>
      <c r="U60" s="22">
        <v>717457.54040000006</v>
      </c>
      <c r="V60" s="22">
        <v>6095477.148</v>
      </c>
      <c r="W60" s="22">
        <v>947.19280000000003</v>
      </c>
      <c r="X60" s="23">
        <f t="shared" si="51"/>
        <v>1.5999999595806003</v>
      </c>
      <c r="Y60" s="23">
        <f t="shared" si="52"/>
        <v>-12.000000104308128</v>
      </c>
      <c r="Z60" s="23">
        <f t="shared" si="53"/>
        <v>-8.800000000064756</v>
      </c>
      <c r="AA60" s="32">
        <v>927.07600000000002</v>
      </c>
      <c r="AB60" s="44">
        <v>927</v>
      </c>
      <c r="AC60" s="23" t="s">
        <v>244</v>
      </c>
      <c r="AD60" s="23">
        <f t="shared" si="44"/>
        <v>76.000000000021828</v>
      </c>
      <c r="AE60" s="20" t="s">
        <v>254</v>
      </c>
      <c r="AF60" s="24" t="s">
        <v>256</v>
      </c>
    </row>
    <row r="61" spans="1:32" s="13" customFormat="1" x14ac:dyDescent="0.3">
      <c r="A61" s="18" t="s">
        <v>264</v>
      </c>
      <c r="D61" s="12"/>
      <c r="E61" s="12"/>
      <c r="H61" s="12"/>
      <c r="I61" s="12"/>
      <c r="J61" s="12"/>
      <c r="K61" s="150"/>
      <c r="L61" s="15"/>
      <c r="M61" s="12"/>
      <c r="O61" s="12"/>
      <c r="P61" s="12"/>
      <c r="R61" s="27"/>
      <c r="S61" s="27"/>
      <c r="T61" s="27"/>
      <c r="U61" s="15"/>
      <c r="V61" s="15"/>
      <c r="W61" s="15"/>
      <c r="X61" s="15"/>
      <c r="Y61" s="15"/>
      <c r="Z61" s="15"/>
      <c r="AA61" s="31"/>
      <c r="AB61" s="27"/>
      <c r="AC61" s="17"/>
    </row>
    <row r="62" spans="1:32" x14ac:dyDescent="0.3">
      <c r="A62" s="1" t="s">
        <v>257</v>
      </c>
      <c r="C62" s="7" t="s">
        <v>260</v>
      </c>
      <c r="D62" s="6"/>
      <c r="E62" s="6" t="s">
        <v>140</v>
      </c>
      <c r="F62" s="7" t="s">
        <v>262</v>
      </c>
      <c r="G62" s="8">
        <v>42605</v>
      </c>
      <c r="H62" s="6" t="s">
        <v>23</v>
      </c>
      <c r="I62" s="6" t="s">
        <v>23</v>
      </c>
      <c r="J62" s="6" t="s">
        <v>279</v>
      </c>
      <c r="K62" s="149"/>
      <c r="L62" s="9">
        <v>1.6579999999999999</v>
      </c>
      <c r="M62" s="6" t="s">
        <v>221</v>
      </c>
      <c r="N62" s="6"/>
      <c r="O62" s="6" t="s">
        <v>23</v>
      </c>
      <c r="P62" s="6" t="s">
        <v>23</v>
      </c>
      <c r="Q62" s="6" t="s">
        <v>23</v>
      </c>
      <c r="R62" s="26">
        <v>677014.32700000005</v>
      </c>
      <c r="S62" s="26">
        <v>6079134.2460000003</v>
      </c>
      <c r="T62" s="26">
        <v>677.101</v>
      </c>
      <c r="U62" s="9"/>
      <c r="V62" s="9"/>
      <c r="W62" s="9"/>
      <c r="X62" s="11"/>
      <c r="Y62" s="11"/>
      <c r="Z62" s="11"/>
      <c r="AA62" s="29">
        <v>658.02499999999998</v>
      </c>
      <c r="AB62" s="25">
        <v>658.00300000000004</v>
      </c>
      <c r="AC62" s="4" t="s">
        <v>194</v>
      </c>
      <c r="AD62" s="11">
        <f t="shared" si="44"/>
        <v>21.999999999934516</v>
      </c>
      <c r="AE62" t="s">
        <v>260</v>
      </c>
    </row>
    <row r="63" spans="1:32" x14ac:dyDescent="0.3">
      <c r="A63" s="1" t="s">
        <v>258</v>
      </c>
      <c r="C63" s="7" t="s">
        <v>261</v>
      </c>
      <c r="D63" s="6"/>
      <c r="E63" s="6" t="s">
        <v>140</v>
      </c>
      <c r="F63" s="7" t="s">
        <v>263</v>
      </c>
      <c r="G63" s="8">
        <v>42605</v>
      </c>
      <c r="H63" s="6" t="s">
        <v>23</v>
      </c>
      <c r="I63" s="6" t="s">
        <v>23</v>
      </c>
      <c r="J63" s="6" t="s">
        <v>280</v>
      </c>
      <c r="K63" s="149"/>
      <c r="L63" s="9">
        <v>1.7649999999999999</v>
      </c>
      <c r="M63" s="6" t="s">
        <v>221</v>
      </c>
      <c r="N63" s="6"/>
      <c r="O63" s="6" t="s">
        <v>23</v>
      </c>
      <c r="P63" s="6" t="s">
        <v>23</v>
      </c>
      <c r="Q63" s="6" t="s">
        <v>23</v>
      </c>
      <c r="R63" s="26">
        <v>676028.397</v>
      </c>
      <c r="S63" s="26">
        <v>6076406.1660000002</v>
      </c>
      <c r="T63" s="26">
        <v>720.58500000000004</v>
      </c>
      <c r="U63" s="9"/>
      <c r="V63" s="9"/>
      <c r="W63" s="9"/>
      <c r="X63" s="11"/>
      <c r="Y63" s="11"/>
      <c r="Z63" s="11"/>
      <c r="AA63" s="29">
        <v>701.46500000000003</v>
      </c>
      <c r="AB63" s="25">
        <v>701.45500000000004</v>
      </c>
      <c r="AC63" s="4" t="s">
        <v>128</v>
      </c>
      <c r="AD63" s="11">
        <f t="shared" si="44"/>
        <v>9.9999999999909051</v>
      </c>
      <c r="AE63" t="s">
        <v>261</v>
      </c>
    </row>
    <row r="64" spans="1:32" x14ac:dyDescent="0.3">
      <c r="A64" s="1" t="s">
        <v>282</v>
      </c>
      <c r="C64" s="7" t="s">
        <v>289</v>
      </c>
      <c r="D64" s="6"/>
      <c r="E64" s="6" t="s">
        <v>140</v>
      </c>
      <c r="F64" s="7" t="s">
        <v>296</v>
      </c>
      <c r="G64" s="5">
        <v>42607</v>
      </c>
      <c r="H64" s="1" t="s">
        <v>23</v>
      </c>
      <c r="I64" s="1" t="s">
        <v>23</v>
      </c>
      <c r="J64" s="1" t="s">
        <v>298</v>
      </c>
      <c r="L64" s="2">
        <v>1.7284999999999999</v>
      </c>
      <c r="M64" s="1" t="s">
        <v>221</v>
      </c>
      <c r="N64" s="1" t="s">
        <v>221</v>
      </c>
      <c r="O64" s="1" t="s">
        <v>23</v>
      </c>
      <c r="P64" s="1" t="s">
        <v>23</v>
      </c>
      <c r="Q64" s="6" t="s">
        <v>23</v>
      </c>
      <c r="R64" s="25">
        <v>692590.96299999999</v>
      </c>
      <c r="S64" s="25">
        <v>6084421.04</v>
      </c>
      <c r="T64" s="25">
        <v>829.28800000000001</v>
      </c>
      <c r="U64" s="2">
        <v>692590.95640000002</v>
      </c>
      <c r="V64" s="2">
        <v>6084421.0462999996</v>
      </c>
      <c r="W64" s="2">
        <v>829.322</v>
      </c>
      <c r="X64" s="4">
        <f t="shared" ref="X64:X65" si="54">(R64-U64)*1000</f>
        <v>6.5999999642372131</v>
      </c>
      <c r="Y64" s="4">
        <f t="shared" ref="Y64:Y65" si="55">(S64-V64)*1000</f>
        <v>-6.2999995425343513</v>
      </c>
      <c r="Z64" s="4">
        <f t="shared" ref="Z64:Z65" si="56">(T64-W64)*1000</f>
        <v>-33.999999999991815</v>
      </c>
      <c r="AA64" s="29">
        <v>809.97900000000004</v>
      </c>
      <c r="AB64" s="25">
        <v>809.96100000000001</v>
      </c>
      <c r="AC64" s="4" t="s">
        <v>244</v>
      </c>
      <c r="AD64" s="11">
        <f t="shared" si="44"/>
        <v>18.000000000029104</v>
      </c>
      <c r="AE64" t="s">
        <v>289</v>
      </c>
    </row>
    <row r="65" spans="1:32" x14ac:dyDescent="0.3">
      <c r="A65" s="1" t="s">
        <v>283</v>
      </c>
      <c r="C65" s="7" t="s">
        <v>290</v>
      </c>
      <c r="D65" s="6"/>
      <c r="E65" s="6" t="s">
        <v>140</v>
      </c>
      <c r="F65" s="7" t="s">
        <v>297</v>
      </c>
      <c r="G65" s="5">
        <v>42607</v>
      </c>
      <c r="H65" s="1" t="s">
        <v>23</v>
      </c>
      <c r="I65" s="1" t="s">
        <v>23</v>
      </c>
      <c r="J65" s="1" t="s">
        <v>299</v>
      </c>
      <c r="L65" s="2">
        <v>1.671</v>
      </c>
      <c r="M65" s="1" t="s">
        <v>221</v>
      </c>
      <c r="N65" s="1" t="s">
        <v>221</v>
      </c>
      <c r="O65" s="1" t="s">
        <v>23</v>
      </c>
      <c r="P65" s="1" t="s">
        <v>23</v>
      </c>
      <c r="Q65" s="6" t="s">
        <v>23</v>
      </c>
      <c r="R65" s="25">
        <v>686645.86399999994</v>
      </c>
      <c r="S65" s="25">
        <v>6080385.3289999999</v>
      </c>
      <c r="T65" s="25">
        <v>732.46299999999997</v>
      </c>
      <c r="U65" s="2">
        <v>686645.85809999995</v>
      </c>
      <c r="V65" s="2">
        <v>6080385.3432</v>
      </c>
      <c r="W65" s="2">
        <v>732.50350000000003</v>
      </c>
      <c r="X65" s="4">
        <f t="shared" si="54"/>
        <v>5.8999999891966581</v>
      </c>
      <c r="Y65" s="4">
        <f t="shared" si="55"/>
        <v>-14.200000092387199</v>
      </c>
      <c r="Z65" s="4">
        <f t="shared" si="56"/>
        <v>-40.500000000065484</v>
      </c>
      <c r="AA65" s="29">
        <v>713.33500000000004</v>
      </c>
      <c r="AB65" s="25">
        <v>713.33600000000001</v>
      </c>
      <c r="AC65" s="4" t="s">
        <v>244</v>
      </c>
      <c r="AD65" s="11">
        <f t="shared" si="44"/>
        <v>-0.99999999997635314</v>
      </c>
      <c r="AE65" t="s">
        <v>290</v>
      </c>
    </row>
    <row r="66" spans="1:32" x14ac:dyDescent="0.3">
      <c r="A66" s="1" t="s">
        <v>4</v>
      </c>
      <c r="B66" t="s">
        <v>5</v>
      </c>
      <c r="C66" s="7" t="s">
        <v>6</v>
      </c>
      <c r="D66" s="6"/>
      <c r="E66" s="6" t="s">
        <v>140</v>
      </c>
      <c r="F66" s="7" t="s">
        <v>306</v>
      </c>
      <c r="G66" s="5">
        <v>42611</v>
      </c>
      <c r="H66" s="1" t="s">
        <v>23</v>
      </c>
      <c r="I66" s="1" t="s">
        <v>23</v>
      </c>
      <c r="J66" s="1" t="s">
        <v>300</v>
      </c>
      <c r="L66" s="2">
        <v>1.6080000000000001</v>
      </c>
      <c r="M66" s="1" t="s">
        <v>221</v>
      </c>
      <c r="N66" s="1" t="s">
        <v>221</v>
      </c>
      <c r="O66" s="1" t="s">
        <v>23</v>
      </c>
      <c r="P66" s="1" t="s">
        <v>73</v>
      </c>
      <c r="Q66" s="6" t="s">
        <v>23</v>
      </c>
      <c r="R66" s="25">
        <v>677212.25399999996</v>
      </c>
      <c r="S66" s="25">
        <v>6055271.5319999997</v>
      </c>
      <c r="T66" s="25">
        <v>941.78</v>
      </c>
      <c r="U66" s="2">
        <v>677212.24849999999</v>
      </c>
      <c r="V66" s="2">
        <v>6055271.5113000004</v>
      </c>
      <c r="W66" s="2">
        <v>941.79970000000003</v>
      </c>
      <c r="X66" s="4">
        <f t="shared" ref="X66" si="57">(R66-U66)*1000</f>
        <v>5.4999999701976776</v>
      </c>
      <c r="Y66" s="4">
        <f t="shared" ref="Y66" si="58">(S66-V66)*1000</f>
        <v>20.699999295175076</v>
      </c>
      <c r="Z66" s="4">
        <f t="shared" ref="Z66" si="59">(T66-W66)*1000</f>
        <v>-19.700000000057116</v>
      </c>
      <c r="AA66" s="29">
        <v>922.44200000000001</v>
      </c>
      <c r="AB66" s="25">
        <v>922.41300000000001</v>
      </c>
      <c r="AC66" s="4" t="s">
        <v>128</v>
      </c>
      <c r="AD66" s="11">
        <f t="shared" si="44"/>
        <v>28.999999999996362</v>
      </c>
      <c r="AE66" t="s">
        <v>6</v>
      </c>
      <c r="AF66" s="7" t="s">
        <v>311</v>
      </c>
    </row>
    <row r="67" spans="1:32" x14ac:dyDescent="0.3">
      <c r="A67" s="1" t="s">
        <v>284</v>
      </c>
      <c r="C67" s="7" t="s">
        <v>291</v>
      </c>
      <c r="D67" s="6"/>
      <c r="E67" s="6" t="s">
        <v>140</v>
      </c>
      <c r="F67" s="7" t="s">
        <v>307</v>
      </c>
      <c r="G67" s="5">
        <v>42611</v>
      </c>
      <c r="H67" s="1" t="s">
        <v>23</v>
      </c>
      <c r="I67" s="1" t="s">
        <v>23</v>
      </c>
      <c r="J67" s="1" t="s">
        <v>301</v>
      </c>
      <c r="L67" s="2">
        <v>1.4350000000000001</v>
      </c>
      <c r="M67" s="1" t="s">
        <v>221</v>
      </c>
      <c r="O67" s="1" t="s">
        <v>23</v>
      </c>
      <c r="P67" s="1" t="s">
        <v>23</v>
      </c>
      <c r="Q67" s="6" t="s">
        <v>23</v>
      </c>
      <c r="R67" s="25">
        <v>678176.196</v>
      </c>
      <c r="S67" s="25">
        <v>6052430.2829999998</v>
      </c>
      <c r="T67" s="25">
        <v>980.20699999999999</v>
      </c>
      <c r="AA67" s="29">
        <v>960.88599999999997</v>
      </c>
      <c r="AB67" s="25">
        <v>960.84199999999998</v>
      </c>
      <c r="AC67" s="4" t="s">
        <v>128</v>
      </c>
      <c r="AD67" s="11">
        <f t="shared" si="44"/>
        <v>43.99999999998272</v>
      </c>
      <c r="AE67" t="s">
        <v>291</v>
      </c>
    </row>
    <row r="68" spans="1:32" x14ac:dyDescent="0.3">
      <c r="A68" s="1" t="s">
        <v>285</v>
      </c>
      <c r="C68" s="7" t="s">
        <v>292</v>
      </c>
      <c r="D68" s="6"/>
      <c r="E68" s="6" t="s">
        <v>140</v>
      </c>
      <c r="F68" s="7" t="s">
        <v>308</v>
      </c>
      <c r="G68" s="5">
        <v>42611</v>
      </c>
      <c r="H68" s="1" t="s">
        <v>23</v>
      </c>
      <c r="I68" s="1" t="s">
        <v>23</v>
      </c>
      <c r="J68" s="1" t="s">
        <v>302</v>
      </c>
      <c r="L68" s="2">
        <v>1.4690000000000001</v>
      </c>
      <c r="M68" s="1" t="s">
        <v>221</v>
      </c>
      <c r="O68" s="1" t="s">
        <v>23</v>
      </c>
      <c r="P68" s="1" t="s">
        <v>23</v>
      </c>
      <c r="Q68" s="6" t="s">
        <v>23</v>
      </c>
      <c r="R68" s="25">
        <v>680306.80299999996</v>
      </c>
      <c r="S68" s="25">
        <v>6051862.9309999999</v>
      </c>
      <c r="T68" s="25">
        <v>912.35199999999998</v>
      </c>
      <c r="AA68" s="29">
        <v>893.08100000000002</v>
      </c>
      <c r="AB68" s="25">
        <v>893.03300000000002</v>
      </c>
      <c r="AC68" s="4" t="s">
        <v>128</v>
      </c>
      <c r="AD68" s="11">
        <f t="shared" si="44"/>
        <v>48.000000000001819</v>
      </c>
      <c r="AE68" t="s">
        <v>292</v>
      </c>
    </row>
    <row r="69" spans="1:32" x14ac:dyDescent="0.3">
      <c r="A69" s="1" t="s">
        <v>286</v>
      </c>
      <c r="C69" s="7" t="s">
        <v>293</v>
      </c>
      <c r="D69" s="6"/>
      <c r="E69" s="6" t="s">
        <v>140</v>
      </c>
      <c r="F69" s="7" t="s">
        <v>309</v>
      </c>
      <c r="G69" s="5">
        <v>42611</v>
      </c>
      <c r="H69" s="1" t="s">
        <v>23</v>
      </c>
      <c r="I69" s="1" t="s">
        <v>23</v>
      </c>
      <c r="J69" s="1" t="s">
        <v>303</v>
      </c>
      <c r="L69" s="2">
        <v>1.5465</v>
      </c>
      <c r="M69" s="1" t="s">
        <v>221</v>
      </c>
      <c r="O69" s="1" t="s">
        <v>23</v>
      </c>
      <c r="P69" s="1" t="s">
        <v>23</v>
      </c>
      <c r="Q69" s="6" t="s">
        <v>23</v>
      </c>
      <c r="R69" s="25">
        <v>680663.27399999998</v>
      </c>
      <c r="S69" s="25">
        <v>6052508.0439999998</v>
      </c>
      <c r="T69" s="25">
        <v>882.495</v>
      </c>
      <c r="AA69" s="29">
        <v>863.23099999999999</v>
      </c>
      <c r="AB69" s="25">
        <v>863.19299999999998</v>
      </c>
      <c r="AC69" s="4" t="s">
        <v>128</v>
      </c>
      <c r="AD69" s="11">
        <f t="shared" si="44"/>
        <v>38.000000000010914</v>
      </c>
      <c r="AE69" t="s">
        <v>293</v>
      </c>
    </row>
    <row r="70" spans="1:32" x14ac:dyDescent="0.3">
      <c r="A70" s="1" t="s">
        <v>287</v>
      </c>
      <c r="C70" s="7" t="s">
        <v>294</v>
      </c>
      <c r="D70" s="6"/>
      <c r="E70" s="6" t="s">
        <v>140</v>
      </c>
      <c r="F70" s="7" t="s">
        <v>121</v>
      </c>
      <c r="G70" s="5">
        <v>42611</v>
      </c>
      <c r="H70" s="1" t="s">
        <v>23</v>
      </c>
      <c r="I70" s="1" t="s">
        <v>23</v>
      </c>
      <c r="J70" s="1" t="s">
        <v>304</v>
      </c>
      <c r="L70" s="2">
        <v>1.649</v>
      </c>
      <c r="M70" s="1" t="s">
        <v>221</v>
      </c>
      <c r="O70" s="1" t="s">
        <v>23</v>
      </c>
      <c r="P70" s="1" t="s">
        <v>23</v>
      </c>
      <c r="Q70" s="6" t="s">
        <v>23</v>
      </c>
      <c r="R70" s="25">
        <v>680880.61699999997</v>
      </c>
      <c r="S70" s="25">
        <v>6053102.7060000002</v>
      </c>
      <c r="T70" s="25">
        <v>885.72</v>
      </c>
      <c r="AA70" s="29">
        <v>866.46</v>
      </c>
      <c r="AB70" s="25">
        <v>866.42399999999998</v>
      </c>
      <c r="AC70" s="4" t="s">
        <v>128</v>
      </c>
      <c r="AD70" s="11">
        <f t="shared" si="44"/>
        <v>36.000000000058208</v>
      </c>
      <c r="AE70" t="s">
        <v>294</v>
      </c>
    </row>
    <row r="71" spans="1:32" x14ac:dyDescent="0.3">
      <c r="A71" s="1" t="s">
        <v>288</v>
      </c>
      <c r="C71" s="7" t="s">
        <v>295</v>
      </c>
      <c r="D71" s="6"/>
      <c r="E71" s="6" t="s">
        <v>140</v>
      </c>
      <c r="F71" s="7" t="s">
        <v>310</v>
      </c>
      <c r="G71" s="5">
        <v>42611</v>
      </c>
      <c r="H71" s="1" t="s">
        <v>23</v>
      </c>
      <c r="I71" s="1" t="s">
        <v>23</v>
      </c>
      <c r="J71" s="1" t="s">
        <v>305</v>
      </c>
      <c r="L71" s="2">
        <v>1.641</v>
      </c>
      <c r="M71" s="1" t="s">
        <v>221</v>
      </c>
      <c r="O71" s="1" t="s">
        <v>23</v>
      </c>
      <c r="P71" s="1" t="s">
        <v>23</v>
      </c>
      <c r="Q71" s="6" t="s">
        <v>23</v>
      </c>
      <c r="R71" s="25">
        <v>681267.13399999996</v>
      </c>
      <c r="S71" s="25">
        <v>6053666.2580000004</v>
      </c>
      <c r="T71" s="25">
        <v>829.226</v>
      </c>
      <c r="AA71" s="29">
        <v>809.97500000000002</v>
      </c>
      <c r="AB71" s="25">
        <v>809.95299999999997</v>
      </c>
      <c r="AC71" s="4" t="s">
        <v>128</v>
      </c>
      <c r="AD71" s="11">
        <f t="shared" si="44"/>
        <v>22.000000000048203</v>
      </c>
      <c r="AE71" t="s">
        <v>295</v>
      </c>
    </row>
    <row r="72" spans="1:32" x14ac:dyDescent="0.3">
      <c r="A72" s="1" t="s">
        <v>316</v>
      </c>
      <c r="B72" t="s">
        <v>317</v>
      </c>
      <c r="C72" s="7" t="s">
        <v>312</v>
      </c>
      <c r="D72" s="6"/>
      <c r="E72" s="6" t="s">
        <v>140</v>
      </c>
      <c r="F72" s="7" t="s">
        <v>314</v>
      </c>
      <c r="G72" s="5">
        <v>42613</v>
      </c>
      <c r="H72" s="1" t="s">
        <v>23</v>
      </c>
      <c r="I72" s="1" t="s">
        <v>23</v>
      </c>
      <c r="J72" s="1" t="s">
        <v>315</v>
      </c>
      <c r="L72" s="2">
        <v>0.19</v>
      </c>
      <c r="M72" s="1" t="s">
        <v>78</v>
      </c>
      <c r="N72" s="1" t="s">
        <v>78</v>
      </c>
      <c r="O72" s="1" t="s">
        <v>23</v>
      </c>
      <c r="P72" s="1" t="s">
        <v>23</v>
      </c>
      <c r="Q72" s="6" t="s">
        <v>23</v>
      </c>
      <c r="R72" s="25">
        <v>698484.64500000002</v>
      </c>
      <c r="S72" s="25">
        <v>6098385.8430000003</v>
      </c>
      <c r="T72" s="25">
        <v>911.16600000000005</v>
      </c>
      <c r="U72" s="2">
        <v>698484.63390000002</v>
      </c>
      <c r="V72" s="2">
        <v>6098385.8508000001</v>
      </c>
      <c r="W72" s="2">
        <v>911.18889999999999</v>
      </c>
      <c r="X72" s="4">
        <f t="shared" ref="X72" si="60">(R72-U72)*1000</f>
        <v>11.100000003352761</v>
      </c>
      <c r="Y72" s="4">
        <f t="shared" ref="Y72" si="61">(S72-V72)*1000</f>
        <v>-7.799999788403511</v>
      </c>
      <c r="Z72" s="4">
        <f t="shared" ref="Z72" si="62">(T72-W72)*1000</f>
        <v>-22.899999999935972</v>
      </c>
      <c r="AA72" s="29">
        <v>891.44399999999996</v>
      </c>
      <c r="AB72" s="25">
        <v>891.48099999999999</v>
      </c>
      <c r="AC72" s="4" t="s">
        <v>313</v>
      </c>
      <c r="AD72" s="4">
        <f t="shared" si="44"/>
        <v>-37.000000000034561</v>
      </c>
      <c r="AE72" t="s">
        <v>312</v>
      </c>
    </row>
    <row r="73" spans="1:32" s="13" customFormat="1" x14ac:dyDescent="0.3">
      <c r="A73" s="18" t="s">
        <v>318</v>
      </c>
      <c r="D73" s="12"/>
      <c r="E73" s="12"/>
      <c r="H73" s="12"/>
      <c r="I73" s="12"/>
      <c r="J73" s="12"/>
      <c r="K73" s="150"/>
      <c r="L73" s="15"/>
      <c r="M73" s="12"/>
      <c r="O73" s="12"/>
      <c r="P73" s="12"/>
      <c r="R73" s="27"/>
      <c r="S73" s="27"/>
      <c r="T73" s="27"/>
      <c r="U73" s="15"/>
      <c r="V73" s="15"/>
      <c r="W73" s="15"/>
      <c r="X73" s="15"/>
      <c r="Y73" s="15"/>
      <c r="Z73" s="15"/>
      <c r="AA73" s="31"/>
      <c r="AB73" s="27"/>
      <c r="AC73" s="17"/>
    </row>
    <row r="74" spans="1:32" x14ac:dyDescent="0.3">
      <c r="A74" s="1" t="s">
        <v>147</v>
      </c>
      <c r="B74" t="s">
        <v>152</v>
      </c>
      <c r="C74" t="s">
        <v>146</v>
      </c>
      <c r="E74" s="1" t="s">
        <v>140</v>
      </c>
      <c r="F74" s="7" t="s">
        <v>330</v>
      </c>
      <c r="G74" s="5">
        <v>42626</v>
      </c>
      <c r="H74" s="1" t="s">
        <v>23</v>
      </c>
      <c r="I74" s="1" t="s">
        <v>23</v>
      </c>
      <c r="J74" s="1" t="s">
        <v>329</v>
      </c>
      <c r="L74" s="2">
        <v>1.4079999999999999</v>
      </c>
      <c r="M74" s="1" t="s">
        <v>78</v>
      </c>
      <c r="N74" s="1" t="s">
        <v>221</v>
      </c>
      <c r="O74" s="1" t="s">
        <v>23</v>
      </c>
      <c r="Q74" s="6" t="s">
        <v>23</v>
      </c>
      <c r="R74" s="25">
        <v>680536.56599999999</v>
      </c>
      <c r="S74" s="25">
        <v>6088927.7340000002</v>
      </c>
      <c r="T74" s="25">
        <v>738.22</v>
      </c>
      <c r="U74" s="2">
        <v>680536.56039999996</v>
      </c>
      <c r="V74" s="2">
        <v>6088927.7451999998</v>
      </c>
      <c r="W74" s="2">
        <v>738.24249999999995</v>
      </c>
      <c r="X74" s="4">
        <f t="shared" ref="X74:X76" si="63">(R74-U74)*1000</f>
        <v>5.6000000331550837</v>
      </c>
      <c r="Y74" s="4">
        <f t="shared" ref="Y74:Y76" si="64">(S74-V74)*1000</f>
        <v>-11.19999960064888</v>
      </c>
      <c r="Z74" s="4">
        <f t="shared" ref="Z74:Z76" si="65">(T74-W74)*1000</f>
        <v>-22.499999999922693</v>
      </c>
      <c r="AE74" t="s">
        <v>146</v>
      </c>
      <c r="AF74" t="s">
        <v>332</v>
      </c>
    </row>
    <row r="75" spans="1:32" x14ac:dyDescent="0.3">
      <c r="A75" s="1" t="s">
        <v>7</v>
      </c>
      <c r="C75" t="s">
        <v>8</v>
      </c>
      <c r="E75" s="1" t="s">
        <v>140</v>
      </c>
      <c r="F75" s="7" t="s">
        <v>326</v>
      </c>
      <c r="G75" s="8">
        <v>42626</v>
      </c>
      <c r="H75" s="1" t="s">
        <v>23</v>
      </c>
      <c r="I75" s="1" t="s">
        <v>23</v>
      </c>
      <c r="J75" s="1" t="s">
        <v>327</v>
      </c>
      <c r="L75" s="2">
        <v>1.587</v>
      </c>
      <c r="M75" s="1" t="s">
        <v>78</v>
      </c>
      <c r="N75" s="1" t="s">
        <v>221</v>
      </c>
      <c r="O75" s="1" t="s">
        <v>23</v>
      </c>
      <c r="Q75" s="6" t="s">
        <v>23</v>
      </c>
      <c r="R75" s="25">
        <v>673512.027</v>
      </c>
      <c r="S75" s="25">
        <v>6095072.7240000004</v>
      </c>
      <c r="T75" s="25">
        <v>782.41200000000003</v>
      </c>
      <c r="U75" s="2">
        <v>673512.01919999998</v>
      </c>
      <c r="V75" s="2">
        <v>6095072.7411000002</v>
      </c>
      <c r="W75" s="2">
        <v>782.4633</v>
      </c>
      <c r="X75" s="4">
        <f t="shared" si="63"/>
        <v>7.8000000212341547</v>
      </c>
      <c r="Y75" s="4">
        <f t="shared" si="64"/>
        <v>-17.099999822676182</v>
      </c>
      <c r="Z75" s="4">
        <f t="shared" si="65"/>
        <v>-51.299999999969259</v>
      </c>
      <c r="AE75" t="s">
        <v>8</v>
      </c>
      <c r="AF75" s="7" t="s">
        <v>331</v>
      </c>
    </row>
    <row r="76" spans="1:32" x14ac:dyDescent="0.3">
      <c r="A76" s="1" t="s">
        <v>144</v>
      </c>
      <c r="B76" t="s">
        <v>151</v>
      </c>
      <c r="C76" t="s">
        <v>145</v>
      </c>
      <c r="E76" s="1" t="s">
        <v>140</v>
      </c>
      <c r="F76" t="s">
        <v>325</v>
      </c>
      <c r="G76" s="5">
        <v>42626</v>
      </c>
      <c r="H76" s="1" t="s">
        <v>23</v>
      </c>
      <c r="I76" s="1" t="s">
        <v>23</v>
      </c>
      <c r="J76" s="1" t="s">
        <v>328</v>
      </c>
      <c r="L76" s="2">
        <v>1.6</v>
      </c>
      <c r="M76" s="1" t="s">
        <v>78</v>
      </c>
      <c r="N76" s="1" t="s">
        <v>221</v>
      </c>
      <c r="O76" s="1" t="s">
        <v>23</v>
      </c>
      <c r="Q76" s="6" t="s">
        <v>23</v>
      </c>
      <c r="R76" s="25">
        <v>676551.99399999995</v>
      </c>
      <c r="S76" s="25">
        <v>6091181.4699999997</v>
      </c>
      <c r="T76" s="25">
        <v>807.23900000000003</v>
      </c>
      <c r="U76" s="2">
        <v>676551.98439999996</v>
      </c>
      <c r="V76" s="2">
        <v>6091181.4765999997</v>
      </c>
      <c r="W76" s="2">
        <v>807.28560000000004</v>
      </c>
      <c r="X76" s="4">
        <f t="shared" si="63"/>
        <v>9.5999999903142452</v>
      </c>
      <c r="Y76" s="4">
        <f t="shared" si="64"/>
        <v>-6.5999999642372131</v>
      </c>
      <c r="Z76" s="4">
        <f t="shared" si="65"/>
        <v>-46.600000000012187</v>
      </c>
      <c r="AE76" t="s">
        <v>145</v>
      </c>
      <c r="AF76" t="s">
        <v>362</v>
      </c>
    </row>
    <row r="77" spans="1:32" x14ac:dyDescent="0.3">
      <c r="A77" s="1" t="s">
        <v>373</v>
      </c>
      <c r="C77" t="s">
        <v>372</v>
      </c>
      <c r="E77" s="1" t="s">
        <v>140</v>
      </c>
      <c r="F77" t="s">
        <v>374</v>
      </c>
      <c r="G77" s="5">
        <v>42641</v>
      </c>
      <c r="H77" s="1" t="s">
        <v>23</v>
      </c>
      <c r="I77" s="1" t="s">
        <v>23</v>
      </c>
      <c r="J77" s="1" t="s">
        <v>375</v>
      </c>
      <c r="L77" s="2">
        <v>1.5449999999999999</v>
      </c>
      <c r="M77" s="1" t="s">
        <v>221</v>
      </c>
      <c r="O77" s="1" t="s">
        <v>23</v>
      </c>
      <c r="P77" s="1" t="s">
        <v>23</v>
      </c>
      <c r="Q77" s="6" t="s">
        <v>23</v>
      </c>
      <c r="R77" s="25">
        <v>685652.08700000006</v>
      </c>
      <c r="S77" s="25">
        <v>6095689.3839999996</v>
      </c>
      <c r="T77" s="25">
        <v>692.44299999999998</v>
      </c>
      <c r="AA77" s="29">
        <v>673.16499999999996</v>
      </c>
      <c r="AB77" s="25">
        <v>673.1</v>
      </c>
      <c r="AC77" s="4" t="s">
        <v>577</v>
      </c>
      <c r="AD77" s="4">
        <f t="shared" si="44"/>
        <v>64.999999999940883</v>
      </c>
      <c r="AE77" t="s">
        <v>372</v>
      </c>
    </row>
    <row r="78" spans="1:32" x14ac:dyDescent="0.3">
      <c r="A78" s="1" t="s">
        <v>376</v>
      </c>
      <c r="C78" t="s">
        <v>379</v>
      </c>
      <c r="E78" s="1" t="s">
        <v>140</v>
      </c>
      <c r="F78" t="s">
        <v>42</v>
      </c>
      <c r="G78" s="5">
        <v>42654</v>
      </c>
      <c r="H78" s="1" t="s">
        <v>23</v>
      </c>
      <c r="I78" s="1" t="s">
        <v>23</v>
      </c>
      <c r="J78" s="1" t="s">
        <v>384</v>
      </c>
      <c r="L78" s="2">
        <v>1.6379999999999999</v>
      </c>
      <c r="M78" s="1" t="s">
        <v>221</v>
      </c>
      <c r="O78" s="1" t="s">
        <v>23</v>
      </c>
      <c r="P78" s="1" t="s">
        <v>23</v>
      </c>
      <c r="Q78" s="6" t="s">
        <v>23</v>
      </c>
      <c r="R78" s="25">
        <v>699268.66500000004</v>
      </c>
      <c r="S78" s="25">
        <v>6101937.8849999998</v>
      </c>
      <c r="T78" s="25">
        <v>810.32600000000002</v>
      </c>
      <c r="AA78" s="29">
        <v>790.50400000000002</v>
      </c>
      <c r="AB78" s="25">
        <v>790.51</v>
      </c>
      <c r="AC78" s="4" t="s">
        <v>577</v>
      </c>
      <c r="AD78" s="4">
        <f t="shared" si="44"/>
        <v>-5.9999999999718057</v>
      </c>
      <c r="AE78" t="s">
        <v>379</v>
      </c>
    </row>
    <row r="79" spans="1:32" x14ac:dyDescent="0.3">
      <c r="A79" s="1" t="s">
        <v>377</v>
      </c>
      <c r="C79" t="s">
        <v>380</v>
      </c>
      <c r="E79" s="1" t="s">
        <v>140</v>
      </c>
      <c r="F79" t="s">
        <v>382</v>
      </c>
      <c r="G79" s="5">
        <v>42654</v>
      </c>
      <c r="H79" s="1" t="s">
        <v>23</v>
      </c>
      <c r="I79" s="1" t="s">
        <v>23</v>
      </c>
      <c r="J79" s="1" t="s">
        <v>385</v>
      </c>
      <c r="L79" s="2">
        <v>1.2849999999999999</v>
      </c>
      <c r="M79" s="1" t="s">
        <v>221</v>
      </c>
      <c r="O79" s="1" t="s">
        <v>23</v>
      </c>
      <c r="P79" s="1" t="s">
        <v>23</v>
      </c>
      <c r="Q79" s="6" t="s">
        <v>23</v>
      </c>
      <c r="R79" s="25">
        <v>699121.11300000001</v>
      </c>
      <c r="S79" s="25">
        <v>6101645.4189999998</v>
      </c>
      <c r="T79" s="25">
        <v>800.08799999999997</v>
      </c>
      <c r="AA79" s="29">
        <v>780.27599999999995</v>
      </c>
      <c r="AB79" s="25">
        <v>780.3</v>
      </c>
      <c r="AC79" s="4" t="s">
        <v>577</v>
      </c>
      <c r="AD79" s="4">
        <f t="shared" si="44"/>
        <v>-24.000000000000909</v>
      </c>
      <c r="AE79" t="s">
        <v>380</v>
      </c>
    </row>
    <row r="80" spans="1:32" x14ac:dyDescent="0.3">
      <c r="A80" s="1" t="s">
        <v>378</v>
      </c>
      <c r="C80" t="s">
        <v>381</v>
      </c>
      <c r="E80" s="1" t="s">
        <v>140</v>
      </c>
      <c r="F80" t="s">
        <v>383</v>
      </c>
      <c r="G80" s="5">
        <v>42654</v>
      </c>
      <c r="H80" s="1" t="s">
        <v>23</v>
      </c>
      <c r="I80" s="1" t="s">
        <v>23</v>
      </c>
      <c r="J80" s="1" t="s">
        <v>386</v>
      </c>
      <c r="L80" s="2">
        <v>1.4259999999999999</v>
      </c>
      <c r="M80" s="1" t="s">
        <v>221</v>
      </c>
      <c r="O80" s="1" t="s">
        <v>23</v>
      </c>
      <c r="P80" s="1" t="s">
        <v>23</v>
      </c>
      <c r="Q80" s="6" t="s">
        <v>23</v>
      </c>
      <c r="R80" s="25">
        <v>698253.11800000002</v>
      </c>
      <c r="S80" s="25">
        <v>6101731.0499999998</v>
      </c>
      <c r="T80" s="25">
        <v>724.25199999999995</v>
      </c>
      <c r="AA80" s="29">
        <v>704.46600000000001</v>
      </c>
      <c r="AB80" s="25">
        <v>704.45</v>
      </c>
      <c r="AC80" s="4" t="s">
        <v>577</v>
      </c>
      <c r="AD80" s="4">
        <f t="shared" si="44"/>
        <v>15.999999999962711</v>
      </c>
      <c r="AE80" t="s">
        <v>381</v>
      </c>
    </row>
    <row r="81" spans="1:32" s="13" customFormat="1" x14ac:dyDescent="0.3">
      <c r="A81" s="18" t="s">
        <v>421</v>
      </c>
      <c r="D81" s="12"/>
      <c r="E81" s="12"/>
      <c r="H81" s="12"/>
      <c r="I81" s="12"/>
      <c r="J81" s="12"/>
      <c r="K81" s="150"/>
      <c r="L81" s="15"/>
      <c r="M81" s="12"/>
      <c r="O81" s="12"/>
      <c r="P81" s="12"/>
      <c r="R81" s="27"/>
      <c r="S81" s="27"/>
      <c r="T81" s="27"/>
      <c r="U81" s="15"/>
      <c r="V81" s="15"/>
      <c r="W81" s="15"/>
      <c r="X81" s="15"/>
      <c r="Y81" s="15"/>
      <c r="Z81" s="15"/>
      <c r="AA81" s="31"/>
      <c r="AB81" s="27"/>
      <c r="AC81" s="17"/>
    </row>
    <row r="82" spans="1:32" x14ac:dyDescent="0.3">
      <c r="A82" s="1" t="s">
        <v>403</v>
      </c>
      <c r="C82" t="s">
        <v>404</v>
      </c>
      <c r="D82" s="1" t="s">
        <v>693</v>
      </c>
      <c r="E82" s="1" t="s">
        <v>140</v>
      </c>
      <c r="F82" t="s">
        <v>407</v>
      </c>
      <c r="G82" s="5">
        <v>42661</v>
      </c>
      <c r="H82" s="1" t="s">
        <v>23</v>
      </c>
      <c r="I82" s="1" t="s">
        <v>23</v>
      </c>
      <c r="J82" s="1" t="s">
        <v>409</v>
      </c>
      <c r="L82" s="2">
        <v>1.5660000000000001</v>
      </c>
      <c r="M82" s="1" t="s">
        <v>221</v>
      </c>
      <c r="N82" s="1" t="s">
        <v>462</v>
      </c>
      <c r="O82" s="1" t="s">
        <v>23</v>
      </c>
      <c r="P82" s="1" t="s">
        <v>23</v>
      </c>
      <c r="Q82" s="6" t="s">
        <v>23</v>
      </c>
      <c r="R82" s="25">
        <v>690749.19499999995</v>
      </c>
      <c r="S82" s="25">
        <v>6108151.2139999997</v>
      </c>
      <c r="T82" s="25">
        <v>757.80200000000002</v>
      </c>
      <c r="U82" s="25">
        <v>690749.20429999998</v>
      </c>
      <c r="V82" s="25">
        <v>6108151.2202000003</v>
      </c>
      <c r="W82" s="25">
        <v>757.79330000000004</v>
      </c>
      <c r="X82" s="4">
        <f t="shared" ref="X82" si="66">(R82-U82)*1000</f>
        <v>-9.3000000342726707</v>
      </c>
      <c r="Y82" s="4">
        <f t="shared" ref="Y82" si="67">(S82-V82)*1000</f>
        <v>-6.2000006437301636</v>
      </c>
      <c r="Z82" s="11">
        <f t="shared" ref="Z82" si="68">(T82-W82)*1000</f>
        <v>8.6999999999761712</v>
      </c>
      <c r="AA82" s="29">
        <v>738.08500000000004</v>
      </c>
      <c r="AB82" s="25">
        <v>738.06500000000005</v>
      </c>
      <c r="AC82" s="4" t="s">
        <v>128</v>
      </c>
      <c r="AD82" s="4">
        <f t="shared" si="44"/>
        <v>19.99999999998181</v>
      </c>
      <c r="AE82" t="s">
        <v>404</v>
      </c>
    </row>
    <row r="83" spans="1:32" s="121" customFormat="1" x14ac:dyDescent="0.3">
      <c r="A83" s="120" t="s">
        <v>405</v>
      </c>
      <c r="B83" s="121" t="s">
        <v>638</v>
      </c>
      <c r="C83" s="121" t="s">
        <v>406</v>
      </c>
      <c r="D83" s="120" t="s">
        <v>693</v>
      </c>
      <c r="E83" s="120" t="s">
        <v>140</v>
      </c>
      <c r="F83" s="121" t="s">
        <v>408</v>
      </c>
      <c r="G83" s="122">
        <v>42664</v>
      </c>
      <c r="H83" s="120" t="s">
        <v>23</v>
      </c>
      <c r="I83" s="120" t="s">
        <v>23</v>
      </c>
      <c r="J83" s="120" t="s">
        <v>410</v>
      </c>
      <c r="K83" s="152"/>
      <c r="L83" s="124">
        <v>1.504</v>
      </c>
      <c r="M83" s="120" t="s">
        <v>221</v>
      </c>
      <c r="N83" s="120" t="s">
        <v>221</v>
      </c>
      <c r="O83" s="120" t="s">
        <v>23</v>
      </c>
      <c r="P83" s="120" t="s">
        <v>23</v>
      </c>
      <c r="Q83" s="120" t="s">
        <v>23</v>
      </c>
      <c r="R83" s="123">
        <v>687746.87300000002</v>
      </c>
      <c r="S83" s="123">
        <v>6095142.5779999997</v>
      </c>
      <c r="T83" s="123">
        <v>761.02800000000002</v>
      </c>
      <c r="U83" s="124">
        <v>687746.87659999996</v>
      </c>
      <c r="V83" s="124">
        <v>6095142.5880000005</v>
      </c>
      <c r="W83" s="124">
        <v>761.09839999999997</v>
      </c>
      <c r="X83" s="125">
        <f t="shared" ref="X83:X84" si="69">(R83-U83)*1000</f>
        <v>-3.599999938160181</v>
      </c>
      <c r="Y83" s="125">
        <f t="shared" ref="Y83:Y84" si="70">(S83-V83)*1000</f>
        <v>-10.000000707805157</v>
      </c>
      <c r="Z83" s="125">
        <f t="shared" ref="Z83:Z84" si="71">(T83-W83)*1000</f>
        <v>-70.399999999949614</v>
      </c>
      <c r="AA83" s="126">
        <v>741.69600000000003</v>
      </c>
      <c r="AB83" s="123">
        <v>741.74</v>
      </c>
      <c r="AC83" s="125" t="s">
        <v>313</v>
      </c>
      <c r="AD83" s="125">
        <f t="shared" si="44"/>
        <v>-43.99999999998272</v>
      </c>
      <c r="AE83" s="121" t="s">
        <v>406</v>
      </c>
      <c r="AF83" s="127" t="s">
        <v>696</v>
      </c>
    </row>
    <row r="84" spans="1:32" x14ac:dyDescent="0.3">
      <c r="A84" s="1" t="s">
        <v>418</v>
      </c>
      <c r="B84" s="105">
        <v>3180</v>
      </c>
      <c r="C84" s="76" t="s">
        <v>494</v>
      </c>
      <c r="D84" s="19">
        <v>3180</v>
      </c>
      <c r="E84" s="1" t="s">
        <v>140</v>
      </c>
      <c r="F84" t="s">
        <v>428</v>
      </c>
      <c r="G84" s="5">
        <v>42670</v>
      </c>
      <c r="H84" s="1" t="s">
        <v>23</v>
      </c>
      <c r="I84" s="1" t="s">
        <v>23</v>
      </c>
      <c r="J84" s="1" t="s">
        <v>429</v>
      </c>
      <c r="L84" s="2">
        <v>1.333</v>
      </c>
      <c r="M84" s="1" t="s">
        <v>221</v>
      </c>
      <c r="N84" s="6" t="s">
        <v>664</v>
      </c>
      <c r="O84" s="1" t="s">
        <v>23</v>
      </c>
      <c r="P84" s="1" t="s">
        <v>23</v>
      </c>
      <c r="Q84" s="6" t="s">
        <v>23</v>
      </c>
      <c r="R84" s="25">
        <v>676967.22100000002</v>
      </c>
      <c r="S84" s="25">
        <v>6055860.4539999999</v>
      </c>
      <c r="T84" s="25">
        <v>950.83399999999995</v>
      </c>
      <c r="U84" s="109">
        <v>676967.22959999996</v>
      </c>
      <c r="V84" s="109">
        <v>6055860.4903999995</v>
      </c>
      <c r="W84" s="109">
        <v>950.88810000000001</v>
      </c>
      <c r="X84" s="110">
        <f t="shared" si="69"/>
        <v>-8.5999999428167939</v>
      </c>
      <c r="Y84" s="110">
        <f t="shared" si="70"/>
        <v>-36.399999633431435</v>
      </c>
      <c r="Z84" s="111">
        <f t="shared" si="71"/>
        <v>-54.100000000062209</v>
      </c>
      <c r="AA84" s="29">
        <v>931.48800000000006</v>
      </c>
      <c r="AE84" s="76">
        <v>3180</v>
      </c>
      <c r="AF84" t="s">
        <v>665</v>
      </c>
    </row>
    <row r="85" spans="1:32" x14ac:dyDescent="0.3">
      <c r="A85" s="1" t="s">
        <v>419</v>
      </c>
      <c r="C85" t="s">
        <v>420</v>
      </c>
      <c r="D85" s="1" t="s">
        <v>693</v>
      </c>
      <c r="E85" s="1" t="s">
        <v>140</v>
      </c>
      <c r="F85" t="s">
        <v>430</v>
      </c>
      <c r="G85" s="5">
        <v>42670</v>
      </c>
      <c r="H85" s="1" t="s">
        <v>23</v>
      </c>
      <c r="I85" s="1" t="s">
        <v>23</v>
      </c>
      <c r="J85" s="1" t="s">
        <v>431</v>
      </c>
      <c r="L85" s="2">
        <v>1.1000000000000001</v>
      </c>
      <c r="M85" s="1" t="s">
        <v>221</v>
      </c>
      <c r="O85" s="1" t="s">
        <v>23</v>
      </c>
      <c r="P85" s="1" t="s">
        <v>23</v>
      </c>
      <c r="Q85" s="6" t="s">
        <v>23</v>
      </c>
      <c r="R85" s="25">
        <v>676797.29399999999</v>
      </c>
      <c r="S85" s="25">
        <v>6055211.9539999999</v>
      </c>
      <c r="T85" s="25">
        <v>968.447</v>
      </c>
      <c r="U85" s="2">
        <v>676797.28500000003</v>
      </c>
      <c r="V85" s="2">
        <v>6055211.9513999997</v>
      </c>
      <c r="W85" s="2">
        <v>968.452</v>
      </c>
      <c r="X85" s="4">
        <f t="shared" ref="X85:X86" si="72">(R85-U85)*1000</f>
        <v>8.9999999618157744</v>
      </c>
      <c r="Y85" s="4">
        <f t="shared" ref="Y85:Y87" si="73">(S85-V85)*1000</f>
        <v>2.6000002399086952</v>
      </c>
      <c r="Z85" s="11">
        <f t="shared" ref="Z85:Z87" si="74">(T85-W85)*1000</f>
        <v>-4.9999999999954525</v>
      </c>
      <c r="AA85" s="29">
        <v>949.09199999999998</v>
      </c>
      <c r="AB85" s="25">
        <v>949.03800000000001</v>
      </c>
      <c r="AC85" s="4" t="s">
        <v>128</v>
      </c>
      <c r="AD85" s="4">
        <f t="shared" si="44"/>
        <v>53.999999999973625</v>
      </c>
      <c r="AE85" t="s">
        <v>420</v>
      </c>
    </row>
    <row r="86" spans="1:32" x14ac:dyDescent="0.3">
      <c r="A86" s="1" t="s">
        <v>4</v>
      </c>
      <c r="B86" t="s">
        <v>5</v>
      </c>
      <c r="C86" s="7" t="s">
        <v>6</v>
      </c>
      <c r="D86" s="6" t="s">
        <v>693</v>
      </c>
      <c r="E86" s="1" t="s">
        <v>140</v>
      </c>
      <c r="F86" t="s">
        <v>433</v>
      </c>
      <c r="G86" s="5">
        <v>42670</v>
      </c>
      <c r="H86" s="1" t="s">
        <v>23</v>
      </c>
      <c r="I86" s="1" t="s">
        <v>23</v>
      </c>
      <c r="J86" s="77" t="s">
        <v>432</v>
      </c>
      <c r="L86" s="2">
        <v>1.6759999999999999</v>
      </c>
      <c r="M86" s="1" t="s">
        <v>221</v>
      </c>
      <c r="O86" s="1" t="s">
        <v>23</v>
      </c>
      <c r="Q86" s="6" t="s">
        <v>23</v>
      </c>
      <c r="R86" s="25">
        <v>677212.25600000005</v>
      </c>
      <c r="S86" s="25">
        <v>6055271.5140000004</v>
      </c>
      <c r="T86" s="25">
        <v>941.77300000000002</v>
      </c>
      <c r="U86" s="2">
        <v>677212.24849999999</v>
      </c>
      <c r="V86" s="2">
        <v>6055271.5113000004</v>
      </c>
      <c r="W86" s="2">
        <v>941.79970000000003</v>
      </c>
      <c r="X86" s="4">
        <f t="shared" si="72"/>
        <v>7.5000000651925802</v>
      </c>
      <c r="Y86" s="4">
        <f t="shared" si="73"/>
        <v>2.7000000700354576</v>
      </c>
      <c r="Z86" s="11">
        <f t="shared" si="74"/>
        <v>-26.700000000005275</v>
      </c>
      <c r="AA86" s="29">
        <v>922.43499999999995</v>
      </c>
      <c r="AB86" s="25">
        <v>922.41300000000001</v>
      </c>
      <c r="AC86" s="4" t="s">
        <v>128</v>
      </c>
      <c r="AD86" s="4">
        <f t="shared" si="44"/>
        <v>21.999999999934516</v>
      </c>
      <c r="AE86" s="7" t="s">
        <v>6</v>
      </c>
      <c r="AF86" s="7" t="s">
        <v>436</v>
      </c>
    </row>
    <row r="87" spans="1:32" x14ac:dyDescent="0.3">
      <c r="A87" s="1" t="s">
        <v>45</v>
      </c>
      <c r="B87" t="s">
        <v>46</v>
      </c>
      <c r="C87" t="s">
        <v>47</v>
      </c>
      <c r="D87" s="1" t="s">
        <v>693</v>
      </c>
      <c r="E87" s="1" t="s">
        <v>140</v>
      </c>
      <c r="F87" t="s">
        <v>434</v>
      </c>
      <c r="G87" s="5">
        <v>42670</v>
      </c>
      <c r="H87" s="1" t="s">
        <v>23</v>
      </c>
      <c r="I87" s="1" t="s">
        <v>23</v>
      </c>
      <c r="J87" s="1" t="s">
        <v>435</v>
      </c>
      <c r="L87" s="2">
        <v>0.104</v>
      </c>
      <c r="M87" s="1" t="s">
        <v>221</v>
      </c>
      <c r="O87" s="1" t="s">
        <v>23</v>
      </c>
      <c r="Q87" s="6" t="s">
        <v>23</v>
      </c>
      <c r="R87" s="25">
        <v>675614.22600000002</v>
      </c>
      <c r="S87" s="25">
        <v>6054647.6689999998</v>
      </c>
      <c r="T87" s="25">
        <v>1346.519</v>
      </c>
      <c r="U87" s="2">
        <v>675614.22360000003</v>
      </c>
      <c r="V87" s="2">
        <v>6054647.6527000004</v>
      </c>
      <c r="W87" s="2">
        <v>1346.5296000000001</v>
      </c>
      <c r="X87" s="4">
        <f>(R87-U87)*1000</f>
        <v>2.3999999975785613</v>
      </c>
      <c r="Y87" s="4">
        <f t="shared" si="73"/>
        <v>16.299999319016933</v>
      </c>
      <c r="Z87" s="11">
        <f t="shared" si="74"/>
        <v>-10.600000000067666</v>
      </c>
      <c r="AA87" s="29">
        <v>1327.135</v>
      </c>
      <c r="AB87" s="25">
        <v>1327.077</v>
      </c>
      <c r="AC87" s="4" t="s">
        <v>128</v>
      </c>
      <c r="AD87" s="4">
        <f t="shared" si="44"/>
        <v>57.999999999992724</v>
      </c>
      <c r="AE87" s="7" t="s">
        <v>47</v>
      </c>
      <c r="AF87" t="s">
        <v>437</v>
      </c>
    </row>
    <row r="88" spans="1:32" x14ac:dyDescent="0.3">
      <c r="A88" s="1" t="s">
        <v>258</v>
      </c>
      <c r="C88" s="7" t="s">
        <v>261</v>
      </c>
      <c r="D88" s="6" t="s">
        <v>693</v>
      </c>
      <c r="E88" s="6" t="s">
        <v>140</v>
      </c>
      <c r="F88" t="s">
        <v>442</v>
      </c>
      <c r="G88" s="5">
        <v>42674</v>
      </c>
      <c r="H88" s="1" t="s">
        <v>23</v>
      </c>
      <c r="I88" s="1" t="s">
        <v>23</v>
      </c>
      <c r="J88" s="1" t="s">
        <v>450</v>
      </c>
      <c r="L88" s="2">
        <v>1.746</v>
      </c>
      <c r="M88" s="1" t="s">
        <v>221</v>
      </c>
      <c r="O88" s="1" t="s">
        <v>23</v>
      </c>
      <c r="Q88" s="6" t="s">
        <v>23</v>
      </c>
      <c r="R88" s="25">
        <v>676028.39899999998</v>
      </c>
      <c r="S88" s="25">
        <v>6076406.1670000004</v>
      </c>
      <c r="T88" s="25">
        <v>720.58500000000004</v>
      </c>
      <c r="AA88" s="29">
        <v>701.46500000000003</v>
      </c>
      <c r="AB88" s="25">
        <v>701.45500000000004</v>
      </c>
      <c r="AC88" s="4" t="s">
        <v>128</v>
      </c>
      <c r="AD88" s="4">
        <f t="shared" si="44"/>
        <v>9.9999999999909051</v>
      </c>
      <c r="AE88" s="7" t="s">
        <v>261</v>
      </c>
      <c r="AF88" t="s">
        <v>451</v>
      </c>
    </row>
    <row r="89" spans="1:32" x14ac:dyDescent="0.3">
      <c r="A89" s="1" t="s">
        <v>423</v>
      </c>
      <c r="C89" s="7" t="s">
        <v>438</v>
      </c>
      <c r="D89" s="6" t="s">
        <v>693</v>
      </c>
      <c r="E89" s="1" t="s">
        <v>140</v>
      </c>
      <c r="F89" t="s">
        <v>443</v>
      </c>
      <c r="G89" s="5">
        <v>42674</v>
      </c>
      <c r="H89" s="1" t="s">
        <v>23</v>
      </c>
      <c r="I89" s="1" t="s">
        <v>23</v>
      </c>
      <c r="J89" s="1" t="s">
        <v>445</v>
      </c>
      <c r="L89" s="2">
        <v>1.6519999999999999</v>
      </c>
      <c r="M89" s="1" t="s">
        <v>221</v>
      </c>
      <c r="O89" s="1" t="s">
        <v>23</v>
      </c>
      <c r="P89" s="1" t="s">
        <v>23</v>
      </c>
      <c r="Q89" s="6" t="s">
        <v>23</v>
      </c>
      <c r="R89" s="25">
        <v>675321.41399999999</v>
      </c>
      <c r="S89" s="25">
        <v>6075767.3130000001</v>
      </c>
      <c r="T89" s="25">
        <v>770.85299999999995</v>
      </c>
      <c r="AA89" s="29">
        <v>751.71299999999997</v>
      </c>
      <c r="AB89" s="25">
        <v>751.68200000000002</v>
      </c>
      <c r="AC89" s="4" t="s">
        <v>194</v>
      </c>
      <c r="AD89" s="4">
        <f t="shared" si="44"/>
        <v>30.999999999949068</v>
      </c>
      <c r="AE89" s="7" t="s">
        <v>438</v>
      </c>
      <c r="AF89" t="s">
        <v>495</v>
      </c>
    </row>
    <row r="90" spans="1:32" x14ac:dyDescent="0.3">
      <c r="A90" s="1" t="s">
        <v>424</v>
      </c>
      <c r="C90" s="7" t="s">
        <v>439</v>
      </c>
      <c r="D90" s="6" t="s">
        <v>693</v>
      </c>
      <c r="E90" s="6" t="s">
        <v>140</v>
      </c>
      <c r="F90" t="s">
        <v>444</v>
      </c>
      <c r="G90" s="5">
        <v>42674</v>
      </c>
      <c r="H90" s="1" t="s">
        <v>23</v>
      </c>
      <c r="I90" s="1" t="s">
        <v>23</v>
      </c>
      <c r="J90" s="1" t="s">
        <v>446</v>
      </c>
      <c r="L90" s="2">
        <v>1.57</v>
      </c>
      <c r="M90" s="1" t="s">
        <v>221</v>
      </c>
      <c r="O90" s="1" t="s">
        <v>23</v>
      </c>
      <c r="P90" s="1" t="s">
        <v>23</v>
      </c>
      <c r="Q90" s="6" t="s">
        <v>23</v>
      </c>
      <c r="R90" s="25">
        <v>674781.25800000003</v>
      </c>
      <c r="S90" s="25">
        <v>6075474.6220000004</v>
      </c>
      <c r="T90" s="25">
        <v>779.09</v>
      </c>
      <c r="AA90" s="29">
        <v>759.94</v>
      </c>
      <c r="AB90" s="25">
        <v>759.90499999999997</v>
      </c>
      <c r="AC90" s="4" t="s">
        <v>194</v>
      </c>
      <c r="AD90" s="4">
        <f t="shared" si="44"/>
        <v>35.000000000081855</v>
      </c>
      <c r="AE90" s="7" t="s">
        <v>439</v>
      </c>
      <c r="AF90" t="s">
        <v>495</v>
      </c>
    </row>
    <row r="91" spans="1:32" x14ac:dyDescent="0.3">
      <c r="A91" s="1" t="s">
        <v>425</v>
      </c>
      <c r="C91" s="7" t="s">
        <v>440</v>
      </c>
      <c r="D91" s="6" t="s">
        <v>693</v>
      </c>
      <c r="E91" s="1" t="s">
        <v>140</v>
      </c>
      <c r="F91" t="s">
        <v>217</v>
      </c>
      <c r="G91" s="5">
        <v>42674</v>
      </c>
      <c r="H91" s="1" t="s">
        <v>23</v>
      </c>
      <c r="I91" s="1" t="s">
        <v>23</v>
      </c>
      <c r="J91" s="1" t="s">
        <v>447</v>
      </c>
      <c r="L91" s="2">
        <v>1.6679999999999999</v>
      </c>
      <c r="M91" s="1" t="s">
        <v>221</v>
      </c>
      <c r="O91" s="1" t="s">
        <v>23</v>
      </c>
      <c r="P91" s="1" t="s">
        <v>23</v>
      </c>
      <c r="Q91" s="6" t="s">
        <v>23</v>
      </c>
      <c r="R91" s="25">
        <v>674990.82700000005</v>
      </c>
      <c r="S91" s="25">
        <v>6075234.5219999999</v>
      </c>
      <c r="T91" s="25">
        <v>759.97500000000002</v>
      </c>
      <c r="AA91" s="29">
        <v>740.82299999999998</v>
      </c>
      <c r="AB91" s="25">
        <v>740.79700000000003</v>
      </c>
      <c r="AC91" s="4" t="s">
        <v>128</v>
      </c>
      <c r="AD91" s="4">
        <f t="shared" si="44"/>
        <v>25.999999999953616</v>
      </c>
      <c r="AE91" s="7" t="s">
        <v>440</v>
      </c>
      <c r="AF91" t="s">
        <v>495</v>
      </c>
    </row>
    <row r="92" spans="1:32" x14ac:dyDescent="0.3">
      <c r="A92" s="1" t="s">
        <v>426</v>
      </c>
      <c r="C92" s="7" t="s">
        <v>441</v>
      </c>
      <c r="D92" s="6" t="s">
        <v>693</v>
      </c>
      <c r="E92" s="6" t="s">
        <v>140</v>
      </c>
      <c r="F92" t="s">
        <v>239</v>
      </c>
      <c r="G92" s="5">
        <v>42674</v>
      </c>
      <c r="H92" s="1" t="s">
        <v>23</v>
      </c>
      <c r="I92" s="1" t="s">
        <v>23</v>
      </c>
      <c r="J92" s="1" t="s">
        <v>448</v>
      </c>
      <c r="L92" s="2">
        <v>1.4550000000000001</v>
      </c>
      <c r="M92" s="1" t="s">
        <v>221</v>
      </c>
      <c r="O92" s="1" t="s">
        <v>23</v>
      </c>
      <c r="P92" s="1" t="s">
        <v>23</v>
      </c>
      <c r="Q92" s="6" t="s">
        <v>23</v>
      </c>
      <c r="R92" s="25">
        <v>675526.53500000003</v>
      </c>
      <c r="S92" s="25">
        <v>6074621.0939999996</v>
      </c>
      <c r="T92" s="25">
        <v>881.73099999999999</v>
      </c>
      <c r="AA92" s="29">
        <v>862.57100000000003</v>
      </c>
      <c r="AB92" s="25">
        <v>862.54</v>
      </c>
      <c r="AC92" s="4" t="s">
        <v>577</v>
      </c>
      <c r="AD92" s="4">
        <f t="shared" si="44"/>
        <v>31.000000000062755</v>
      </c>
      <c r="AE92" s="7" t="s">
        <v>441</v>
      </c>
    </row>
    <row r="93" spans="1:32" x14ac:dyDescent="0.3">
      <c r="A93" s="1" t="s">
        <v>427</v>
      </c>
      <c r="C93" s="7" t="s">
        <v>422</v>
      </c>
      <c r="D93" s="6" t="s">
        <v>693</v>
      </c>
      <c r="E93" s="1" t="s">
        <v>140</v>
      </c>
      <c r="F93" t="s">
        <v>326</v>
      </c>
      <c r="G93" s="5">
        <v>42674</v>
      </c>
      <c r="H93" s="1" t="s">
        <v>23</v>
      </c>
      <c r="I93" s="1" t="s">
        <v>23</v>
      </c>
      <c r="J93" s="1" t="s">
        <v>449</v>
      </c>
      <c r="L93" s="2">
        <v>1.6619999999999999</v>
      </c>
      <c r="M93" s="1" t="s">
        <v>221</v>
      </c>
      <c r="O93" s="1" t="s">
        <v>23</v>
      </c>
      <c r="P93" s="1" t="s">
        <v>23</v>
      </c>
      <c r="Q93" s="6" t="s">
        <v>23</v>
      </c>
      <c r="R93" s="25">
        <v>673984.52500000002</v>
      </c>
      <c r="S93" s="25">
        <v>6073453.5820000004</v>
      </c>
      <c r="T93" s="25">
        <v>855.89300000000003</v>
      </c>
      <c r="AA93" s="29">
        <v>836.69100000000003</v>
      </c>
      <c r="AB93" s="25">
        <v>836.68899999999996</v>
      </c>
      <c r="AC93" s="4" t="s">
        <v>194</v>
      </c>
      <c r="AD93" s="4">
        <f t="shared" si="44"/>
        <v>2.0000000000663931</v>
      </c>
      <c r="AE93" s="7" t="s">
        <v>422</v>
      </c>
      <c r="AF93" t="s">
        <v>495</v>
      </c>
    </row>
    <row r="94" spans="1:32" x14ac:dyDescent="0.3">
      <c r="A94" s="1" t="s">
        <v>452</v>
      </c>
      <c r="C94" s="7" t="s">
        <v>455</v>
      </c>
      <c r="D94" s="6" t="s">
        <v>693</v>
      </c>
      <c r="E94" s="1" t="s">
        <v>140</v>
      </c>
      <c r="F94" t="s">
        <v>458</v>
      </c>
      <c r="G94" s="5">
        <v>42676</v>
      </c>
      <c r="H94" s="1" t="s">
        <v>23</v>
      </c>
      <c r="I94" s="1" t="s">
        <v>23</v>
      </c>
      <c r="J94" s="1" t="s">
        <v>459</v>
      </c>
      <c r="L94" s="2">
        <v>1.67</v>
      </c>
      <c r="M94" s="1" t="s">
        <v>221</v>
      </c>
      <c r="N94" s="1" t="s">
        <v>462</v>
      </c>
      <c r="O94" s="1" t="s">
        <v>23</v>
      </c>
      <c r="P94" s="1" t="s">
        <v>23</v>
      </c>
      <c r="Q94" s="6" t="s">
        <v>23</v>
      </c>
      <c r="R94" s="25">
        <v>686403.54700000002</v>
      </c>
      <c r="S94" s="25">
        <v>6092848.8799999999</v>
      </c>
      <c r="T94" s="25">
        <v>608.31899999999996</v>
      </c>
      <c r="U94" s="2">
        <v>686403.54610000004</v>
      </c>
      <c r="V94" s="2">
        <v>6092848.8827</v>
      </c>
      <c r="W94" s="2">
        <v>608.33619999999996</v>
      </c>
      <c r="X94" s="4">
        <f>(R94-U94)*1000</f>
        <v>0.89999998454004526</v>
      </c>
      <c r="Y94" s="4">
        <f t="shared" ref="Y94" si="75">(S94-V94)*1000</f>
        <v>-2.7000000700354576</v>
      </c>
      <c r="Z94" s="11">
        <f t="shared" ref="Z94" si="76">(T94-W94)*1000</f>
        <v>-17.200000000002547</v>
      </c>
      <c r="AA94" s="29">
        <v>589.06700000000001</v>
      </c>
      <c r="AB94" s="25">
        <v>589.1</v>
      </c>
      <c r="AC94" s="4" t="s">
        <v>577</v>
      </c>
      <c r="AD94" s="4">
        <f t="shared" si="44"/>
        <v>-33.000000000015461</v>
      </c>
      <c r="AE94" s="7" t="s">
        <v>455</v>
      </c>
    </row>
    <row r="95" spans="1:32" x14ac:dyDescent="0.3">
      <c r="A95" s="1" t="s">
        <v>453</v>
      </c>
      <c r="C95" s="7" t="s">
        <v>456</v>
      </c>
      <c r="D95" s="19" t="s">
        <v>695</v>
      </c>
      <c r="E95" s="1" t="s">
        <v>140</v>
      </c>
      <c r="F95" t="s">
        <v>408</v>
      </c>
      <c r="G95" s="5">
        <v>42676</v>
      </c>
      <c r="H95" s="1" t="s">
        <v>23</v>
      </c>
      <c r="I95" s="1" t="s">
        <v>23</v>
      </c>
      <c r="J95" s="1" t="s">
        <v>460</v>
      </c>
      <c r="L95" s="2">
        <v>1.7030000000000001</v>
      </c>
      <c r="M95" s="1" t="s">
        <v>221</v>
      </c>
      <c r="N95" s="1" t="s">
        <v>462</v>
      </c>
      <c r="O95" s="1" t="s">
        <v>23</v>
      </c>
      <c r="P95" s="1" t="s">
        <v>23</v>
      </c>
      <c r="Q95" s="6" t="s">
        <v>23</v>
      </c>
      <c r="R95" s="25">
        <v>686076.679</v>
      </c>
      <c r="S95" s="25">
        <v>6093044.0070000002</v>
      </c>
      <c r="T95" s="25">
        <v>574.44299999999998</v>
      </c>
      <c r="U95" s="2">
        <v>686076.67949999997</v>
      </c>
      <c r="V95" s="2">
        <v>6093044.0083999997</v>
      </c>
      <c r="W95" s="2">
        <v>574.4556</v>
      </c>
      <c r="X95" s="4">
        <f t="shared" ref="X95:X96" si="77">(R95-U95)*1000</f>
        <v>-0.49999996554106474</v>
      </c>
      <c r="Y95" s="4">
        <f t="shared" ref="Y95:Y96" si="78">(S95-V95)*1000</f>
        <v>-1.3999994844198227</v>
      </c>
      <c r="Z95" s="11">
        <f t="shared" ref="Z95:Z96" si="79">(T95-W95)*1000</f>
        <v>-12.600000000020373</v>
      </c>
      <c r="AA95" s="29">
        <v>555.19799999999998</v>
      </c>
      <c r="AB95" s="25">
        <v>555.20500000000004</v>
      </c>
      <c r="AC95" s="4" t="s">
        <v>194</v>
      </c>
      <c r="AD95" s="4">
        <f t="shared" si="44"/>
        <v>-7.0000000000618456</v>
      </c>
      <c r="AE95" s="7" t="s">
        <v>456</v>
      </c>
    </row>
    <row r="96" spans="1:32" x14ac:dyDescent="0.3">
      <c r="A96" s="1" t="s">
        <v>454</v>
      </c>
      <c r="C96" s="7" t="s">
        <v>457</v>
      </c>
      <c r="D96" s="6" t="s">
        <v>693</v>
      </c>
      <c r="E96" s="1" t="s">
        <v>140</v>
      </c>
      <c r="F96" t="s">
        <v>190</v>
      </c>
      <c r="G96" s="5">
        <v>42677</v>
      </c>
      <c r="H96" s="1" t="s">
        <v>23</v>
      </c>
      <c r="I96" s="1" t="s">
        <v>23</v>
      </c>
      <c r="J96" s="1" t="s">
        <v>461</v>
      </c>
      <c r="L96" s="2">
        <v>1.631</v>
      </c>
      <c r="M96" s="1" t="s">
        <v>221</v>
      </c>
      <c r="N96" s="1" t="s">
        <v>462</v>
      </c>
      <c r="O96" s="1" t="s">
        <v>23</v>
      </c>
      <c r="P96" s="1" t="s">
        <v>23</v>
      </c>
      <c r="Q96" s="6" t="s">
        <v>23</v>
      </c>
      <c r="R96" s="25">
        <v>683779.03700000001</v>
      </c>
      <c r="S96" s="25">
        <v>6094355.3490000004</v>
      </c>
      <c r="T96" s="25">
        <v>572.78800000000001</v>
      </c>
      <c r="U96" s="2">
        <v>683779.03689999995</v>
      </c>
      <c r="V96" s="2">
        <v>6094355.3534000004</v>
      </c>
      <c r="W96" s="2">
        <v>572.80690000000004</v>
      </c>
      <c r="X96" s="4">
        <f t="shared" si="77"/>
        <v>0.10000006295740604</v>
      </c>
      <c r="Y96" s="4">
        <f t="shared" si="78"/>
        <v>-4.3999999761581421</v>
      </c>
      <c r="Z96" s="11">
        <f t="shared" si="79"/>
        <v>-18.900000000030559</v>
      </c>
      <c r="AA96" s="29">
        <v>553.59</v>
      </c>
      <c r="AB96" s="25">
        <v>553.60199999999998</v>
      </c>
      <c r="AC96" s="4" t="s">
        <v>194</v>
      </c>
      <c r="AD96" s="4">
        <f t="shared" si="44"/>
        <v>-11.999999999943611</v>
      </c>
      <c r="AE96" s="7" t="s">
        <v>457</v>
      </c>
    </row>
    <row r="97" spans="1:32" s="13" customFormat="1" x14ac:dyDescent="0.3">
      <c r="A97" s="18" t="s">
        <v>578</v>
      </c>
      <c r="D97" s="12"/>
      <c r="E97" s="12"/>
      <c r="H97" s="12"/>
      <c r="I97" s="12"/>
      <c r="J97" s="12"/>
      <c r="K97" s="150"/>
      <c r="L97" s="15"/>
      <c r="M97" s="12"/>
      <c r="O97" s="12"/>
      <c r="P97" s="12"/>
      <c r="R97" s="27"/>
      <c r="S97" s="27"/>
      <c r="T97" s="27"/>
      <c r="U97" s="15"/>
      <c r="V97" s="15"/>
      <c r="W97" s="15"/>
      <c r="X97" s="15"/>
      <c r="Y97" s="15"/>
      <c r="Z97" s="15"/>
      <c r="AA97" s="31"/>
      <c r="AB97" s="27"/>
      <c r="AC97" s="17"/>
      <c r="AD97" s="17"/>
    </row>
    <row r="98" spans="1:32" x14ac:dyDescent="0.3">
      <c r="A98" s="1" t="s">
        <v>496</v>
      </c>
      <c r="C98" s="7" t="s">
        <v>340</v>
      </c>
      <c r="D98" s="6" t="s">
        <v>693</v>
      </c>
      <c r="E98" s="1" t="s">
        <v>140</v>
      </c>
      <c r="F98" t="s">
        <v>533</v>
      </c>
      <c r="G98" s="5">
        <v>42682</v>
      </c>
      <c r="H98" s="1" t="s">
        <v>23</v>
      </c>
      <c r="I98" s="1" t="s">
        <v>23</v>
      </c>
      <c r="J98" s="1" t="s">
        <v>512</v>
      </c>
      <c r="L98" s="2">
        <v>1.607</v>
      </c>
      <c r="M98" s="1" t="s">
        <v>221</v>
      </c>
      <c r="O98" s="1" t="s">
        <v>23</v>
      </c>
      <c r="P98" s="1" t="s">
        <v>23</v>
      </c>
      <c r="Q98" s="6" t="s">
        <v>23</v>
      </c>
      <c r="R98" s="25">
        <v>710387.54200000002</v>
      </c>
      <c r="S98" s="25">
        <v>6090068.7410000004</v>
      </c>
      <c r="T98" s="25">
        <v>732.23299999999995</v>
      </c>
      <c r="AA98" s="29">
        <v>712.34400000000005</v>
      </c>
      <c r="AB98" s="25">
        <v>712.34299999999996</v>
      </c>
      <c r="AC98" s="4" t="s">
        <v>194</v>
      </c>
      <c r="AD98" s="4">
        <f t="shared" si="44"/>
        <v>1.00000000009004</v>
      </c>
      <c r="AE98" s="7" t="s">
        <v>340</v>
      </c>
    </row>
    <row r="99" spans="1:32" x14ac:dyDescent="0.3">
      <c r="A99" s="1" t="s">
        <v>497</v>
      </c>
      <c r="B99" s="20" t="s">
        <v>471</v>
      </c>
      <c r="C99" s="7" t="s">
        <v>412</v>
      </c>
      <c r="D99" s="19" t="s">
        <v>471</v>
      </c>
      <c r="E99" s="6" t="s">
        <v>140</v>
      </c>
      <c r="F99" t="s">
        <v>534</v>
      </c>
      <c r="G99" s="5">
        <v>42682</v>
      </c>
      <c r="H99" s="1" t="s">
        <v>23</v>
      </c>
      <c r="I99" s="1" t="s">
        <v>23</v>
      </c>
      <c r="J99" s="1" t="s">
        <v>513</v>
      </c>
      <c r="L99" s="2">
        <v>1.4259999999999999</v>
      </c>
      <c r="M99" s="1" t="s">
        <v>221</v>
      </c>
      <c r="O99" s="1" t="s">
        <v>23</v>
      </c>
      <c r="P99" s="1" t="s">
        <v>23</v>
      </c>
      <c r="Q99" s="6" t="s">
        <v>23</v>
      </c>
      <c r="R99" s="25">
        <v>711384.50800000003</v>
      </c>
      <c r="S99" s="25">
        <v>689470.41200000001</v>
      </c>
      <c r="T99" s="25">
        <v>800.05899999999997</v>
      </c>
      <c r="AA99" s="29">
        <v>780.16</v>
      </c>
      <c r="AB99" s="25">
        <v>780.16</v>
      </c>
      <c r="AC99" s="4" t="s">
        <v>128</v>
      </c>
      <c r="AD99" s="4">
        <f t="shared" si="44"/>
        <v>0</v>
      </c>
      <c r="AE99" s="7" t="s">
        <v>412</v>
      </c>
    </row>
    <row r="100" spans="1:32" x14ac:dyDescent="0.3">
      <c r="A100" s="1" t="s">
        <v>498</v>
      </c>
      <c r="C100" s="7" t="s">
        <v>341</v>
      </c>
      <c r="D100" s="6" t="s">
        <v>693</v>
      </c>
      <c r="E100" s="1" t="s">
        <v>140</v>
      </c>
      <c r="F100" t="s">
        <v>535</v>
      </c>
      <c r="G100" s="5">
        <v>42682</v>
      </c>
      <c r="H100" s="1" t="s">
        <v>23</v>
      </c>
      <c r="I100" s="1" t="s">
        <v>23</v>
      </c>
      <c r="J100" s="1" t="s">
        <v>514</v>
      </c>
      <c r="L100" s="2">
        <v>1.635</v>
      </c>
      <c r="M100" s="1" t="s">
        <v>221</v>
      </c>
      <c r="O100" s="1" t="s">
        <v>23</v>
      </c>
      <c r="P100" s="1" t="s">
        <v>23</v>
      </c>
      <c r="Q100" s="6" t="s">
        <v>23</v>
      </c>
      <c r="R100" s="25">
        <v>711104.05500000005</v>
      </c>
      <c r="S100" s="25">
        <v>6088540.7949999999</v>
      </c>
      <c r="T100" s="25">
        <v>743.19299999999998</v>
      </c>
      <c r="AA100" s="29">
        <v>723.32399999999996</v>
      </c>
      <c r="AB100" s="25">
        <v>723.32500000000005</v>
      </c>
      <c r="AC100" s="4" t="s">
        <v>194</v>
      </c>
      <c r="AD100" s="4">
        <f t="shared" si="44"/>
        <v>-1.00000000009004</v>
      </c>
      <c r="AE100" s="7" t="s">
        <v>341</v>
      </c>
    </row>
    <row r="101" spans="1:32" s="98" customFormat="1" x14ac:dyDescent="0.3">
      <c r="A101" s="91" t="s">
        <v>499</v>
      </c>
      <c r="B101" s="99" t="s">
        <v>468</v>
      </c>
      <c r="C101" s="92" t="s">
        <v>334</v>
      </c>
      <c r="D101" s="118" t="s">
        <v>468</v>
      </c>
      <c r="E101" s="91" t="s">
        <v>140</v>
      </c>
      <c r="F101" s="92" t="s">
        <v>536</v>
      </c>
      <c r="G101" s="93">
        <v>42682</v>
      </c>
      <c r="H101" s="91" t="s">
        <v>23</v>
      </c>
      <c r="I101" s="91" t="s">
        <v>23</v>
      </c>
      <c r="J101" s="91" t="s">
        <v>515</v>
      </c>
      <c r="K101" s="153"/>
      <c r="L101" s="95">
        <v>1.339</v>
      </c>
      <c r="M101" s="91" t="s">
        <v>221</v>
      </c>
      <c r="N101" s="92"/>
      <c r="O101" s="91" t="s">
        <v>23</v>
      </c>
      <c r="P101" s="91" t="s">
        <v>23</v>
      </c>
      <c r="Q101" s="6" t="s">
        <v>23</v>
      </c>
      <c r="R101" s="94">
        <v>710635.62199999997</v>
      </c>
      <c r="S101" s="94">
        <v>6088456.602</v>
      </c>
      <c r="T101" s="94">
        <v>784.80100000000004</v>
      </c>
      <c r="U101" s="95"/>
      <c r="V101" s="95"/>
      <c r="W101" s="95"/>
      <c r="X101" s="96"/>
      <c r="Y101" s="96"/>
      <c r="Z101" s="96"/>
      <c r="AA101" s="97">
        <v>764.94500000000005</v>
      </c>
      <c r="AB101" s="94">
        <v>765.02</v>
      </c>
      <c r="AC101" s="96" t="s">
        <v>128</v>
      </c>
      <c r="AD101" s="96">
        <f t="shared" si="44"/>
        <v>-74.999999999931788</v>
      </c>
      <c r="AE101" s="92" t="s">
        <v>334</v>
      </c>
      <c r="AF101" s="7" t="s">
        <v>572</v>
      </c>
    </row>
    <row r="102" spans="1:32" s="98" customFormat="1" x14ac:dyDescent="0.3">
      <c r="A102" s="1" t="s">
        <v>500</v>
      </c>
      <c r="B102"/>
      <c r="C102" s="7" t="s">
        <v>503</v>
      </c>
      <c r="D102" s="6" t="s">
        <v>693</v>
      </c>
      <c r="E102" s="1" t="s">
        <v>140</v>
      </c>
      <c r="F102" s="92" t="s">
        <v>579</v>
      </c>
      <c r="G102" s="93">
        <v>42683</v>
      </c>
      <c r="H102" s="91" t="s">
        <v>23</v>
      </c>
      <c r="I102" s="91" t="s">
        <v>23</v>
      </c>
      <c r="J102" s="91" t="s">
        <v>580</v>
      </c>
      <c r="K102" s="153"/>
      <c r="L102" s="95">
        <v>1.5780000000000001</v>
      </c>
      <c r="M102" s="91" t="s">
        <v>221</v>
      </c>
      <c r="N102" s="92"/>
      <c r="O102" s="91"/>
      <c r="P102" s="91" t="s">
        <v>23</v>
      </c>
      <c r="Q102" s="6" t="s">
        <v>23</v>
      </c>
      <c r="R102" s="94">
        <v>682145.38199999998</v>
      </c>
      <c r="S102" s="94">
        <v>6096662.818</v>
      </c>
      <c r="T102" s="94">
        <v>557.54300000000001</v>
      </c>
      <c r="U102" s="95"/>
      <c r="V102" s="95"/>
      <c r="W102" s="95"/>
      <c r="X102" s="96"/>
      <c r="Y102" s="96"/>
      <c r="Z102" s="96"/>
      <c r="AA102" s="97">
        <v>538.35400000000004</v>
      </c>
      <c r="AB102" s="25">
        <v>538.35599999999999</v>
      </c>
      <c r="AC102" s="4" t="s">
        <v>194</v>
      </c>
      <c r="AD102" s="4">
        <f>(AA102-AB102)*1000</f>
        <v>-1.9999999999527063</v>
      </c>
      <c r="AE102" s="7" t="s">
        <v>503</v>
      </c>
      <c r="AF102" s="7" t="s">
        <v>581</v>
      </c>
    </row>
    <row r="103" spans="1:32" x14ac:dyDescent="0.3">
      <c r="A103" s="1" t="s">
        <v>500</v>
      </c>
      <c r="C103" s="7" t="s">
        <v>503</v>
      </c>
      <c r="D103" s="6" t="s">
        <v>693</v>
      </c>
      <c r="E103" s="1" t="s">
        <v>140</v>
      </c>
      <c r="F103" t="s">
        <v>538</v>
      </c>
      <c r="G103" s="5">
        <v>42684</v>
      </c>
      <c r="H103" s="1" t="s">
        <v>23</v>
      </c>
      <c r="I103" s="1" t="s">
        <v>23</v>
      </c>
      <c r="J103" s="1" t="s">
        <v>516</v>
      </c>
      <c r="L103" s="2">
        <v>1.66</v>
      </c>
      <c r="M103" s="1" t="s">
        <v>221</v>
      </c>
      <c r="O103" s="1" t="s">
        <v>23</v>
      </c>
      <c r="P103" s="1" t="s">
        <v>23</v>
      </c>
      <c r="Q103" s="6" t="s">
        <v>23</v>
      </c>
      <c r="R103" s="25">
        <v>682145.37800000003</v>
      </c>
      <c r="S103" s="25">
        <v>6096662.8229999999</v>
      </c>
      <c r="T103" s="25">
        <v>557.54</v>
      </c>
      <c r="AA103" s="29">
        <v>538.351</v>
      </c>
      <c r="AB103" s="25">
        <v>538.35599999999999</v>
      </c>
      <c r="AC103" s="4" t="s">
        <v>194</v>
      </c>
      <c r="AD103" s="4">
        <f>(AA103-AB103)*1000</f>
        <v>-4.9999999999954525</v>
      </c>
      <c r="AE103" s="7" t="s">
        <v>503</v>
      </c>
      <c r="AF103" t="s">
        <v>582</v>
      </c>
    </row>
    <row r="104" spans="1:32" x14ac:dyDescent="0.3">
      <c r="A104" s="1" t="s">
        <v>454</v>
      </c>
      <c r="C104" s="7" t="s">
        <v>457</v>
      </c>
      <c r="D104" s="6" t="s">
        <v>693</v>
      </c>
      <c r="E104" s="1" t="s">
        <v>140</v>
      </c>
      <c r="F104" t="s">
        <v>537</v>
      </c>
      <c r="G104" s="5">
        <v>42684</v>
      </c>
      <c r="H104" s="1" t="s">
        <v>23</v>
      </c>
      <c r="I104" s="1" t="s">
        <v>23</v>
      </c>
      <c r="J104" s="1" t="s">
        <v>517</v>
      </c>
      <c r="L104" s="2">
        <v>1.462</v>
      </c>
      <c r="M104" s="1" t="s">
        <v>221</v>
      </c>
      <c r="O104" s="1" t="s">
        <v>23</v>
      </c>
      <c r="Q104" s="6" t="s">
        <v>23</v>
      </c>
      <c r="R104" s="25">
        <v>683779.04200000002</v>
      </c>
      <c r="S104" s="25">
        <v>6094355.3420000002</v>
      </c>
      <c r="T104" s="25">
        <v>572.78800000000001</v>
      </c>
      <c r="AA104" s="29">
        <v>553.59</v>
      </c>
      <c r="AB104" s="25">
        <v>553.60199999999998</v>
      </c>
      <c r="AC104" s="4" t="s">
        <v>194</v>
      </c>
      <c r="AD104" s="4">
        <f t="shared" si="44"/>
        <v>-11.999999999943611</v>
      </c>
      <c r="AE104" s="7" t="s">
        <v>457</v>
      </c>
      <c r="AF104" t="s">
        <v>522</v>
      </c>
    </row>
    <row r="105" spans="1:32" x14ac:dyDescent="0.3">
      <c r="A105" s="1" t="s">
        <v>505</v>
      </c>
      <c r="C105" s="7" t="s">
        <v>504</v>
      </c>
      <c r="D105" s="6" t="s">
        <v>693</v>
      </c>
      <c r="E105" s="1" t="s">
        <v>140</v>
      </c>
      <c r="F105" t="s">
        <v>539</v>
      </c>
      <c r="G105" s="5">
        <v>42684</v>
      </c>
      <c r="H105" s="1" t="s">
        <v>23</v>
      </c>
      <c r="I105" s="1" t="s">
        <v>23</v>
      </c>
      <c r="J105" s="1" t="s">
        <v>518</v>
      </c>
      <c r="L105" s="2">
        <v>1.5109999999999999</v>
      </c>
      <c r="M105" s="1" t="s">
        <v>221</v>
      </c>
      <c r="O105" s="1" t="s">
        <v>23</v>
      </c>
      <c r="P105" s="1" t="s">
        <v>23</v>
      </c>
      <c r="Q105" s="6" t="s">
        <v>23</v>
      </c>
      <c r="R105" s="25">
        <v>683870.46200000006</v>
      </c>
      <c r="S105" s="25">
        <v>6095162.375</v>
      </c>
      <c r="T105" s="25">
        <v>582.58000000000004</v>
      </c>
      <c r="AA105" s="29">
        <v>563.36699999999996</v>
      </c>
      <c r="AB105" s="25">
        <v>563.35</v>
      </c>
      <c r="AC105" s="4" t="s">
        <v>577</v>
      </c>
      <c r="AD105" s="4">
        <f t="shared" si="44"/>
        <v>16.999999999939064</v>
      </c>
      <c r="AE105" s="7" t="s">
        <v>504</v>
      </c>
    </row>
    <row r="106" spans="1:32" x14ac:dyDescent="0.3">
      <c r="A106" s="1" t="s">
        <v>506</v>
      </c>
      <c r="C106" s="7" t="s">
        <v>507</v>
      </c>
      <c r="D106" s="6" t="s">
        <v>693</v>
      </c>
      <c r="E106" s="1" t="s">
        <v>140</v>
      </c>
      <c r="F106" t="s">
        <v>540</v>
      </c>
      <c r="G106" s="5">
        <v>42685</v>
      </c>
      <c r="H106" s="1" t="s">
        <v>23</v>
      </c>
      <c r="I106" s="1" t="s">
        <v>23</v>
      </c>
      <c r="J106" s="1" t="s">
        <v>521</v>
      </c>
      <c r="L106" s="2">
        <v>1.4179999999999999</v>
      </c>
      <c r="M106" s="1" t="s">
        <v>221</v>
      </c>
      <c r="O106" s="1" t="s">
        <v>23</v>
      </c>
      <c r="P106" s="1" t="s">
        <v>23</v>
      </c>
      <c r="Q106" s="6" t="s">
        <v>23</v>
      </c>
      <c r="R106" s="25">
        <v>700029.85199999996</v>
      </c>
      <c r="S106" s="25">
        <v>6104169.5389999999</v>
      </c>
      <c r="T106" s="25">
        <v>784.03599999999994</v>
      </c>
      <c r="AA106" s="29">
        <v>764.149</v>
      </c>
      <c r="AB106" s="25">
        <v>764.16</v>
      </c>
      <c r="AC106" s="4" t="s">
        <v>577</v>
      </c>
      <c r="AD106" s="4">
        <f t="shared" si="44"/>
        <v>-10.999999999967258</v>
      </c>
      <c r="AE106" s="7" t="s">
        <v>507</v>
      </c>
    </row>
    <row r="107" spans="1:32" x14ac:dyDescent="0.3">
      <c r="A107" s="1" t="s">
        <v>510</v>
      </c>
      <c r="C107" s="7" t="s">
        <v>508</v>
      </c>
      <c r="D107" s="6" t="s">
        <v>693</v>
      </c>
      <c r="E107" s="1" t="s">
        <v>140</v>
      </c>
      <c r="F107" t="s">
        <v>541</v>
      </c>
      <c r="G107" s="5">
        <v>42685</v>
      </c>
      <c r="H107" s="1" t="s">
        <v>23</v>
      </c>
      <c r="I107" s="1" t="s">
        <v>23</v>
      </c>
      <c r="J107" s="1" t="s">
        <v>520</v>
      </c>
      <c r="L107" s="2">
        <v>1.6020000000000001</v>
      </c>
      <c r="M107" s="1" t="s">
        <v>221</v>
      </c>
      <c r="O107" s="1" t="s">
        <v>23</v>
      </c>
      <c r="P107" s="1" t="s">
        <v>23</v>
      </c>
      <c r="Q107" s="6" t="s">
        <v>23</v>
      </c>
      <c r="R107" s="25">
        <v>698969.88</v>
      </c>
      <c r="S107" s="25">
        <v>6105540.7089999998</v>
      </c>
      <c r="T107" s="25">
        <v>692.25800000000004</v>
      </c>
      <c r="AA107" s="29">
        <v>672.37699999999995</v>
      </c>
      <c r="AB107" s="25">
        <v>672.37400000000002</v>
      </c>
      <c r="AC107" s="4" t="s">
        <v>194</v>
      </c>
      <c r="AD107" s="4">
        <f t="shared" si="44"/>
        <v>2.9999999999290594</v>
      </c>
      <c r="AE107" s="7" t="s">
        <v>508</v>
      </c>
    </row>
    <row r="108" spans="1:32" x14ac:dyDescent="0.3">
      <c r="A108" s="1" t="s">
        <v>511</v>
      </c>
      <c r="C108" s="7" t="s">
        <v>509</v>
      </c>
      <c r="D108" s="6" t="s">
        <v>693</v>
      </c>
      <c r="E108" s="1" t="s">
        <v>140</v>
      </c>
      <c r="F108" t="s">
        <v>542</v>
      </c>
      <c r="G108" s="5">
        <v>42685</v>
      </c>
      <c r="H108" s="1" t="s">
        <v>23</v>
      </c>
      <c r="I108" s="1" t="s">
        <v>23</v>
      </c>
      <c r="J108" s="1" t="s">
        <v>519</v>
      </c>
      <c r="L108" s="2">
        <v>1.419</v>
      </c>
      <c r="M108" s="1" t="s">
        <v>221</v>
      </c>
      <c r="N108" s="1" t="s">
        <v>462</v>
      </c>
      <c r="O108" s="1" t="s">
        <v>23</v>
      </c>
      <c r="P108" s="1" t="s">
        <v>23</v>
      </c>
      <c r="Q108" s="6" t="s">
        <v>23</v>
      </c>
      <c r="R108" s="25">
        <v>698016.03</v>
      </c>
      <c r="S108" s="25">
        <v>6103489.2819999997</v>
      </c>
      <c r="T108" s="25">
        <v>745.89200000000005</v>
      </c>
      <c r="U108" s="25">
        <v>698016.03200000001</v>
      </c>
      <c r="V108" s="25">
        <v>6103489.2644999996</v>
      </c>
      <c r="W108" s="25">
        <v>745.89940000000001</v>
      </c>
      <c r="X108" s="4">
        <f>(R108-U108)*1000</f>
        <v>-1.9999999785795808</v>
      </c>
      <c r="Y108" s="4">
        <f>(S108-V108)*1000</f>
        <v>17.500000074505806</v>
      </c>
      <c r="Z108" s="11">
        <f>(T108-W108)*1000</f>
        <v>-7.3999999999614374</v>
      </c>
      <c r="AA108" s="29">
        <v>726.07799999999997</v>
      </c>
      <c r="AB108" s="25">
        <v>726.05</v>
      </c>
      <c r="AC108" s="4" t="s">
        <v>577</v>
      </c>
      <c r="AD108" s="4">
        <f t="shared" si="44"/>
        <v>28.000000000020009</v>
      </c>
      <c r="AE108" s="7" t="s">
        <v>509</v>
      </c>
    </row>
    <row r="109" spans="1:32" s="13" customFormat="1" x14ac:dyDescent="0.3">
      <c r="A109" s="18" t="s">
        <v>605</v>
      </c>
      <c r="D109" s="12"/>
      <c r="E109" s="12"/>
      <c r="H109" s="12"/>
      <c r="I109" s="12"/>
      <c r="J109" s="12"/>
      <c r="K109" s="150"/>
      <c r="L109" s="15"/>
      <c r="M109" s="12"/>
      <c r="O109" s="12"/>
      <c r="P109" s="12"/>
      <c r="R109" s="27"/>
      <c r="S109" s="27"/>
      <c r="T109" s="27"/>
      <c r="U109" s="15"/>
      <c r="V109" s="15"/>
      <c r="W109" s="15"/>
      <c r="X109" s="15"/>
      <c r="Y109" s="15"/>
      <c r="Z109" s="15"/>
      <c r="AA109" s="31"/>
      <c r="AB109" s="27"/>
      <c r="AC109" s="17"/>
      <c r="AD109" s="17"/>
    </row>
    <row r="110" spans="1:32" x14ac:dyDescent="0.3">
      <c r="A110" s="1" t="s">
        <v>530</v>
      </c>
      <c r="C110" s="7" t="s">
        <v>416</v>
      </c>
      <c r="D110" s="6" t="s">
        <v>693</v>
      </c>
      <c r="E110" s="1" t="s">
        <v>140</v>
      </c>
      <c r="F110" t="s">
        <v>547</v>
      </c>
      <c r="G110" s="5">
        <v>42689</v>
      </c>
      <c r="H110" s="1" t="s">
        <v>23</v>
      </c>
      <c r="I110" s="1" t="s">
        <v>23</v>
      </c>
      <c r="J110" s="1" t="s">
        <v>550</v>
      </c>
      <c r="L110" s="2">
        <v>1.538</v>
      </c>
      <c r="M110" s="1" t="s">
        <v>221</v>
      </c>
      <c r="N110" s="1" t="s">
        <v>462</v>
      </c>
      <c r="O110" s="1" t="s">
        <v>23</v>
      </c>
      <c r="P110" s="1" t="s">
        <v>23</v>
      </c>
      <c r="Q110" s="6" t="s">
        <v>23</v>
      </c>
      <c r="R110" s="25">
        <v>686232.14300000004</v>
      </c>
      <c r="S110" s="25">
        <v>6090954.9939999999</v>
      </c>
      <c r="T110" s="25">
        <v>616.43499999999995</v>
      </c>
      <c r="U110" s="2">
        <v>686232.15009999997</v>
      </c>
      <c r="V110" s="2">
        <v>6090955.0005000001</v>
      </c>
      <c r="W110" s="2">
        <v>616.44069999999999</v>
      </c>
      <c r="X110" s="4">
        <f t="shared" ref="X110:X111" si="80">(R110-U110)*1000</f>
        <v>-7.0999999297782779</v>
      </c>
      <c r="Y110" s="4">
        <f t="shared" ref="Y110:Y111" si="81">(S110-V110)*1000</f>
        <v>-6.5000001341104507</v>
      </c>
      <c r="Z110" s="11">
        <f t="shared" ref="Z110:Z111" si="82">(T110-W110)*1000</f>
        <v>-5.7000000000471118</v>
      </c>
      <c r="AA110" s="29">
        <v>597.21699999999998</v>
      </c>
      <c r="AB110" s="25">
        <v>597.20000000000005</v>
      </c>
      <c r="AC110" s="4" t="s">
        <v>553</v>
      </c>
      <c r="AD110" s="4">
        <f t="shared" si="44"/>
        <v>16.999999999939064</v>
      </c>
      <c r="AE110" s="7" t="s">
        <v>416</v>
      </c>
    </row>
    <row r="111" spans="1:32" x14ac:dyDescent="0.3">
      <c r="A111" s="1" t="s">
        <v>531</v>
      </c>
      <c r="C111" s="7" t="s">
        <v>415</v>
      </c>
      <c r="D111" s="6" t="s">
        <v>693</v>
      </c>
      <c r="E111" s="1" t="s">
        <v>140</v>
      </c>
      <c r="F111" t="s">
        <v>548</v>
      </c>
      <c r="G111" s="5">
        <v>42689</v>
      </c>
      <c r="H111" s="1" t="s">
        <v>23</v>
      </c>
      <c r="I111" s="1" t="s">
        <v>23</v>
      </c>
      <c r="J111" s="1" t="s">
        <v>551</v>
      </c>
      <c r="L111" s="2">
        <v>1.524</v>
      </c>
      <c r="M111" s="1" t="s">
        <v>221</v>
      </c>
      <c r="N111" s="1" t="s">
        <v>462</v>
      </c>
      <c r="O111" s="1" t="s">
        <v>23</v>
      </c>
      <c r="P111" s="1" t="s">
        <v>23</v>
      </c>
      <c r="Q111" s="6" t="s">
        <v>23</v>
      </c>
      <c r="R111" s="25">
        <v>686538.3</v>
      </c>
      <c r="S111" s="25">
        <v>6090114.2810000004</v>
      </c>
      <c r="T111" s="25">
        <v>617.78800000000001</v>
      </c>
      <c r="U111" s="2">
        <v>686538.30759999994</v>
      </c>
      <c r="V111" s="2">
        <v>6090114.2872000001</v>
      </c>
      <c r="W111" s="2">
        <v>617.79989999999998</v>
      </c>
      <c r="X111" s="4">
        <f t="shared" si="80"/>
        <v>-7.5999998953193426</v>
      </c>
      <c r="Y111" s="4">
        <f t="shared" si="81"/>
        <v>-6.199999712407589</v>
      </c>
      <c r="Z111" s="11">
        <f t="shared" si="82"/>
        <v>-11.899999999968713</v>
      </c>
      <c r="AA111" s="29">
        <v>598.572</v>
      </c>
      <c r="AB111" s="25">
        <v>598.55999999999995</v>
      </c>
      <c r="AC111" s="4" t="s">
        <v>244</v>
      </c>
      <c r="AD111" s="4">
        <f t="shared" si="44"/>
        <v>12.000000000057298</v>
      </c>
      <c r="AE111" s="7" t="s">
        <v>415</v>
      </c>
    </row>
    <row r="112" spans="1:32" x14ac:dyDescent="0.3">
      <c r="A112" s="1" t="s">
        <v>532</v>
      </c>
      <c r="C112" s="7" t="s">
        <v>417</v>
      </c>
      <c r="D112" s="6" t="s">
        <v>693</v>
      </c>
      <c r="E112" s="1" t="s">
        <v>140</v>
      </c>
      <c r="F112" t="s">
        <v>549</v>
      </c>
      <c r="G112" s="5">
        <v>42689</v>
      </c>
      <c r="H112" s="1" t="s">
        <v>23</v>
      </c>
      <c r="I112" s="1" t="s">
        <v>23</v>
      </c>
      <c r="J112" s="1" t="s">
        <v>552</v>
      </c>
      <c r="L112" s="2">
        <v>1.611</v>
      </c>
      <c r="M112" s="1" t="s">
        <v>221</v>
      </c>
      <c r="N112" s="1" t="s">
        <v>462</v>
      </c>
      <c r="O112" s="1" t="s">
        <v>23</v>
      </c>
      <c r="P112" s="1" t="s">
        <v>23</v>
      </c>
      <c r="Q112" s="6" t="s">
        <v>23</v>
      </c>
      <c r="R112" s="25">
        <v>685521.79299999995</v>
      </c>
      <c r="S112" s="25">
        <v>6090876.2989999996</v>
      </c>
      <c r="T112" s="25">
        <v>578.62099999999998</v>
      </c>
      <c r="U112" s="2">
        <v>685521.80279999995</v>
      </c>
      <c r="V112" s="2">
        <v>6090876.3058000002</v>
      </c>
      <c r="W112" s="2">
        <v>578.63040000000001</v>
      </c>
      <c r="X112" s="4">
        <f>(R112-U112)*1000</f>
        <v>-9.7999999998137355</v>
      </c>
      <c r="Y112" s="4">
        <f>(S112-V112)*1000</f>
        <v>-6.8000005558133125</v>
      </c>
      <c r="Z112" s="11">
        <f>(T112-W112)*1000</f>
        <v>-9.4000000000278305</v>
      </c>
      <c r="AA112" s="29">
        <v>559.42200000000003</v>
      </c>
      <c r="AB112" s="25">
        <v>559.41</v>
      </c>
      <c r="AC112" s="4" t="s">
        <v>553</v>
      </c>
      <c r="AD112" s="4">
        <f t="shared" si="44"/>
        <v>12.000000000057298</v>
      </c>
      <c r="AE112" s="7" t="s">
        <v>417</v>
      </c>
    </row>
    <row r="113" spans="1:32" x14ac:dyDescent="0.3">
      <c r="A113" s="6" t="s">
        <v>158</v>
      </c>
      <c r="B113" s="7"/>
      <c r="C113" s="7" t="s">
        <v>157</v>
      </c>
      <c r="D113" s="6" t="s">
        <v>693</v>
      </c>
      <c r="E113" s="6" t="s">
        <v>140</v>
      </c>
      <c r="F113" s="7" t="s">
        <v>554</v>
      </c>
      <c r="G113" s="8">
        <v>42691</v>
      </c>
      <c r="H113" s="1" t="s">
        <v>23</v>
      </c>
      <c r="I113" s="1" t="s">
        <v>23</v>
      </c>
      <c r="J113" s="1" t="s">
        <v>566</v>
      </c>
      <c r="L113" s="2">
        <v>1.4710000000000001</v>
      </c>
      <c r="M113" s="1" t="s">
        <v>221</v>
      </c>
      <c r="N113" s="1" t="s">
        <v>462</v>
      </c>
      <c r="O113" s="1" t="s">
        <v>23</v>
      </c>
      <c r="P113" s="1" t="s">
        <v>23</v>
      </c>
      <c r="Q113" s="6" t="s">
        <v>23</v>
      </c>
      <c r="R113" s="25">
        <v>698871.96299999999</v>
      </c>
      <c r="S113" s="25">
        <v>6103863.892</v>
      </c>
      <c r="T113" s="25">
        <v>693.92700000000002</v>
      </c>
      <c r="U113" s="2">
        <v>698871.96030000004</v>
      </c>
      <c r="V113" s="2">
        <v>6103863.8975999998</v>
      </c>
      <c r="W113" s="2">
        <v>693.94619999999998</v>
      </c>
      <c r="X113" s="4">
        <f t="shared" ref="X113" si="83">(R113-U113)*1000</f>
        <v>2.6999999536201358</v>
      </c>
      <c r="Y113" s="4">
        <f t="shared" ref="Y113" si="84">(S113-V113)*1000</f>
        <v>-5.59999980032444</v>
      </c>
      <c r="Z113" s="4">
        <f t="shared" ref="Z113" si="85">(T113-W113)*1000</f>
        <v>-19.199999999955253</v>
      </c>
      <c r="AA113" s="29">
        <v>674.07899999999995</v>
      </c>
      <c r="AB113" s="39">
        <v>674.10500000000002</v>
      </c>
      <c r="AC113" s="4" t="s">
        <v>195</v>
      </c>
      <c r="AD113" s="4">
        <f t="shared" si="44"/>
        <v>-26.000000000067303</v>
      </c>
      <c r="AE113" s="7" t="s">
        <v>157</v>
      </c>
      <c r="AF113" t="s">
        <v>561</v>
      </c>
    </row>
    <row r="114" spans="1:32" x14ac:dyDescent="0.3">
      <c r="A114" s="6" t="s">
        <v>506</v>
      </c>
      <c r="B114" s="7"/>
      <c r="C114" s="7" t="s">
        <v>507</v>
      </c>
      <c r="D114" s="6" t="s">
        <v>693</v>
      </c>
      <c r="E114" s="6" t="s">
        <v>140</v>
      </c>
      <c r="F114" s="7" t="s">
        <v>555</v>
      </c>
      <c r="G114" s="8">
        <v>42691</v>
      </c>
      <c r="H114" s="1" t="s">
        <v>23</v>
      </c>
      <c r="I114" s="1" t="s">
        <v>23</v>
      </c>
      <c r="J114" s="1" t="s">
        <v>567</v>
      </c>
      <c r="L114" s="2">
        <v>1.367</v>
      </c>
      <c r="M114" s="1" t="s">
        <v>221</v>
      </c>
      <c r="N114" s="1"/>
      <c r="O114" s="1" t="s">
        <v>23</v>
      </c>
      <c r="P114" s="1" t="s">
        <v>23</v>
      </c>
      <c r="Q114" s="6" t="s">
        <v>23</v>
      </c>
      <c r="R114" s="25">
        <v>700029.85600000003</v>
      </c>
      <c r="S114" s="25">
        <v>6104169.5219999999</v>
      </c>
      <c r="T114" s="25">
        <v>784.01800000000003</v>
      </c>
      <c r="U114" s="25">
        <v>700029.85199999996</v>
      </c>
      <c r="V114" s="25">
        <v>6104169.5389999999</v>
      </c>
      <c r="W114" s="25">
        <v>784.03599999999994</v>
      </c>
      <c r="X114" s="4">
        <f t="shared" ref="X114" si="86">(R114-U114)*1000</f>
        <v>4.0000000735744834</v>
      </c>
      <c r="Y114" s="4">
        <f t="shared" ref="Y114" si="87">(S114-V114)*1000</f>
        <v>-16.999999992549419</v>
      </c>
      <c r="Z114" s="4">
        <f t="shared" ref="Z114" si="88">(T114-W114)*1000</f>
        <v>-17.999999999915417</v>
      </c>
      <c r="AA114" s="29">
        <v>764.13099999999997</v>
      </c>
      <c r="AB114" s="25">
        <v>764.16</v>
      </c>
      <c r="AC114" s="4" t="s">
        <v>577</v>
      </c>
      <c r="AD114" s="4">
        <f t="shared" si="44"/>
        <v>-28.999999999996362</v>
      </c>
      <c r="AE114" s="7" t="s">
        <v>507</v>
      </c>
      <c r="AF114" t="s">
        <v>562</v>
      </c>
    </row>
    <row r="115" spans="1:32" x14ac:dyDescent="0.3">
      <c r="A115" s="6" t="s">
        <v>510</v>
      </c>
      <c r="B115" s="7"/>
      <c r="C115" s="7" t="s">
        <v>508</v>
      </c>
      <c r="D115" s="6" t="s">
        <v>693</v>
      </c>
      <c r="E115" s="6" t="s">
        <v>140</v>
      </c>
      <c r="F115" s="7" t="s">
        <v>556</v>
      </c>
      <c r="G115" s="8">
        <v>42691</v>
      </c>
      <c r="H115" s="1" t="s">
        <v>23</v>
      </c>
      <c r="I115" s="1" t="s">
        <v>23</v>
      </c>
      <c r="J115" s="1" t="s">
        <v>568</v>
      </c>
      <c r="L115" s="2">
        <v>1.353</v>
      </c>
      <c r="M115" s="1" t="s">
        <v>221</v>
      </c>
      <c r="N115" s="1" t="s">
        <v>140</v>
      </c>
      <c r="O115" s="1" t="s">
        <v>23</v>
      </c>
      <c r="P115" s="1" t="s">
        <v>23</v>
      </c>
      <c r="Q115" s="6" t="s">
        <v>23</v>
      </c>
      <c r="R115" s="25">
        <v>698969.88199999998</v>
      </c>
      <c r="S115" s="25">
        <v>6105540.6900000004</v>
      </c>
      <c r="T115" s="25">
        <v>692.23900000000003</v>
      </c>
      <c r="U115" s="25">
        <v>698969.88</v>
      </c>
      <c r="V115" s="25">
        <v>6105540.7089999998</v>
      </c>
      <c r="W115" s="25">
        <v>692.25800000000004</v>
      </c>
      <c r="X115" s="4">
        <f t="shared" ref="X115" si="89">(R115-U115)*1000</f>
        <v>1.9999999785795808</v>
      </c>
      <c r="Y115" s="4">
        <f t="shared" ref="Y115" si="90">(S115-V115)*1000</f>
        <v>-18.999999389052391</v>
      </c>
      <c r="Z115" s="4">
        <f t="shared" ref="Z115" si="91">(T115-W115)*1000</f>
        <v>-19.000000000005457</v>
      </c>
      <c r="AA115" s="29">
        <v>672.35799999999995</v>
      </c>
      <c r="AB115" s="25">
        <v>672.37400000000002</v>
      </c>
      <c r="AC115" s="4" t="s">
        <v>194</v>
      </c>
      <c r="AD115" s="4">
        <f t="shared" si="44"/>
        <v>-16.000000000076398</v>
      </c>
      <c r="AE115" s="7" t="s">
        <v>508</v>
      </c>
      <c r="AF115" t="s">
        <v>563</v>
      </c>
    </row>
    <row r="116" spans="1:32" x14ac:dyDescent="0.3">
      <c r="A116" s="6" t="s">
        <v>511</v>
      </c>
      <c r="B116" s="7"/>
      <c r="C116" s="7" t="s">
        <v>509</v>
      </c>
      <c r="D116" s="6" t="s">
        <v>693</v>
      </c>
      <c r="E116" s="6" t="s">
        <v>140</v>
      </c>
      <c r="F116" s="7" t="s">
        <v>557</v>
      </c>
      <c r="G116" s="8">
        <v>42691</v>
      </c>
      <c r="H116" s="1" t="s">
        <v>23</v>
      </c>
      <c r="I116" s="1" t="s">
        <v>23</v>
      </c>
      <c r="J116" s="1" t="s">
        <v>569</v>
      </c>
      <c r="L116" s="2">
        <v>1.2709999999999999</v>
      </c>
      <c r="M116" s="1" t="s">
        <v>221</v>
      </c>
      <c r="N116" s="1" t="s">
        <v>462</v>
      </c>
      <c r="O116" s="1" t="s">
        <v>23</v>
      </c>
      <c r="P116" s="1" t="s">
        <v>23</v>
      </c>
      <c r="Q116" s="6" t="s">
        <v>23</v>
      </c>
      <c r="R116" s="25">
        <v>698016.03200000001</v>
      </c>
      <c r="S116" s="25">
        <v>6103489.2769999998</v>
      </c>
      <c r="T116" s="25">
        <v>745.88699999999994</v>
      </c>
      <c r="U116" s="25">
        <v>698016.03200000001</v>
      </c>
      <c r="V116" s="25">
        <v>6103489.2644999996</v>
      </c>
      <c r="W116" s="25">
        <v>745.89940000000001</v>
      </c>
      <c r="X116" s="4">
        <f t="shared" ref="X116" si="92">(R116-U116)*1000</f>
        <v>0</v>
      </c>
      <c r="Y116" s="4">
        <f t="shared" ref="Y116" si="93">(S116-V116)*1000</f>
        <v>12.500000186264515</v>
      </c>
      <c r="Z116" s="4">
        <f t="shared" ref="Z116" si="94">(T116-W116)*1000</f>
        <v>-12.400000000070577</v>
      </c>
      <c r="AA116" s="29">
        <v>726.07299999999998</v>
      </c>
      <c r="AB116" s="25">
        <v>726.05</v>
      </c>
      <c r="AC116" s="4" t="s">
        <v>577</v>
      </c>
      <c r="AD116" s="4">
        <f t="shared" ref="AD116:AD119" si="95">(AA116-AB116)*1000</f>
        <v>23.000000000024556</v>
      </c>
      <c r="AE116" s="7" t="s">
        <v>509</v>
      </c>
      <c r="AF116" t="s">
        <v>564</v>
      </c>
    </row>
    <row r="117" spans="1:32" x14ac:dyDescent="0.3">
      <c r="A117" s="6" t="s">
        <v>558</v>
      </c>
      <c r="B117" s="7"/>
      <c r="C117" s="7" t="s">
        <v>559</v>
      </c>
      <c r="D117" s="6" t="s">
        <v>693</v>
      </c>
      <c r="E117" s="6" t="s">
        <v>140</v>
      </c>
      <c r="F117" s="7" t="s">
        <v>560</v>
      </c>
      <c r="G117" s="8">
        <v>42691</v>
      </c>
      <c r="H117" s="1" t="s">
        <v>23</v>
      </c>
      <c r="I117" s="1" t="s">
        <v>23</v>
      </c>
      <c r="J117" s="1" t="s">
        <v>570</v>
      </c>
      <c r="L117" s="2">
        <v>1.333</v>
      </c>
      <c r="M117" s="1" t="s">
        <v>221</v>
      </c>
      <c r="N117" s="1" t="s">
        <v>462</v>
      </c>
      <c r="O117" s="1" t="s">
        <v>23</v>
      </c>
      <c r="P117" s="1" t="s">
        <v>23</v>
      </c>
      <c r="Q117" s="6" t="s">
        <v>23</v>
      </c>
      <c r="R117" s="25">
        <v>698081.05500000005</v>
      </c>
      <c r="S117" s="25">
        <v>6103666.9589999998</v>
      </c>
      <c r="T117" s="25">
        <v>742.41600000000005</v>
      </c>
      <c r="U117" s="25">
        <v>698081.05500000005</v>
      </c>
      <c r="V117" s="25">
        <v>6103666.9440000001</v>
      </c>
      <c r="W117" s="25">
        <v>742.42</v>
      </c>
      <c r="X117" s="4">
        <f t="shared" ref="X117" si="96">(R117-U117)*1000</f>
        <v>0</v>
      </c>
      <c r="Y117" s="4">
        <f t="shared" ref="Y117" si="97">(S117-V117)*1000</f>
        <v>14.999999664723873</v>
      </c>
      <c r="Z117" s="4">
        <f t="shared" ref="Z117" si="98">(T117-W117)*1000</f>
        <v>-3.9999999999054126</v>
      </c>
      <c r="AA117" s="29">
        <v>722.596</v>
      </c>
      <c r="AB117" s="25">
        <v>722.55</v>
      </c>
      <c r="AC117" s="4" t="s">
        <v>577</v>
      </c>
      <c r="AD117" s="4">
        <f t="shared" si="95"/>
        <v>46.000000000049113</v>
      </c>
      <c r="AE117" s="7" t="s">
        <v>559</v>
      </c>
    </row>
    <row r="118" spans="1:32" x14ac:dyDescent="0.3">
      <c r="A118" s="6" t="s">
        <v>376</v>
      </c>
      <c r="B118" s="7"/>
      <c r="C118" s="7" t="s">
        <v>379</v>
      </c>
      <c r="D118" s="6" t="s">
        <v>693</v>
      </c>
      <c r="E118" s="6" t="s">
        <v>140</v>
      </c>
      <c r="F118" s="7" t="s">
        <v>536</v>
      </c>
      <c r="G118" s="8">
        <v>42691</v>
      </c>
      <c r="H118" s="1" t="s">
        <v>23</v>
      </c>
      <c r="I118" s="1" t="s">
        <v>23</v>
      </c>
      <c r="J118" s="1" t="s">
        <v>571</v>
      </c>
      <c r="L118" s="2">
        <v>1.3</v>
      </c>
      <c r="M118" s="1" t="s">
        <v>221</v>
      </c>
      <c r="N118" s="1"/>
      <c r="O118" s="1" t="s">
        <v>23</v>
      </c>
      <c r="P118" s="1" t="s">
        <v>23</v>
      </c>
      <c r="Q118" s="6" t="s">
        <v>23</v>
      </c>
      <c r="R118" s="25">
        <v>699268.66899999999</v>
      </c>
      <c r="S118" s="25">
        <v>6101937.9069999997</v>
      </c>
      <c r="T118" s="25">
        <v>810.34</v>
      </c>
      <c r="Z118" s="11"/>
      <c r="AA118" s="29">
        <v>790.51800000000003</v>
      </c>
      <c r="AB118" s="25">
        <v>790.51</v>
      </c>
      <c r="AC118" s="4" t="s">
        <v>577</v>
      </c>
      <c r="AD118" s="4">
        <f t="shared" si="95"/>
        <v>8.0000000000381988</v>
      </c>
      <c r="AE118" s="7" t="s">
        <v>379</v>
      </c>
      <c r="AF118" t="s">
        <v>565</v>
      </c>
    </row>
    <row r="119" spans="1:32" s="7" customFormat="1" x14ac:dyDescent="0.3">
      <c r="A119" s="6" t="s">
        <v>573</v>
      </c>
      <c r="C119" s="7" t="s">
        <v>395</v>
      </c>
      <c r="D119" s="6" t="s">
        <v>693</v>
      </c>
      <c r="E119" s="6" t="s">
        <v>140</v>
      </c>
      <c r="F119" s="7" t="s">
        <v>583</v>
      </c>
      <c r="G119" s="8">
        <v>42695</v>
      </c>
      <c r="H119" s="6" t="s">
        <v>23</v>
      </c>
      <c r="I119" s="6" t="s">
        <v>23</v>
      </c>
      <c r="J119" s="6" t="s">
        <v>598</v>
      </c>
      <c r="K119" s="149"/>
      <c r="L119" s="9">
        <v>1.401</v>
      </c>
      <c r="M119" s="6" t="s">
        <v>221</v>
      </c>
      <c r="N119" s="6"/>
      <c r="O119" s="1" t="s">
        <v>23</v>
      </c>
      <c r="P119" s="1" t="s">
        <v>23</v>
      </c>
      <c r="Q119" s="6" t="s">
        <v>23</v>
      </c>
      <c r="R119" s="26">
        <v>691234.33400000003</v>
      </c>
      <c r="S119" s="26">
        <v>6103551.5949999997</v>
      </c>
      <c r="T119" s="26">
        <v>668.04899999999998</v>
      </c>
      <c r="U119" s="9"/>
      <c r="V119" s="9"/>
      <c r="W119" s="9"/>
      <c r="X119" s="11"/>
      <c r="Y119" s="11"/>
      <c r="Z119" s="11"/>
      <c r="AA119" s="30">
        <v>648.43499999999995</v>
      </c>
      <c r="AB119" s="26">
        <v>648.46799999999996</v>
      </c>
      <c r="AC119" s="11" t="s">
        <v>194</v>
      </c>
      <c r="AD119" s="11">
        <f t="shared" si="95"/>
        <v>-33.000000000015461</v>
      </c>
      <c r="AE119" s="7" t="s">
        <v>395</v>
      </c>
    </row>
    <row r="120" spans="1:32" s="7" customFormat="1" x14ac:dyDescent="0.3">
      <c r="A120" s="6" t="s">
        <v>574</v>
      </c>
      <c r="C120" s="7" t="s">
        <v>396</v>
      </c>
      <c r="D120" s="6" t="s">
        <v>693</v>
      </c>
      <c r="E120" s="6" t="s">
        <v>140</v>
      </c>
      <c r="F120" s="7" t="s">
        <v>584</v>
      </c>
      <c r="G120" s="8">
        <v>42695</v>
      </c>
      <c r="H120" s="6" t="s">
        <v>23</v>
      </c>
      <c r="I120" s="6" t="s">
        <v>23</v>
      </c>
      <c r="J120" s="6" t="s">
        <v>597</v>
      </c>
      <c r="K120" s="149"/>
      <c r="L120" s="9">
        <v>1.4219999999999999</v>
      </c>
      <c r="M120" s="6" t="s">
        <v>221</v>
      </c>
      <c r="N120" s="6" t="s">
        <v>221</v>
      </c>
      <c r="O120" s="1" t="s">
        <v>23</v>
      </c>
      <c r="P120" s="1" t="s">
        <v>23</v>
      </c>
      <c r="Q120" s="6" t="s">
        <v>23</v>
      </c>
      <c r="R120" s="26">
        <v>690915.60600000003</v>
      </c>
      <c r="S120" s="26">
        <v>6102993.5599999996</v>
      </c>
      <c r="T120" s="26">
        <v>681.41499999999996</v>
      </c>
      <c r="U120" s="26">
        <v>690915.60400000005</v>
      </c>
      <c r="V120" s="26">
        <v>6102993.568</v>
      </c>
      <c r="W120" s="26">
        <v>681.42899999999997</v>
      </c>
      <c r="X120" s="11">
        <f t="shared" ref="X120" si="99">(R120-U120)*1000</f>
        <v>1.9999999785795808</v>
      </c>
      <c r="Y120" s="11">
        <f t="shared" ref="Y120" si="100">(S120-V120)*1000</f>
        <v>-8.0000003799796104</v>
      </c>
      <c r="Z120" s="11">
        <f t="shared" ref="Z120" si="101">(T120-W120)*1000</f>
        <v>-14.000000000010004</v>
      </c>
      <c r="AA120" s="30">
        <v>661.82399999999996</v>
      </c>
      <c r="AB120" s="26">
        <v>661.82399999999996</v>
      </c>
      <c r="AC120" s="11" t="s">
        <v>194</v>
      </c>
      <c r="AD120" s="11">
        <f t="shared" ref="AD120:AD122" si="102">(AA120-AB120)*1000</f>
        <v>0</v>
      </c>
      <c r="AE120" s="7" t="s">
        <v>396</v>
      </c>
      <c r="AF120" s="7" t="s">
        <v>591</v>
      </c>
    </row>
    <row r="121" spans="1:32" s="7" customFormat="1" x14ac:dyDescent="0.3">
      <c r="A121" s="6" t="s">
        <v>575</v>
      </c>
      <c r="C121" s="7" t="s">
        <v>576</v>
      </c>
      <c r="D121" s="6" t="s">
        <v>693</v>
      </c>
      <c r="E121" s="6" t="s">
        <v>140</v>
      </c>
      <c r="F121" s="7" t="s">
        <v>542</v>
      </c>
      <c r="G121" s="8">
        <v>42695</v>
      </c>
      <c r="H121" s="6" t="s">
        <v>23</v>
      </c>
      <c r="I121" s="6" t="s">
        <v>23</v>
      </c>
      <c r="J121" s="6" t="s">
        <v>596</v>
      </c>
      <c r="K121" s="149"/>
      <c r="L121" s="9">
        <v>1.4470000000000001</v>
      </c>
      <c r="M121" s="6" t="s">
        <v>221</v>
      </c>
      <c r="N121" s="6"/>
      <c r="O121" s="1" t="s">
        <v>23</v>
      </c>
      <c r="P121" s="1" t="s">
        <v>23</v>
      </c>
      <c r="Q121" s="6" t="s">
        <v>23</v>
      </c>
      <c r="R121" s="26">
        <v>690978.36800000002</v>
      </c>
      <c r="S121" s="26">
        <v>6103390.5959999999</v>
      </c>
      <c r="T121" s="26">
        <v>653.30700000000002</v>
      </c>
      <c r="U121" s="9"/>
      <c r="V121" s="9"/>
      <c r="W121" s="9"/>
      <c r="X121" s="11"/>
      <c r="Y121" s="11"/>
      <c r="Z121" s="11"/>
      <c r="AA121" s="30">
        <v>633.70500000000004</v>
      </c>
      <c r="AB121" s="26">
        <v>633.74699999999996</v>
      </c>
      <c r="AC121" s="11" t="s">
        <v>244</v>
      </c>
      <c r="AD121" s="11">
        <f t="shared" si="102"/>
        <v>-41.999999999916326</v>
      </c>
      <c r="AE121" s="7" t="s">
        <v>576</v>
      </c>
    </row>
    <row r="122" spans="1:32" s="7" customFormat="1" x14ac:dyDescent="0.3">
      <c r="A122" s="6" t="s">
        <v>585</v>
      </c>
      <c r="C122" s="63" t="s">
        <v>365</v>
      </c>
      <c r="D122" s="112" t="s">
        <v>693</v>
      </c>
      <c r="E122" s="6" t="s">
        <v>140</v>
      </c>
      <c r="F122" s="7" t="s">
        <v>589</v>
      </c>
      <c r="G122" s="8">
        <v>42696</v>
      </c>
      <c r="H122" s="6" t="s">
        <v>23</v>
      </c>
      <c r="I122" s="6" t="s">
        <v>23</v>
      </c>
      <c r="J122" s="6" t="s">
        <v>595</v>
      </c>
      <c r="K122" s="149"/>
      <c r="L122" s="9">
        <v>1.546</v>
      </c>
      <c r="M122" s="6" t="s">
        <v>221</v>
      </c>
      <c r="N122" s="6"/>
      <c r="O122" s="1" t="s">
        <v>23</v>
      </c>
      <c r="P122" s="1" t="s">
        <v>23</v>
      </c>
      <c r="Q122" s="6" t="s">
        <v>23</v>
      </c>
      <c r="R122" s="26">
        <v>686426.80700000003</v>
      </c>
      <c r="S122" s="26">
        <v>6056936.3449999997</v>
      </c>
      <c r="T122" s="26">
        <v>684.51599999999996</v>
      </c>
      <c r="U122" s="9"/>
      <c r="V122" s="9"/>
      <c r="W122" s="9"/>
      <c r="X122" s="11"/>
      <c r="Y122" s="11"/>
      <c r="Z122" s="11"/>
      <c r="AA122" s="30">
        <v>665.37400000000002</v>
      </c>
      <c r="AB122" s="1">
        <v>665.34400000000005</v>
      </c>
      <c r="AC122" s="11" t="s">
        <v>128</v>
      </c>
      <c r="AD122" s="11">
        <f t="shared" si="102"/>
        <v>29.999999999972715</v>
      </c>
      <c r="AE122" s="63" t="s">
        <v>365</v>
      </c>
    </row>
    <row r="123" spans="1:32" s="7" customFormat="1" x14ac:dyDescent="0.3">
      <c r="A123" s="6" t="s">
        <v>586</v>
      </c>
      <c r="C123" s="63" t="s">
        <v>366</v>
      </c>
      <c r="D123" s="112" t="s">
        <v>693</v>
      </c>
      <c r="E123" s="6" t="s">
        <v>140</v>
      </c>
      <c r="F123" s="7" t="s">
        <v>190</v>
      </c>
      <c r="G123" s="8">
        <v>42696</v>
      </c>
      <c r="H123" s="6" t="s">
        <v>23</v>
      </c>
      <c r="I123" s="6" t="s">
        <v>23</v>
      </c>
      <c r="J123" s="6" t="s">
        <v>594</v>
      </c>
      <c r="K123" s="149"/>
      <c r="L123" s="9">
        <v>1.3160000000000001</v>
      </c>
      <c r="M123" s="6" t="s">
        <v>221</v>
      </c>
      <c r="N123" s="6"/>
      <c r="O123" s="1" t="s">
        <v>23</v>
      </c>
      <c r="P123" s="1" t="s">
        <v>23</v>
      </c>
      <c r="Q123" s="6" t="s">
        <v>23</v>
      </c>
      <c r="R123" s="26">
        <v>686948.52800000005</v>
      </c>
      <c r="S123" s="26">
        <v>6055566.6140000001</v>
      </c>
      <c r="T123" s="26">
        <v>665.34100000000001</v>
      </c>
      <c r="U123" s="9"/>
      <c r="V123" s="9"/>
      <c r="W123" s="9"/>
      <c r="X123" s="11"/>
      <c r="Y123" s="11"/>
      <c r="Z123" s="11"/>
      <c r="AA123" s="30">
        <v>646.20600000000002</v>
      </c>
      <c r="AB123" s="26">
        <v>646.17499999999995</v>
      </c>
      <c r="AC123" s="11" t="s">
        <v>128</v>
      </c>
      <c r="AD123" s="11">
        <f t="shared" ref="AD123:AD125" si="103">(AA123-AB123)*1000</f>
        <v>31.000000000062755</v>
      </c>
      <c r="AE123" s="63" t="s">
        <v>366</v>
      </c>
    </row>
    <row r="124" spans="1:32" s="7" customFormat="1" x14ac:dyDescent="0.3">
      <c r="A124" s="6" t="s">
        <v>587</v>
      </c>
      <c r="C124" s="63" t="s">
        <v>367</v>
      </c>
      <c r="D124" s="112" t="s">
        <v>693</v>
      </c>
      <c r="E124" s="6" t="s">
        <v>140</v>
      </c>
      <c r="F124" s="7" t="s">
        <v>590</v>
      </c>
      <c r="G124" s="8">
        <v>42696</v>
      </c>
      <c r="H124" s="6" t="s">
        <v>23</v>
      </c>
      <c r="I124" s="6" t="s">
        <v>23</v>
      </c>
      <c r="J124" s="6" t="s">
        <v>593</v>
      </c>
      <c r="K124" s="149"/>
      <c r="L124" s="9">
        <v>1.452</v>
      </c>
      <c r="M124" s="6" t="s">
        <v>221</v>
      </c>
      <c r="N124" s="6"/>
      <c r="O124" s="6" t="s">
        <v>23</v>
      </c>
      <c r="P124" s="6" t="s">
        <v>23</v>
      </c>
      <c r="Q124" s="6" t="s">
        <v>23</v>
      </c>
      <c r="R124" s="26">
        <v>687337.04599999997</v>
      </c>
      <c r="S124" s="26">
        <v>6054126.0159999998</v>
      </c>
      <c r="T124" s="26">
        <v>672.33199999999999</v>
      </c>
      <c r="U124" s="9"/>
      <c r="V124" s="9"/>
      <c r="W124" s="9"/>
      <c r="X124" s="11"/>
      <c r="Y124" s="11"/>
      <c r="Z124" s="11"/>
      <c r="AA124" s="30">
        <v>653.202</v>
      </c>
      <c r="AB124" s="26">
        <v>653.15200000000004</v>
      </c>
      <c r="AC124" s="11" t="s">
        <v>128</v>
      </c>
      <c r="AD124" s="11">
        <f t="shared" si="103"/>
        <v>49.999999999954525</v>
      </c>
      <c r="AE124" s="63" t="s">
        <v>367</v>
      </c>
    </row>
    <row r="125" spans="1:32" s="7" customFormat="1" x14ac:dyDescent="0.3">
      <c r="A125" s="6" t="s">
        <v>588</v>
      </c>
      <c r="C125" s="63" t="s">
        <v>368</v>
      </c>
      <c r="D125" s="112" t="s">
        <v>693</v>
      </c>
      <c r="E125" s="6" t="s">
        <v>140</v>
      </c>
      <c r="F125" s="7" t="s">
        <v>93</v>
      </c>
      <c r="G125" s="8">
        <v>42696</v>
      </c>
      <c r="H125" s="6" t="s">
        <v>23</v>
      </c>
      <c r="I125" s="6" t="s">
        <v>23</v>
      </c>
      <c r="J125" s="6" t="s">
        <v>592</v>
      </c>
      <c r="K125" s="149"/>
      <c r="L125" s="9">
        <v>1.087</v>
      </c>
      <c r="M125" s="6" t="s">
        <v>221</v>
      </c>
      <c r="N125" s="6"/>
      <c r="O125" s="6" t="s">
        <v>23</v>
      </c>
      <c r="P125" s="6" t="s">
        <v>23</v>
      </c>
      <c r="Q125" s="6" t="s">
        <v>23</v>
      </c>
      <c r="R125" s="26">
        <v>687387.73</v>
      </c>
      <c r="S125" s="26">
        <v>6053456.4929999998</v>
      </c>
      <c r="T125" s="26">
        <v>669.92100000000005</v>
      </c>
      <c r="U125" s="9"/>
      <c r="V125" s="9"/>
      <c r="W125" s="9"/>
      <c r="X125" s="11"/>
      <c r="Y125" s="11"/>
      <c r="Z125" s="11"/>
      <c r="AA125" s="30">
        <v>650.79300000000001</v>
      </c>
      <c r="AB125" s="26">
        <v>650.726</v>
      </c>
      <c r="AC125" s="11" t="s">
        <v>128</v>
      </c>
      <c r="AD125" s="11">
        <f t="shared" si="103"/>
        <v>67.000000000007276</v>
      </c>
      <c r="AE125" s="63" t="s">
        <v>368</v>
      </c>
    </row>
    <row r="126" spans="1:32" s="7" customFormat="1" x14ac:dyDescent="0.3">
      <c r="A126" s="6" t="s">
        <v>599</v>
      </c>
      <c r="C126" s="63" t="s">
        <v>600</v>
      </c>
      <c r="D126" s="112" t="s">
        <v>693</v>
      </c>
      <c r="E126" s="6" t="s">
        <v>140</v>
      </c>
      <c r="F126" s="7" t="s">
        <v>603</v>
      </c>
      <c r="G126" s="8">
        <v>42698</v>
      </c>
      <c r="H126" s="6" t="s">
        <v>23</v>
      </c>
      <c r="I126" s="6" t="s">
        <v>23</v>
      </c>
      <c r="J126" s="6" t="s">
        <v>604</v>
      </c>
      <c r="K126" s="149"/>
      <c r="L126" s="9">
        <v>1.4219999999999999</v>
      </c>
      <c r="M126" s="6" t="s">
        <v>221</v>
      </c>
      <c r="N126" s="6" t="s">
        <v>462</v>
      </c>
      <c r="O126" s="6" t="s">
        <v>23</v>
      </c>
      <c r="P126" s="6" t="s">
        <v>23</v>
      </c>
      <c r="Q126" s="6" t="s">
        <v>23</v>
      </c>
      <c r="R126" s="26">
        <v>697210.52599999995</v>
      </c>
      <c r="S126" s="26">
        <v>6108884.04</v>
      </c>
      <c r="T126" s="26">
        <v>734.08100000000002</v>
      </c>
      <c r="U126" s="9">
        <v>697210.52139999997</v>
      </c>
      <c r="V126" s="9">
        <v>6108884.0466</v>
      </c>
      <c r="W126" s="9">
        <v>734.08860000000004</v>
      </c>
      <c r="X126" s="11">
        <f t="shared" ref="X126" si="104">(R126-U126)*1000</f>
        <v>4.5999999856576324</v>
      </c>
      <c r="Y126" s="11">
        <f t="shared" ref="Y126" si="105">(S126-V126)*1000</f>
        <v>-6.5999999642372131</v>
      </c>
      <c r="Z126" s="11">
        <f t="shared" ref="Z126" si="106">(T126-W126)*1000</f>
        <v>-7.6000000000249202</v>
      </c>
      <c r="AA126" s="30">
        <v>714.17499999999995</v>
      </c>
      <c r="AB126" s="26">
        <v>714.17</v>
      </c>
      <c r="AC126" s="11" t="s">
        <v>128</v>
      </c>
      <c r="AD126" s="11">
        <f t="shared" ref="AD126" si="107">(AA126-AB126)*1000</f>
        <v>4.9999999999954525</v>
      </c>
      <c r="AE126" s="7" t="s">
        <v>600</v>
      </c>
    </row>
    <row r="127" spans="1:32" s="7" customFormat="1" x14ac:dyDescent="0.3">
      <c r="A127" s="6" t="s">
        <v>601</v>
      </c>
      <c r="C127" s="63" t="s">
        <v>602</v>
      </c>
      <c r="D127" s="112"/>
      <c r="E127" s="6" t="s">
        <v>140</v>
      </c>
      <c r="F127" s="7" t="s">
        <v>310</v>
      </c>
      <c r="G127" s="8">
        <v>42699</v>
      </c>
      <c r="H127" s="6" t="s">
        <v>23</v>
      </c>
      <c r="I127" s="6" t="s">
        <v>23</v>
      </c>
      <c r="J127" s="6" t="s">
        <v>621</v>
      </c>
      <c r="K127" s="149"/>
      <c r="L127" s="9">
        <v>1.6819999999999999</v>
      </c>
      <c r="M127" s="6" t="s">
        <v>221</v>
      </c>
      <c r="N127" s="6" t="s">
        <v>462</v>
      </c>
      <c r="O127" s="6" t="s">
        <v>23</v>
      </c>
      <c r="P127" s="6" t="s">
        <v>23</v>
      </c>
      <c r="Q127" s="6" t="s">
        <v>23</v>
      </c>
      <c r="R127" s="26">
        <v>694545.93900000001</v>
      </c>
      <c r="S127" s="26">
        <v>6092505.2869999995</v>
      </c>
      <c r="T127" s="26">
        <v>579.52599999999995</v>
      </c>
      <c r="U127" s="26">
        <v>694545.93850000005</v>
      </c>
      <c r="V127" s="26">
        <v>6092505.2986000003</v>
      </c>
      <c r="W127" s="26">
        <v>579.52599999999995</v>
      </c>
      <c r="X127" s="11">
        <f t="shared" ref="X127" si="108">(R127-U127)*1000</f>
        <v>0.49999996554106474</v>
      </c>
      <c r="Y127" s="11">
        <f t="shared" ref="Y127" si="109">(S127-V127)*1000</f>
        <v>-11.600000783801079</v>
      </c>
      <c r="Z127" s="11">
        <f t="shared" ref="Z127" si="110">(T127-W127)*1000</f>
        <v>0</v>
      </c>
      <c r="AA127" s="30">
        <v>560.05999999999995</v>
      </c>
      <c r="AB127" s="26">
        <v>560.08000000000004</v>
      </c>
      <c r="AC127" s="11" t="s">
        <v>128</v>
      </c>
      <c r="AD127" s="11">
        <f t="shared" ref="AD127" si="111">(AA127-AB127)*1000</f>
        <v>-20.000000000095497</v>
      </c>
      <c r="AE127" s="63" t="s">
        <v>602</v>
      </c>
    </row>
    <row r="128" spans="1:32" s="13" customFormat="1" x14ac:dyDescent="0.3">
      <c r="A128" s="18" t="s">
        <v>622</v>
      </c>
      <c r="D128" s="12"/>
      <c r="E128" s="12"/>
      <c r="H128" s="12"/>
      <c r="I128" s="12"/>
      <c r="J128" s="12"/>
      <c r="K128" s="150"/>
      <c r="L128" s="15"/>
      <c r="M128" s="12"/>
      <c r="O128" s="12"/>
      <c r="P128" s="12"/>
      <c r="R128" s="27"/>
      <c r="S128" s="27"/>
      <c r="T128" s="27"/>
      <c r="U128" s="15"/>
      <c r="V128" s="15"/>
      <c r="W128" s="15"/>
      <c r="X128" s="15"/>
      <c r="Y128" s="15"/>
      <c r="Z128" s="15"/>
      <c r="AA128" s="31"/>
      <c r="AB128" s="27"/>
      <c r="AC128" s="17"/>
      <c r="AD128" s="17"/>
    </row>
    <row r="129" spans="1:32" s="7" customFormat="1" x14ac:dyDescent="0.3">
      <c r="A129" s="6" t="s">
        <v>623</v>
      </c>
      <c r="C129" s="63" t="s">
        <v>624</v>
      </c>
      <c r="D129" s="112" t="s">
        <v>693</v>
      </c>
      <c r="E129" s="6" t="s">
        <v>140</v>
      </c>
      <c r="F129" s="7" t="s">
        <v>93</v>
      </c>
      <c r="G129" s="8">
        <v>42713</v>
      </c>
      <c r="H129" s="6" t="s">
        <v>23</v>
      </c>
      <c r="I129" s="6" t="s">
        <v>23</v>
      </c>
      <c r="J129" s="6" t="s">
        <v>625</v>
      </c>
      <c r="K129" s="149"/>
      <c r="L129" s="9">
        <v>1.383</v>
      </c>
      <c r="M129" s="6" t="s">
        <v>78</v>
      </c>
      <c r="N129" s="6" t="s">
        <v>462</v>
      </c>
      <c r="O129" s="6" t="s">
        <v>23</v>
      </c>
      <c r="P129" s="6" t="s">
        <v>23</v>
      </c>
      <c r="Q129" s="6" t="s">
        <v>23</v>
      </c>
      <c r="R129" s="26">
        <v>692353.03</v>
      </c>
      <c r="S129" s="26">
        <v>6105604.5930000003</v>
      </c>
      <c r="T129" s="26">
        <v>673.10199999999998</v>
      </c>
      <c r="U129" s="26">
        <v>692353.03480000002</v>
      </c>
      <c r="V129" s="26">
        <v>6105604.5839</v>
      </c>
      <c r="W129" s="26">
        <v>673.08349999999996</v>
      </c>
      <c r="X129" s="11">
        <f t="shared" ref="X129" si="112">(R129-U129)*1000</f>
        <v>-4.7999999951571226</v>
      </c>
      <c r="Y129" s="11">
        <f t="shared" ref="Y129" si="113">(S129-V129)*1000</f>
        <v>9.100000374019146</v>
      </c>
      <c r="Z129" s="11">
        <f t="shared" ref="Z129" si="114">(T129-W129)*1000</f>
        <v>18.50000000001728</v>
      </c>
      <c r="AA129" s="30">
        <v>653.404</v>
      </c>
      <c r="AB129" s="26">
        <v>653.39300000000003</v>
      </c>
      <c r="AC129" s="11" t="s">
        <v>194</v>
      </c>
      <c r="AD129" s="11">
        <f t="shared" ref="AD129:AD139" si="115">(AA129-AB129)*1000</f>
        <v>10.999999999967258</v>
      </c>
      <c r="AE129" s="63" t="s">
        <v>624</v>
      </c>
    </row>
    <row r="130" spans="1:32" s="7" customFormat="1" x14ac:dyDescent="0.3">
      <c r="A130" s="1" t="s">
        <v>144</v>
      </c>
      <c r="B130" t="s">
        <v>151</v>
      </c>
      <c r="C130" t="s">
        <v>145</v>
      </c>
      <c r="D130" s="1" t="s">
        <v>693</v>
      </c>
      <c r="E130" s="1" t="s">
        <v>140</v>
      </c>
      <c r="F130" s="7" t="s">
        <v>636</v>
      </c>
      <c r="G130" s="8">
        <v>42716</v>
      </c>
      <c r="H130" s="6" t="s">
        <v>23</v>
      </c>
      <c r="I130" s="6" t="s">
        <v>23</v>
      </c>
      <c r="J130" s="6" t="s">
        <v>640</v>
      </c>
      <c r="K130" s="149"/>
      <c r="L130" s="9">
        <v>1.4970000000000001</v>
      </c>
      <c r="M130" s="106" t="s">
        <v>639</v>
      </c>
      <c r="N130" s="106" t="s">
        <v>639</v>
      </c>
      <c r="O130" s="6" t="s">
        <v>23</v>
      </c>
      <c r="P130" s="6" t="s">
        <v>23</v>
      </c>
      <c r="Q130" s="6" t="s">
        <v>23</v>
      </c>
      <c r="R130" s="26">
        <v>676551.98300000001</v>
      </c>
      <c r="S130" s="26">
        <v>6091181.4670000002</v>
      </c>
      <c r="T130" s="26">
        <v>807.24</v>
      </c>
      <c r="U130" s="2">
        <v>676551.98439999996</v>
      </c>
      <c r="V130" s="2">
        <v>6091181.4765999997</v>
      </c>
      <c r="W130" s="2">
        <v>807.28560000000004</v>
      </c>
      <c r="X130" s="11">
        <f t="shared" ref="X130" si="116">(R130-U130)*1000</f>
        <v>-1.39999995008111</v>
      </c>
      <c r="Y130" s="11">
        <f t="shared" ref="Y130" si="117">(S130-V130)*1000</f>
        <v>-9.5999995246529579</v>
      </c>
      <c r="Z130" s="11">
        <f t="shared" ref="Z130" si="118">(T130-W130)*1000</f>
        <v>-45.600000000035834</v>
      </c>
      <c r="AA130" s="30">
        <v>788.18600000000004</v>
      </c>
      <c r="AB130" s="26">
        <v>788.16499999999996</v>
      </c>
      <c r="AC130" s="11" t="s">
        <v>244</v>
      </c>
      <c r="AD130" s="11">
        <f t="shared" si="115"/>
        <v>21.00000000007185</v>
      </c>
      <c r="AE130" t="s">
        <v>145</v>
      </c>
      <c r="AF130" t="s">
        <v>626</v>
      </c>
    </row>
    <row r="131" spans="1:32" s="7" customFormat="1" x14ac:dyDescent="0.3">
      <c r="A131" s="6" t="s">
        <v>628</v>
      </c>
      <c r="C131" s="63" t="s">
        <v>611</v>
      </c>
      <c r="D131" s="112" t="s">
        <v>693</v>
      </c>
      <c r="E131" s="1" t="s">
        <v>140</v>
      </c>
      <c r="F131" s="7" t="s">
        <v>637</v>
      </c>
      <c r="G131" s="8">
        <v>42716</v>
      </c>
      <c r="H131" s="6" t="s">
        <v>23</v>
      </c>
      <c r="I131" s="6" t="s">
        <v>23</v>
      </c>
      <c r="J131" s="6" t="s">
        <v>641</v>
      </c>
      <c r="K131" s="149"/>
      <c r="L131" s="9">
        <v>1.46</v>
      </c>
      <c r="M131" s="106" t="s">
        <v>639</v>
      </c>
      <c r="O131" s="6" t="s">
        <v>23</v>
      </c>
      <c r="P131" s="6" t="s">
        <v>23</v>
      </c>
      <c r="Q131" s="6" t="s">
        <v>23</v>
      </c>
      <c r="R131" s="26">
        <v>675433.67500000005</v>
      </c>
      <c r="S131" s="26">
        <v>6092007.4369999999</v>
      </c>
      <c r="T131" s="26">
        <v>699.62</v>
      </c>
      <c r="U131" s="9"/>
      <c r="V131" s="9"/>
      <c r="W131" s="9"/>
      <c r="X131" s="11"/>
      <c r="Y131" s="11"/>
      <c r="Z131" s="11"/>
      <c r="AA131" s="30">
        <v>680.55899999999997</v>
      </c>
      <c r="AB131" s="107">
        <v>680.55</v>
      </c>
      <c r="AC131" s="11" t="s">
        <v>577</v>
      </c>
      <c r="AD131" s="11">
        <f t="shared" si="115"/>
        <v>9.0000000000145519</v>
      </c>
      <c r="AE131" s="63" t="s">
        <v>611</v>
      </c>
    </row>
    <row r="132" spans="1:32" s="7" customFormat="1" x14ac:dyDescent="0.3">
      <c r="A132" s="6" t="s">
        <v>629</v>
      </c>
      <c r="C132" s="63" t="s">
        <v>609</v>
      </c>
      <c r="D132" s="112" t="s">
        <v>693</v>
      </c>
      <c r="E132" s="1" t="s">
        <v>140</v>
      </c>
      <c r="F132" s="7" t="s">
        <v>161</v>
      </c>
      <c r="G132" s="8">
        <v>42716</v>
      </c>
      <c r="H132" s="6" t="s">
        <v>23</v>
      </c>
      <c r="I132" s="6" t="s">
        <v>23</v>
      </c>
      <c r="J132" s="6" t="s">
        <v>642</v>
      </c>
      <c r="K132" s="149"/>
      <c r="L132" s="9">
        <v>1.577</v>
      </c>
      <c r="M132" s="106" t="s">
        <v>639</v>
      </c>
      <c r="N132" s="6" t="s">
        <v>462</v>
      </c>
      <c r="O132" s="6" t="s">
        <v>23</v>
      </c>
      <c r="P132" s="6" t="s">
        <v>23</v>
      </c>
      <c r="Q132" s="6" t="s">
        <v>23</v>
      </c>
      <c r="R132" s="26">
        <v>681346.94700000004</v>
      </c>
      <c r="S132" s="26">
        <v>6089840.108</v>
      </c>
      <c r="T132" s="26">
        <v>698.40700000000004</v>
      </c>
      <c r="U132" s="26">
        <v>681346.94779999997</v>
      </c>
      <c r="V132" s="26">
        <v>6089840.1215000004</v>
      </c>
      <c r="W132" s="26">
        <v>698.42579999999998</v>
      </c>
      <c r="X132" s="11">
        <f t="shared" ref="X132:X133" si="119">(R132-U132)*1000</f>
        <v>-0.79999992158263922</v>
      </c>
      <c r="Y132" s="11">
        <f t="shared" ref="Y132:Y133" si="120">(S132-V132)*1000</f>
        <v>-13.500000350177288</v>
      </c>
      <c r="Z132" s="11">
        <f t="shared" ref="Z132:Z133" si="121">(T132-W132)*1000</f>
        <v>-18.799999999941974</v>
      </c>
      <c r="AA132" s="30">
        <v>679.29600000000005</v>
      </c>
      <c r="AB132" s="107">
        <v>679.3</v>
      </c>
      <c r="AC132" s="11" t="s">
        <v>577</v>
      </c>
      <c r="AD132" s="11">
        <f t="shared" si="115"/>
        <v>-3.9999999999054126</v>
      </c>
      <c r="AE132" s="63" t="s">
        <v>609</v>
      </c>
    </row>
    <row r="133" spans="1:32" s="7" customFormat="1" x14ac:dyDescent="0.3">
      <c r="A133" s="1" t="s">
        <v>147</v>
      </c>
      <c r="B133" t="s">
        <v>152</v>
      </c>
      <c r="C133" t="s">
        <v>146</v>
      </c>
      <c r="D133" s="1" t="s">
        <v>693</v>
      </c>
      <c r="E133" s="1" t="s">
        <v>140</v>
      </c>
      <c r="F133" s="7" t="s">
        <v>560</v>
      </c>
      <c r="G133" s="8">
        <v>42716</v>
      </c>
      <c r="H133" s="6" t="s">
        <v>23</v>
      </c>
      <c r="I133" s="6" t="s">
        <v>23</v>
      </c>
      <c r="J133" s="6" t="s">
        <v>643</v>
      </c>
      <c r="K133" s="149"/>
      <c r="L133" s="9">
        <v>1.1919999999999999</v>
      </c>
      <c r="M133" s="106" t="s">
        <v>639</v>
      </c>
      <c r="N133" s="106" t="s">
        <v>639</v>
      </c>
      <c r="O133" s="6" t="s">
        <v>23</v>
      </c>
      <c r="P133" s="6" t="s">
        <v>23</v>
      </c>
      <c r="Q133" s="6" t="s">
        <v>23</v>
      </c>
      <c r="R133" s="26">
        <v>680536.55700000003</v>
      </c>
      <c r="S133" s="26">
        <v>6088927.7529999996</v>
      </c>
      <c r="T133" s="26">
        <v>738.22900000000004</v>
      </c>
      <c r="U133" s="2">
        <v>680536.56039999996</v>
      </c>
      <c r="V133" s="2">
        <v>6088927.7451999998</v>
      </c>
      <c r="W133" s="2">
        <v>738.24249999999995</v>
      </c>
      <c r="X133" s="11">
        <f t="shared" si="119"/>
        <v>-3.3999999286606908</v>
      </c>
      <c r="Y133" s="11">
        <f t="shared" si="120"/>
        <v>7.799999788403511</v>
      </c>
      <c r="Z133" s="11">
        <f t="shared" si="121"/>
        <v>-13.499999999908141</v>
      </c>
      <c r="AA133" s="30">
        <v>719.14300000000003</v>
      </c>
      <c r="AB133" s="107">
        <v>719.11</v>
      </c>
      <c r="AC133" s="11" t="s">
        <v>577</v>
      </c>
      <c r="AD133" s="11">
        <f t="shared" si="115"/>
        <v>33.000000000015461</v>
      </c>
      <c r="AE133" t="s">
        <v>146</v>
      </c>
      <c r="AF133" t="s">
        <v>627</v>
      </c>
    </row>
    <row r="134" spans="1:32" s="7" customFormat="1" x14ac:dyDescent="0.3">
      <c r="A134" s="1" t="s">
        <v>452</v>
      </c>
      <c r="C134" t="s">
        <v>455</v>
      </c>
      <c r="D134" s="1" t="s">
        <v>693</v>
      </c>
      <c r="E134" s="1" t="s">
        <v>140</v>
      </c>
      <c r="F134" s="7" t="s">
        <v>648</v>
      </c>
      <c r="G134" s="8">
        <v>42719</v>
      </c>
      <c r="H134" s="6" t="s">
        <v>23</v>
      </c>
      <c r="I134" s="6" t="s">
        <v>23</v>
      </c>
      <c r="J134" s="6" t="s">
        <v>649</v>
      </c>
      <c r="K134" s="149"/>
      <c r="L134" s="9">
        <v>1.53</v>
      </c>
      <c r="M134" s="6" t="s">
        <v>221</v>
      </c>
      <c r="N134" s="6" t="s">
        <v>462</v>
      </c>
      <c r="O134" s="6" t="s">
        <v>23</v>
      </c>
      <c r="P134" s="6" t="s">
        <v>23</v>
      </c>
      <c r="Q134" s="6" t="s">
        <v>23</v>
      </c>
      <c r="R134" s="26">
        <v>686403.54599999997</v>
      </c>
      <c r="S134" s="26">
        <v>6092848.8729999997</v>
      </c>
      <c r="T134" s="26">
        <v>608.32899999999995</v>
      </c>
      <c r="U134" s="26">
        <v>686403.54610000004</v>
      </c>
      <c r="V134" s="26">
        <v>6092848.8827</v>
      </c>
      <c r="W134" s="26">
        <v>608.33619999999996</v>
      </c>
      <c r="X134" s="11">
        <f t="shared" ref="X134:X136" si="122">(R134-U134)*1000</f>
        <v>-0.10000006295740604</v>
      </c>
      <c r="Y134" s="11">
        <f t="shared" ref="Y134:Y136" si="123">(S134-V134)*1000</f>
        <v>-9.7000002861022949</v>
      </c>
      <c r="Z134" s="11">
        <f t="shared" ref="Z134:Z136" si="124">(T134-W134)*1000</f>
        <v>-7.2000000000116415</v>
      </c>
      <c r="AA134" s="30">
        <v>589.077</v>
      </c>
      <c r="AB134" s="25">
        <v>589.1</v>
      </c>
      <c r="AC134" s="4" t="s">
        <v>577</v>
      </c>
      <c r="AD134" s="11">
        <f t="shared" si="115"/>
        <v>-23.000000000024556</v>
      </c>
      <c r="AE134" t="s">
        <v>455</v>
      </c>
      <c r="AF134"/>
    </row>
    <row r="135" spans="1:32" s="7" customFormat="1" x14ac:dyDescent="0.3">
      <c r="A135" s="6" t="s">
        <v>645</v>
      </c>
      <c r="C135" t="s">
        <v>644</v>
      </c>
      <c r="D135" s="1" t="s">
        <v>693</v>
      </c>
      <c r="E135" s="1" t="s">
        <v>140</v>
      </c>
      <c r="F135" s="7" t="s">
        <v>547</v>
      </c>
      <c r="G135" s="8">
        <v>42719</v>
      </c>
      <c r="H135" s="6" t="s">
        <v>23</v>
      </c>
      <c r="I135" s="6" t="s">
        <v>23</v>
      </c>
      <c r="J135" s="6" t="s">
        <v>650</v>
      </c>
      <c r="K135" s="149"/>
      <c r="L135" s="9">
        <v>1.5980000000000001</v>
      </c>
      <c r="M135" s="6" t="s">
        <v>221</v>
      </c>
      <c r="N135" s="6" t="s">
        <v>462</v>
      </c>
      <c r="O135" s="6" t="s">
        <v>23</v>
      </c>
      <c r="P135" s="6" t="s">
        <v>23</v>
      </c>
      <c r="Q135" s="6" t="s">
        <v>23</v>
      </c>
      <c r="R135" s="26">
        <v>685789.24399999995</v>
      </c>
      <c r="S135" s="26">
        <v>6092685.8650000002</v>
      </c>
      <c r="T135" s="26">
        <v>556.60900000000004</v>
      </c>
      <c r="U135" s="26">
        <v>685789.24199999997</v>
      </c>
      <c r="V135" s="26">
        <v>6092685.8729999997</v>
      </c>
      <c r="W135" s="26">
        <v>556.60879999999997</v>
      </c>
      <c r="X135" s="11">
        <f t="shared" si="122"/>
        <v>1.9999999785795808</v>
      </c>
      <c r="Y135" s="11">
        <f t="shared" si="123"/>
        <v>-7.9999994486570358</v>
      </c>
      <c r="Z135" s="11">
        <f t="shared" si="124"/>
        <v>0.20000000006348273</v>
      </c>
      <c r="AA135" s="30">
        <v>537.37900000000002</v>
      </c>
      <c r="AB135" s="107">
        <v>537.36199999999997</v>
      </c>
      <c r="AC135" s="11" t="s">
        <v>128</v>
      </c>
      <c r="AD135" s="11">
        <f t="shared" si="115"/>
        <v>17.000000000052751</v>
      </c>
      <c r="AE135" t="s">
        <v>644</v>
      </c>
      <c r="AF135"/>
    </row>
    <row r="136" spans="1:32" s="7" customFormat="1" x14ac:dyDescent="0.3">
      <c r="A136" s="1" t="s">
        <v>453</v>
      </c>
      <c r="C136" t="s">
        <v>456</v>
      </c>
      <c r="D136" s="19" t="s">
        <v>695</v>
      </c>
      <c r="E136" s="1" t="s">
        <v>140</v>
      </c>
      <c r="F136" s="7" t="s">
        <v>191</v>
      </c>
      <c r="G136" s="8">
        <v>42719</v>
      </c>
      <c r="H136" s="6" t="s">
        <v>23</v>
      </c>
      <c r="I136" s="6" t="s">
        <v>23</v>
      </c>
      <c r="J136" s="6" t="s">
        <v>651</v>
      </c>
      <c r="K136" s="149"/>
      <c r="L136" s="9">
        <v>1.542</v>
      </c>
      <c r="M136" s="6" t="s">
        <v>221</v>
      </c>
      <c r="N136" s="6" t="s">
        <v>462</v>
      </c>
      <c r="O136" s="6" t="s">
        <v>23</v>
      </c>
      <c r="P136" s="6" t="s">
        <v>23</v>
      </c>
      <c r="Q136" s="6" t="s">
        <v>23</v>
      </c>
      <c r="R136" s="26">
        <v>686076.68799999997</v>
      </c>
      <c r="S136" s="26">
        <v>6093043.9939999999</v>
      </c>
      <c r="T136" s="26">
        <v>574.44600000000003</v>
      </c>
      <c r="U136" s="26">
        <v>686076.67949999997</v>
      </c>
      <c r="V136" s="26">
        <v>6093044.0083999997</v>
      </c>
      <c r="W136" s="26">
        <v>574.4556</v>
      </c>
      <c r="X136" s="11">
        <f t="shared" si="122"/>
        <v>8.4999999962747097</v>
      </c>
      <c r="Y136" s="11">
        <f t="shared" si="123"/>
        <v>-14.399999752640724</v>
      </c>
      <c r="Z136" s="11">
        <f t="shared" si="124"/>
        <v>-9.5999999999776264</v>
      </c>
      <c r="AA136" s="30">
        <v>555.20100000000002</v>
      </c>
      <c r="AB136" s="25">
        <v>555.20500000000004</v>
      </c>
      <c r="AC136" s="4" t="s">
        <v>194</v>
      </c>
      <c r="AD136" s="11">
        <f t="shared" si="115"/>
        <v>-4.0000000000190994</v>
      </c>
      <c r="AE136" t="s">
        <v>456</v>
      </c>
      <c r="AF136"/>
    </row>
    <row r="137" spans="1:32" s="7" customFormat="1" x14ac:dyDescent="0.3">
      <c r="A137" s="6" t="s">
        <v>654</v>
      </c>
      <c r="C137" s="76" t="s">
        <v>652</v>
      </c>
      <c r="D137" s="1" t="s">
        <v>693</v>
      </c>
      <c r="E137" s="1" t="s">
        <v>140</v>
      </c>
      <c r="F137" s="7" t="s">
        <v>657</v>
      </c>
      <c r="G137" s="8">
        <v>42723</v>
      </c>
      <c r="H137" s="6" t="s">
        <v>23</v>
      </c>
      <c r="I137" s="6" t="s">
        <v>23</v>
      </c>
      <c r="J137" s="6" t="s">
        <v>660</v>
      </c>
      <c r="K137" s="149"/>
      <c r="L137" s="9">
        <v>1.327</v>
      </c>
      <c r="M137" s="106" t="s">
        <v>639</v>
      </c>
      <c r="N137" s="6"/>
      <c r="O137" s="6" t="s">
        <v>23</v>
      </c>
      <c r="P137" s="6" t="s">
        <v>23</v>
      </c>
      <c r="Q137" s="6" t="s">
        <v>23</v>
      </c>
      <c r="R137" s="26">
        <v>684852.46699999995</v>
      </c>
      <c r="S137" s="26">
        <v>6082778.2769999998</v>
      </c>
      <c r="T137" s="26">
        <v>751.60500000000002</v>
      </c>
      <c r="U137" s="26"/>
      <c r="V137" s="26"/>
      <c r="W137" s="26"/>
      <c r="X137" s="11"/>
      <c r="Y137" s="11"/>
      <c r="Z137" s="11"/>
      <c r="AA137" s="30">
        <v>732.48299999999995</v>
      </c>
      <c r="AB137" s="25">
        <v>732.51</v>
      </c>
      <c r="AC137" s="4" t="s">
        <v>244</v>
      </c>
      <c r="AD137" s="11">
        <f t="shared" si="115"/>
        <v>-27.000000000043656</v>
      </c>
      <c r="AE137" s="76" t="s">
        <v>652</v>
      </c>
      <c r="AF137"/>
    </row>
    <row r="138" spans="1:32" s="7" customFormat="1" x14ac:dyDescent="0.3">
      <c r="A138" s="1" t="s">
        <v>655</v>
      </c>
      <c r="C138" s="76" t="s">
        <v>653</v>
      </c>
      <c r="D138" s="1" t="s">
        <v>693</v>
      </c>
      <c r="E138" s="1" t="s">
        <v>140</v>
      </c>
      <c r="F138" s="7" t="s">
        <v>658</v>
      </c>
      <c r="G138" s="8">
        <v>42723</v>
      </c>
      <c r="H138" s="6" t="s">
        <v>23</v>
      </c>
      <c r="I138" s="6" t="s">
        <v>23</v>
      </c>
      <c r="J138" s="6" t="s">
        <v>661</v>
      </c>
      <c r="K138" s="149"/>
      <c r="L138" s="9">
        <v>1.3480000000000001</v>
      </c>
      <c r="M138" s="106" t="s">
        <v>639</v>
      </c>
      <c r="N138" s="6" t="s">
        <v>664</v>
      </c>
      <c r="O138" s="6" t="s">
        <v>23</v>
      </c>
      <c r="P138" s="6" t="s">
        <v>23</v>
      </c>
      <c r="Q138" s="6" t="s">
        <v>23</v>
      </c>
      <c r="R138" s="26">
        <v>689726.90099999995</v>
      </c>
      <c r="S138" s="26">
        <v>6082877.8059999999</v>
      </c>
      <c r="T138" s="26">
        <v>697.38800000000003</v>
      </c>
      <c r="U138" s="26">
        <v>689726.88829999999</v>
      </c>
      <c r="V138" s="26">
        <v>6082877.8108000001</v>
      </c>
      <c r="W138" s="26">
        <v>697.40309999999999</v>
      </c>
      <c r="X138" s="11">
        <f t="shared" ref="X138" si="125">(R138-U138)*1000</f>
        <v>12.699999962933362</v>
      </c>
      <c r="Y138" s="11">
        <f t="shared" ref="Y138" si="126">(S138-V138)*1000</f>
        <v>-4.8000002279877663</v>
      </c>
      <c r="Z138" s="11">
        <f t="shared" ref="Z138" si="127">(T138-W138)*1000</f>
        <v>-15.099999999961256</v>
      </c>
      <c r="AA138" s="30">
        <v>678.16700000000003</v>
      </c>
      <c r="AB138" s="25">
        <v>678.15599999999995</v>
      </c>
      <c r="AC138" s="4" t="s">
        <v>663</v>
      </c>
      <c r="AD138" s="11">
        <f t="shared" si="115"/>
        <v>11.000000000080945</v>
      </c>
      <c r="AE138" s="76" t="s">
        <v>653</v>
      </c>
      <c r="AF138"/>
    </row>
    <row r="139" spans="1:32" s="7" customFormat="1" x14ac:dyDescent="0.3">
      <c r="A139" s="1" t="s">
        <v>656</v>
      </c>
      <c r="C139" s="76" t="s">
        <v>634</v>
      </c>
      <c r="D139" s="1" t="s">
        <v>693</v>
      </c>
      <c r="E139" s="1" t="s">
        <v>140</v>
      </c>
      <c r="F139" s="7" t="s">
        <v>659</v>
      </c>
      <c r="G139" s="8">
        <v>42723</v>
      </c>
      <c r="H139" s="6" t="s">
        <v>23</v>
      </c>
      <c r="I139" s="6" t="s">
        <v>23</v>
      </c>
      <c r="J139" s="6" t="s">
        <v>662</v>
      </c>
      <c r="K139" s="149"/>
      <c r="L139" s="9">
        <v>1.26</v>
      </c>
      <c r="M139" s="106" t="s">
        <v>639</v>
      </c>
      <c r="N139" s="6" t="s">
        <v>462</v>
      </c>
      <c r="O139" s="6" t="s">
        <v>23</v>
      </c>
      <c r="P139" s="6" t="s">
        <v>23</v>
      </c>
      <c r="Q139" s="6" t="s">
        <v>23</v>
      </c>
      <c r="R139" s="26">
        <v>683950.23800000001</v>
      </c>
      <c r="S139" s="26">
        <v>6088509.21</v>
      </c>
      <c r="T139" s="26">
        <v>646.17499999999995</v>
      </c>
      <c r="U139" s="26">
        <v>683950.24040000001</v>
      </c>
      <c r="V139" s="26">
        <v>6088509.2210999997</v>
      </c>
      <c r="W139" s="26">
        <v>646.18539999999996</v>
      </c>
      <c r="X139" s="11">
        <f t="shared" ref="X139" si="128">(R139-U139)*1000</f>
        <v>-2.3999999975785613</v>
      </c>
      <c r="Y139" s="11">
        <f t="shared" ref="Y139" si="129">(S139-V139)*1000</f>
        <v>-11.099999770522118</v>
      </c>
      <c r="Z139" s="11">
        <f t="shared" ref="Z139" si="130">(T139-W139)*1000</f>
        <v>-10.400000000004184</v>
      </c>
      <c r="AA139" s="30">
        <v>627.02700000000004</v>
      </c>
      <c r="AB139" s="25">
        <v>627.01900000000001</v>
      </c>
      <c r="AC139" s="4" t="s">
        <v>663</v>
      </c>
      <c r="AD139" s="11">
        <f t="shared" si="115"/>
        <v>8.0000000000381988</v>
      </c>
      <c r="AE139" s="76" t="s">
        <v>634</v>
      </c>
      <c r="AF139"/>
    </row>
    <row r="140" spans="1:32" s="13" customFormat="1" x14ac:dyDescent="0.3">
      <c r="A140" s="18" t="s">
        <v>666</v>
      </c>
      <c r="D140" s="12"/>
      <c r="E140" s="12"/>
      <c r="H140" s="12"/>
      <c r="I140" s="12"/>
      <c r="J140" s="12"/>
      <c r="K140" s="150"/>
      <c r="L140" s="15"/>
      <c r="M140" s="12"/>
      <c r="O140" s="12"/>
      <c r="P140" s="12"/>
      <c r="R140" s="27"/>
      <c r="S140" s="27"/>
      <c r="T140" s="27"/>
      <c r="U140" s="15"/>
      <c r="V140" s="15"/>
      <c r="W140" s="15"/>
      <c r="X140" s="15"/>
      <c r="Y140" s="15"/>
      <c r="Z140" s="15"/>
      <c r="AA140" s="31"/>
      <c r="AB140" s="27"/>
      <c r="AC140" s="17"/>
      <c r="AD140" s="17"/>
    </row>
    <row r="141" spans="1:32" s="7" customFormat="1" x14ac:dyDescent="0.3">
      <c r="A141" s="1" t="s">
        <v>677</v>
      </c>
      <c r="C141" s="108" t="s">
        <v>502</v>
      </c>
      <c r="D141" s="6" t="s">
        <v>693</v>
      </c>
      <c r="E141" s="6" t="s">
        <v>140</v>
      </c>
      <c r="F141" s="7" t="s">
        <v>351</v>
      </c>
      <c r="G141" s="8">
        <v>42738</v>
      </c>
      <c r="H141" s="6" t="s">
        <v>23</v>
      </c>
      <c r="I141" s="6" t="s">
        <v>23</v>
      </c>
      <c r="J141" s="6" t="s">
        <v>721</v>
      </c>
      <c r="K141" s="149"/>
      <c r="L141" s="9">
        <v>1.5109999999999999</v>
      </c>
      <c r="M141" s="6" t="s">
        <v>23</v>
      </c>
      <c r="N141" s="6" t="s">
        <v>462</v>
      </c>
      <c r="O141" s="6" t="s">
        <v>23</v>
      </c>
      <c r="P141" s="6" t="s">
        <v>23</v>
      </c>
      <c r="Q141" s="6" t="s">
        <v>23</v>
      </c>
      <c r="R141" s="26">
        <v>693347.522</v>
      </c>
      <c r="S141" s="26">
        <v>6089358.8739999998</v>
      </c>
      <c r="T141" s="26">
        <v>621.60699999999997</v>
      </c>
      <c r="U141" s="26">
        <v>693347.51430000004</v>
      </c>
      <c r="V141" s="26">
        <v>6089358.8745999997</v>
      </c>
      <c r="W141" s="26">
        <v>621.63969999999995</v>
      </c>
      <c r="X141" s="11">
        <f t="shared" ref="X141" si="131">(R141-U141)*1000</f>
        <v>7.6999999582767487</v>
      </c>
      <c r="Y141" s="11">
        <f t="shared" ref="Y141" si="132">(S141-V141)*1000</f>
        <v>-0.59999991208314896</v>
      </c>
      <c r="Z141" s="11">
        <f t="shared" ref="Z141" si="133">(T141-W141)*1000</f>
        <v>-32.699999999977081</v>
      </c>
      <c r="AA141" s="30">
        <v>602.226</v>
      </c>
      <c r="AB141" s="107">
        <v>602.26499999999999</v>
      </c>
      <c r="AC141" s="11" t="s">
        <v>128</v>
      </c>
      <c r="AD141" s="11">
        <f t="shared" ref="AD141" si="134">(AA141-AB141)*1000</f>
        <v>-38.999999999987267</v>
      </c>
      <c r="AE141" s="108" t="s">
        <v>502</v>
      </c>
    </row>
    <row r="142" spans="1:32" s="7" customFormat="1" x14ac:dyDescent="0.3">
      <c r="A142" s="1" t="s">
        <v>678</v>
      </c>
      <c r="C142" s="108" t="s">
        <v>620</v>
      </c>
      <c r="D142" s="6" t="s">
        <v>693</v>
      </c>
      <c r="E142" s="6" t="s">
        <v>140</v>
      </c>
      <c r="F142" s="7" t="s">
        <v>93</v>
      </c>
      <c r="G142" s="8">
        <v>42739</v>
      </c>
      <c r="H142" s="6" t="s">
        <v>23</v>
      </c>
      <c r="I142" s="6" t="s">
        <v>23</v>
      </c>
      <c r="J142" s="6" t="s">
        <v>720</v>
      </c>
      <c r="K142" s="149"/>
      <c r="L142" s="9">
        <v>1.262</v>
      </c>
      <c r="M142" s="6" t="s">
        <v>23</v>
      </c>
      <c r="N142" s="6" t="s">
        <v>23</v>
      </c>
      <c r="O142" s="6" t="s">
        <v>23</v>
      </c>
      <c r="P142" s="6" t="s">
        <v>23</v>
      </c>
      <c r="Q142" s="6" t="s">
        <v>23</v>
      </c>
      <c r="R142" s="26">
        <v>696236.50300000003</v>
      </c>
      <c r="S142" s="26">
        <v>6091697.5920000002</v>
      </c>
      <c r="T142" s="26">
        <v>681.846</v>
      </c>
      <c r="U142" s="26">
        <v>696236.49190000002</v>
      </c>
      <c r="V142" s="26">
        <v>6091697.5844000001</v>
      </c>
      <c r="W142" s="26">
        <v>681.86239999999998</v>
      </c>
      <c r="X142" s="11">
        <f t="shared" ref="X142" si="135">(R142-U142)*1000</f>
        <v>11.100000003352761</v>
      </c>
      <c r="Y142" s="11">
        <f t="shared" ref="Y142" si="136">(S142-V142)*1000</f>
        <v>7.6000001281499863</v>
      </c>
      <c r="Z142" s="11">
        <f t="shared" ref="Z142" si="137">(T142-W142)*1000</f>
        <v>-16.399999999975989</v>
      </c>
      <c r="AA142" s="30">
        <v>662.351</v>
      </c>
      <c r="AB142" s="107">
        <v>662.34</v>
      </c>
      <c r="AC142" s="11" t="s">
        <v>128</v>
      </c>
      <c r="AD142" s="11">
        <f t="shared" ref="AD142:AD143" si="138">(AA142-AB142)*1000</f>
        <v>10.999999999967258</v>
      </c>
      <c r="AE142" s="108" t="s">
        <v>620</v>
      </c>
    </row>
    <row r="143" spans="1:32" s="7" customFormat="1" x14ac:dyDescent="0.3">
      <c r="A143" s="1" t="s">
        <v>679</v>
      </c>
      <c r="C143" s="108" t="s">
        <v>632</v>
      </c>
      <c r="D143" s="6" t="s">
        <v>693</v>
      </c>
      <c r="E143" s="6" t="s">
        <v>140</v>
      </c>
      <c r="F143" s="7" t="s">
        <v>351</v>
      </c>
      <c r="G143" s="8">
        <v>42740</v>
      </c>
      <c r="H143" s="6" t="s">
        <v>23</v>
      </c>
      <c r="I143" s="6" t="s">
        <v>23</v>
      </c>
      <c r="J143" s="6" t="s">
        <v>719</v>
      </c>
      <c r="K143" s="149"/>
      <c r="L143" s="9">
        <v>1.4059999999999999</v>
      </c>
      <c r="M143" s="6" t="s">
        <v>23</v>
      </c>
      <c r="N143" s="6" t="s">
        <v>664</v>
      </c>
      <c r="O143" s="6" t="s">
        <v>23</v>
      </c>
      <c r="P143" s="6" t="s">
        <v>23</v>
      </c>
      <c r="Q143" s="6" t="s">
        <v>23</v>
      </c>
      <c r="R143" s="26">
        <v>699756.68099999998</v>
      </c>
      <c r="S143" s="26">
        <v>6086676.0460000001</v>
      </c>
      <c r="T143" s="26">
        <v>594.20699999999999</v>
      </c>
      <c r="U143" s="26">
        <v>699756.67130000005</v>
      </c>
      <c r="V143" s="26">
        <v>6086676.0323000001</v>
      </c>
      <c r="W143" s="26">
        <v>594.21600000000001</v>
      </c>
      <c r="X143" s="11">
        <f t="shared" ref="X143" si="139">(R143-U143)*1000</f>
        <v>9.6999999368563294</v>
      </c>
      <c r="Y143" s="11">
        <f t="shared" ref="Y143" si="140">(S143-V143)*1000</f>
        <v>13.700000010430813</v>
      </c>
      <c r="Z143" s="11">
        <f t="shared" ref="Z143" si="141">(T143-W143)*1000</f>
        <v>-9.0000000000145519</v>
      </c>
      <c r="AA143" s="30">
        <v>574.71400000000006</v>
      </c>
      <c r="AB143" s="107">
        <v>574.71900000000005</v>
      </c>
      <c r="AC143" s="4" t="s">
        <v>244</v>
      </c>
      <c r="AD143" s="11">
        <f t="shared" si="138"/>
        <v>-4.9999999999954525</v>
      </c>
      <c r="AE143" s="108" t="s">
        <v>632</v>
      </c>
    </row>
    <row r="144" spans="1:32" s="7" customFormat="1" x14ac:dyDescent="0.3">
      <c r="A144" s="1" t="s">
        <v>500</v>
      </c>
      <c r="C144" s="108" t="s">
        <v>503</v>
      </c>
      <c r="D144" s="6" t="s">
        <v>693</v>
      </c>
      <c r="E144" s="6" t="s">
        <v>140</v>
      </c>
      <c r="F144" s="7" t="s">
        <v>211</v>
      </c>
      <c r="G144" s="8">
        <v>42740</v>
      </c>
      <c r="H144" s="6" t="s">
        <v>23</v>
      </c>
      <c r="I144" s="6" t="s">
        <v>23</v>
      </c>
      <c r="J144" s="6" t="s">
        <v>718</v>
      </c>
      <c r="K144" s="149"/>
      <c r="L144" s="9">
        <v>1.478</v>
      </c>
      <c r="M144" s="6" t="s">
        <v>23</v>
      </c>
      <c r="O144" s="6" t="s">
        <v>23</v>
      </c>
      <c r="P144" s="6"/>
      <c r="Q144" s="6" t="s">
        <v>23</v>
      </c>
      <c r="R144" s="26">
        <v>682145.38199999998</v>
      </c>
      <c r="S144" s="26">
        <v>6096662.824</v>
      </c>
      <c r="T144" s="26">
        <v>557.55100000000004</v>
      </c>
      <c r="U144" s="26"/>
      <c r="V144" s="26"/>
      <c r="W144" s="26"/>
      <c r="X144" s="11"/>
      <c r="Y144" s="11"/>
      <c r="Z144" s="11"/>
      <c r="AA144" s="30">
        <v>538.36199999999997</v>
      </c>
      <c r="AB144" s="25">
        <v>538.35599999999999</v>
      </c>
      <c r="AC144" s="4" t="s">
        <v>194</v>
      </c>
      <c r="AD144" s="4">
        <f>(AA144-AB144)*1000</f>
        <v>5.9999999999718057</v>
      </c>
      <c r="AE144" s="7" t="s">
        <v>503</v>
      </c>
      <c r="AF144" t="s">
        <v>1001</v>
      </c>
    </row>
    <row r="145" spans="1:32" s="7" customFormat="1" x14ac:dyDescent="0.3">
      <c r="A145" s="1" t="s">
        <v>247</v>
      </c>
      <c r="C145" s="108" t="s">
        <v>235</v>
      </c>
      <c r="D145" s="6" t="s">
        <v>693</v>
      </c>
      <c r="E145" s="6" t="s">
        <v>140</v>
      </c>
      <c r="F145" s="7" t="s">
        <v>667</v>
      </c>
      <c r="G145" s="8">
        <v>42740</v>
      </c>
      <c r="H145" s="6" t="s">
        <v>23</v>
      </c>
      <c r="I145" s="6" t="s">
        <v>23</v>
      </c>
      <c r="J145" s="6" t="s">
        <v>717</v>
      </c>
      <c r="K145" s="149"/>
      <c r="L145" s="9">
        <v>1.4510000000000001</v>
      </c>
      <c r="M145" s="6" t="s">
        <v>23</v>
      </c>
      <c r="N145" s="6" t="s">
        <v>722</v>
      </c>
      <c r="O145" s="6" t="s">
        <v>23</v>
      </c>
      <c r="P145" s="6"/>
      <c r="Q145" s="6" t="s">
        <v>23</v>
      </c>
      <c r="R145" s="26">
        <v>683692.98300000001</v>
      </c>
      <c r="S145" s="26">
        <v>6095050.2659999998</v>
      </c>
      <c r="T145" s="26">
        <v>561.79100000000005</v>
      </c>
      <c r="U145" s="26">
        <v>683692.98100000003</v>
      </c>
      <c r="V145" s="26">
        <v>6095050.2790999999</v>
      </c>
      <c r="W145" s="26">
        <v>561.76779999999997</v>
      </c>
      <c r="X145" s="11">
        <f t="shared" ref="X145" si="142">(R145-U145)*1000</f>
        <v>1.9999999785795808</v>
      </c>
      <c r="Y145" s="11">
        <f t="shared" ref="Y145" si="143">(S145-V145)*1000</f>
        <v>-13.100000098347664</v>
      </c>
      <c r="Z145" s="11">
        <f t="shared" ref="Z145" si="144">(T145-W145)*1000</f>
        <v>23.200000000088039</v>
      </c>
      <c r="AA145" s="30">
        <v>542.58500000000004</v>
      </c>
      <c r="AB145" s="25">
        <v>542.57399999999996</v>
      </c>
      <c r="AC145" s="4" t="s">
        <v>194</v>
      </c>
      <c r="AD145" s="4">
        <f t="shared" ref="AD145:AD146" si="145">(AA145-AB145)*1000</f>
        <v>11.000000000080945</v>
      </c>
      <c r="AE145" t="s">
        <v>235</v>
      </c>
      <c r="AF145" t="s">
        <v>1029</v>
      </c>
    </row>
    <row r="146" spans="1:32" s="7" customFormat="1" x14ac:dyDescent="0.3">
      <c r="A146" s="1" t="s">
        <v>656</v>
      </c>
      <c r="C146" s="108" t="s">
        <v>634</v>
      </c>
      <c r="D146" s="6" t="s">
        <v>693</v>
      </c>
      <c r="E146" s="6" t="s">
        <v>140</v>
      </c>
      <c r="F146" s="7" t="s">
        <v>668</v>
      </c>
      <c r="G146" s="8">
        <v>42740</v>
      </c>
      <c r="H146" s="6" t="s">
        <v>23</v>
      </c>
      <c r="I146" s="6" t="s">
        <v>23</v>
      </c>
      <c r="J146" s="6" t="s">
        <v>716</v>
      </c>
      <c r="K146" s="149"/>
      <c r="L146" s="9">
        <v>1.472</v>
      </c>
      <c r="M146" s="6" t="s">
        <v>23</v>
      </c>
      <c r="N146" s="6" t="s">
        <v>462</v>
      </c>
      <c r="O146" s="6" t="s">
        <v>23</v>
      </c>
      <c r="P146" s="6"/>
      <c r="Q146" s="6" t="s">
        <v>23</v>
      </c>
      <c r="R146" s="26">
        <v>683950.24300000002</v>
      </c>
      <c r="S146" s="26">
        <v>6088509.2070000004</v>
      </c>
      <c r="T146" s="26">
        <v>646.18799999999999</v>
      </c>
      <c r="U146" s="26">
        <v>683950.24040000001</v>
      </c>
      <c r="V146" s="26">
        <v>6088509.2210999997</v>
      </c>
      <c r="W146" s="26">
        <v>646.18539999999996</v>
      </c>
      <c r="X146" s="11">
        <f t="shared" ref="X146" si="146">(R146-U146)*1000</f>
        <v>2.6000000070780516</v>
      </c>
      <c r="Y146" s="11">
        <f t="shared" ref="Y146" si="147">(S146-V146)*1000</f>
        <v>-14.099999330937862</v>
      </c>
      <c r="Z146" s="11">
        <f t="shared" ref="Z146" si="148">(T146-W146)*1000</f>
        <v>2.6000000000294676</v>
      </c>
      <c r="AA146" s="30">
        <v>627.04</v>
      </c>
      <c r="AB146" s="25">
        <v>627.01900000000001</v>
      </c>
      <c r="AC146" s="11" t="s">
        <v>663</v>
      </c>
      <c r="AD146" s="4">
        <f t="shared" si="145"/>
        <v>20.999999999958163</v>
      </c>
      <c r="AE146" s="108" t="s">
        <v>634</v>
      </c>
    </row>
    <row r="147" spans="1:32" s="7" customFormat="1" x14ac:dyDescent="0.3">
      <c r="A147" s="1" t="s">
        <v>680</v>
      </c>
      <c r="C147" s="108" t="s">
        <v>635</v>
      </c>
      <c r="D147" s="6" t="s">
        <v>693</v>
      </c>
      <c r="E147" s="6" t="s">
        <v>140</v>
      </c>
      <c r="F147" s="7" t="s">
        <v>351</v>
      </c>
      <c r="G147" s="8">
        <v>42741</v>
      </c>
      <c r="H147" s="6" t="s">
        <v>23</v>
      </c>
      <c r="I147" s="6" t="s">
        <v>23</v>
      </c>
      <c r="J147" s="6" t="s">
        <v>715</v>
      </c>
      <c r="K147" s="149"/>
      <c r="L147" s="9">
        <v>0.93799999999999994</v>
      </c>
      <c r="M147" s="6" t="s">
        <v>23</v>
      </c>
      <c r="N147" s="6" t="s">
        <v>462</v>
      </c>
      <c r="O147" s="6" t="s">
        <v>23</v>
      </c>
      <c r="P147" s="6" t="s">
        <v>23</v>
      </c>
      <c r="Q147" s="6" t="s">
        <v>23</v>
      </c>
      <c r="R147" s="26">
        <v>686638.446</v>
      </c>
      <c r="S147" s="26">
        <v>6084381.7290000003</v>
      </c>
      <c r="T147" s="26">
        <v>675.44600000000003</v>
      </c>
      <c r="U147" s="26">
        <v>686638.44110000005</v>
      </c>
      <c r="V147" s="26">
        <v>6084381.7147000004</v>
      </c>
      <c r="W147" s="26">
        <v>675.46299999999997</v>
      </c>
      <c r="X147" s="11">
        <f t="shared" ref="X147" si="149">(R147-U147)*1000</f>
        <v>4.8999999416992068</v>
      </c>
      <c r="Y147" s="11">
        <f t="shared" ref="Y147" si="150">(S147-V147)*1000</f>
        <v>14.299999922513962</v>
      </c>
      <c r="Z147" s="11">
        <f t="shared" ref="Z147" si="151">(T147-W147)*1000</f>
        <v>-16.999999999939064</v>
      </c>
      <c r="AA147" s="30">
        <v>656.27499999999998</v>
      </c>
      <c r="AB147" s="25">
        <v>656.26300000000003</v>
      </c>
      <c r="AC147" s="11" t="s">
        <v>663</v>
      </c>
      <c r="AD147" s="4">
        <f t="shared" ref="AD147:AD149" si="152">(AA147-AB147)*1000</f>
        <v>11.999999999943611</v>
      </c>
      <c r="AE147" s="108" t="s">
        <v>635</v>
      </c>
    </row>
    <row r="148" spans="1:32" s="7" customFormat="1" x14ac:dyDescent="0.3">
      <c r="A148" s="1" t="s">
        <v>681</v>
      </c>
      <c r="C148" s="108" t="s">
        <v>669</v>
      </c>
      <c r="D148" s="6" t="s">
        <v>693</v>
      </c>
      <c r="E148" s="6" t="s">
        <v>140</v>
      </c>
      <c r="F148" s="7" t="s">
        <v>351</v>
      </c>
      <c r="G148" s="8">
        <v>42746</v>
      </c>
      <c r="H148" s="6" t="s">
        <v>23</v>
      </c>
      <c r="I148" s="6" t="s">
        <v>23</v>
      </c>
      <c r="J148" s="6" t="s">
        <v>714</v>
      </c>
      <c r="K148" s="149"/>
      <c r="L148" s="9">
        <v>1.4890000000000001</v>
      </c>
      <c r="M148" s="6" t="s">
        <v>23</v>
      </c>
      <c r="O148" s="6" t="s">
        <v>23</v>
      </c>
      <c r="P148" s="6" t="s">
        <v>23</v>
      </c>
      <c r="Q148" s="6" t="s">
        <v>23</v>
      </c>
      <c r="R148" s="26">
        <v>685510.48300000001</v>
      </c>
      <c r="S148" s="26">
        <v>6069903.2050000001</v>
      </c>
      <c r="T148" s="26">
        <v>666.928</v>
      </c>
      <c r="U148" s="9"/>
      <c r="V148" s="9"/>
      <c r="W148" s="9"/>
      <c r="X148" s="9"/>
      <c r="Y148" s="9"/>
      <c r="Z148" s="9"/>
      <c r="AA148" s="30">
        <v>647.80499999999995</v>
      </c>
      <c r="AB148" s="25">
        <v>647.78499999999997</v>
      </c>
      <c r="AC148" s="4" t="s">
        <v>194</v>
      </c>
      <c r="AD148" s="4">
        <f t="shared" si="152"/>
        <v>19.99999999998181</v>
      </c>
      <c r="AE148" s="108" t="s">
        <v>669</v>
      </c>
    </row>
    <row r="149" spans="1:32" s="7" customFormat="1" x14ac:dyDescent="0.3">
      <c r="A149" s="1" t="s">
        <v>682</v>
      </c>
      <c r="B149" s="108" t="s">
        <v>320</v>
      </c>
      <c r="C149" s="108" t="s">
        <v>320</v>
      </c>
      <c r="D149" s="6" t="s">
        <v>693</v>
      </c>
      <c r="E149" s="6" t="s">
        <v>140</v>
      </c>
      <c r="F149" s="7" t="s">
        <v>670</v>
      </c>
      <c r="G149" s="8">
        <v>42747</v>
      </c>
      <c r="H149" s="6" t="s">
        <v>23</v>
      </c>
      <c r="I149" s="6" t="s">
        <v>23</v>
      </c>
      <c r="J149" s="6" t="s">
        <v>713</v>
      </c>
      <c r="K149" s="149"/>
      <c r="L149" s="9">
        <v>1.4890000000000001</v>
      </c>
      <c r="M149" s="6" t="s">
        <v>23</v>
      </c>
      <c r="N149" s="6" t="s">
        <v>723</v>
      </c>
      <c r="O149" s="6" t="s">
        <v>23</v>
      </c>
      <c r="P149" s="6" t="s">
        <v>23</v>
      </c>
      <c r="Q149" s="6" t="s">
        <v>23</v>
      </c>
      <c r="R149" s="26">
        <v>661072.46400000004</v>
      </c>
      <c r="S149" s="26">
        <v>6075163.8039999995</v>
      </c>
      <c r="T149" s="26">
        <v>1422.1990000000001</v>
      </c>
      <c r="U149" s="26">
        <v>661072.44700000004</v>
      </c>
      <c r="V149" s="26">
        <v>6075163.8269999996</v>
      </c>
      <c r="W149" s="26"/>
      <c r="X149" s="11">
        <f t="shared" ref="X149:X150" si="153">(R149-U149)*1000</f>
        <v>16.999999992549419</v>
      </c>
      <c r="Y149" s="11">
        <f t="shared" ref="Y149:Y150" si="154">(S149-V149)*1000</f>
        <v>-23.000000044703484</v>
      </c>
      <c r="Z149" s="129"/>
      <c r="AA149" s="25">
        <v>1402.912</v>
      </c>
      <c r="AB149" s="25">
        <v>1402.9469999999999</v>
      </c>
      <c r="AC149" s="11" t="s">
        <v>246</v>
      </c>
      <c r="AD149" s="4">
        <f t="shared" si="152"/>
        <v>-34.999999999854481</v>
      </c>
      <c r="AE149" s="108" t="s">
        <v>320</v>
      </c>
    </row>
    <row r="150" spans="1:32" s="7" customFormat="1" x14ac:dyDescent="0.3">
      <c r="A150" s="1" t="s">
        <v>683</v>
      </c>
      <c r="B150" s="7" t="s">
        <v>831</v>
      </c>
      <c r="C150" s="108" t="s">
        <v>319</v>
      </c>
      <c r="D150" s="6" t="s">
        <v>693</v>
      </c>
      <c r="E150" s="6" t="s">
        <v>140</v>
      </c>
      <c r="F150" s="7" t="s">
        <v>671</v>
      </c>
      <c r="G150" s="8">
        <v>42747</v>
      </c>
      <c r="H150" s="6" t="s">
        <v>23</v>
      </c>
      <c r="I150" s="6" t="s">
        <v>23</v>
      </c>
      <c r="J150" s="6" t="s">
        <v>712</v>
      </c>
      <c r="K150" s="149"/>
      <c r="L150" s="9">
        <v>1.3680000000000001</v>
      </c>
      <c r="M150" s="6" t="s">
        <v>23</v>
      </c>
      <c r="N150" s="6" t="s">
        <v>23</v>
      </c>
      <c r="O150" s="6" t="s">
        <v>23</v>
      </c>
      <c r="P150" s="6" t="s">
        <v>23</v>
      </c>
      <c r="Q150" s="6" t="s">
        <v>23</v>
      </c>
      <c r="R150" s="26">
        <v>661119.72</v>
      </c>
      <c r="S150" s="26">
        <v>6071683.2249999996</v>
      </c>
      <c r="T150" s="26">
        <v>1665.104</v>
      </c>
      <c r="U150" s="26">
        <v>661119.72290000005</v>
      </c>
      <c r="V150" s="26">
        <v>6071683.2329000002</v>
      </c>
      <c r="W150" s="26">
        <v>1665.0971</v>
      </c>
      <c r="X150" s="11">
        <f t="shared" si="153"/>
        <v>-2.9000000795349479</v>
      </c>
      <c r="Y150" s="11">
        <f t="shared" si="154"/>
        <v>-7.9000005498528481</v>
      </c>
      <c r="Z150" s="11">
        <f t="shared" ref="Z150" si="155">(T150-W150)*1000</f>
        <v>6.9000000000869477</v>
      </c>
      <c r="AA150" s="30">
        <v>1645.752</v>
      </c>
      <c r="AB150" s="25">
        <v>1645.8330000000001</v>
      </c>
      <c r="AC150" s="11" t="s">
        <v>246</v>
      </c>
      <c r="AD150" s="4">
        <f t="shared" ref="AD150" si="156">(AA150-AB150)*1000</f>
        <v>-81.000000000130967</v>
      </c>
      <c r="AE150" s="108" t="s">
        <v>319</v>
      </c>
    </row>
    <row r="151" spans="1:32" s="7" customFormat="1" x14ac:dyDescent="0.3">
      <c r="A151" s="1" t="s">
        <v>684</v>
      </c>
      <c r="B151" s="108" t="s">
        <v>321</v>
      </c>
      <c r="C151" s="108" t="s">
        <v>321</v>
      </c>
      <c r="D151" s="6" t="s">
        <v>693</v>
      </c>
      <c r="E151" s="6" t="s">
        <v>140</v>
      </c>
      <c r="F151" s="7" t="s">
        <v>672</v>
      </c>
      <c r="G151" s="8">
        <v>42747</v>
      </c>
      <c r="H151" s="6" t="s">
        <v>23</v>
      </c>
      <c r="I151" s="6" t="s">
        <v>23</v>
      </c>
      <c r="J151" s="6" t="s">
        <v>711</v>
      </c>
      <c r="K151" s="149"/>
      <c r="L151" s="9">
        <v>1.419</v>
      </c>
      <c r="M151" s="6" t="s">
        <v>23</v>
      </c>
      <c r="N151" s="6" t="s">
        <v>723</v>
      </c>
      <c r="O151" s="6" t="s">
        <v>23</v>
      </c>
      <c r="P151" s="6" t="s">
        <v>23</v>
      </c>
      <c r="Q151" s="6" t="s">
        <v>23</v>
      </c>
      <c r="R151" s="26">
        <v>659875.96499999997</v>
      </c>
      <c r="S151" s="26">
        <v>6070553.3430000003</v>
      </c>
      <c r="T151" s="26">
        <v>1538.8920000000001</v>
      </c>
      <c r="U151" s="26">
        <v>659875.951</v>
      </c>
      <c r="V151" s="26">
        <v>6070553.3370000003</v>
      </c>
      <c r="W151" s="26"/>
      <c r="X151" s="11">
        <f t="shared" ref="X151" si="157">(R151-U151)*1000</f>
        <v>13.999999966472387</v>
      </c>
      <c r="Y151" s="11">
        <f t="shared" ref="Y151" si="158">(S151-V151)*1000</f>
        <v>6.0000000521540642</v>
      </c>
      <c r="Z151" s="11"/>
      <c r="AA151" s="30">
        <v>1519.5229999999999</v>
      </c>
      <c r="AB151" s="25">
        <v>1519.6079999999999</v>
      </c>
      <c r="AC151" s="11" t="s">
        <v>246</v>
      </c>
      <c r="AD151" s="4">
        <f t="shared" ref="AD151" si="159">(AA151-AB151)*1000</f>
        <v>-85.00000000003638</v>
      </c>
      <c r="AE151" s="108" t="s">
        <v>321</v>
      </c>
    </row>
    <row r="152" spans="1:32" s="7" customFormat="1" x14ac:dyDescent="0.3">
      <c r="A152" s="1" t="s">
        <v>685</v>
      </c>
      <c r="B152" s="108" t="s">
        <v>322</v>
      </c>
      <c r="C152" s="108" t="s">
        <v>322</v>
      </c>
      <c r="D152" s="6" t="s">
        <v>693</v>
      </c>
      <c r="E152" s="6" t="s">
        <v>140</v>
      </c>
      <c r="F152" s="7" t="s">
        <v>673</v>
      </c>
      <c r="G152" s="8">
        <v>42747</v>
      </c>
      <c r="H152" s="6" t="s">
        <v>23</v>
      </c>
      <c r="I152" s="6" t="s">
        <v>23</v>
      </c>
      <c r="J152" s="6" t="s">
        <v>710</v>
      </c>
      <c r="K152" s="149"/>
      <c r="L152" s="9">
        <v>0.96099999999999997</v>
      </c>
      <c r="M152" s="6" t="s">
        <v>23</v>
      </c>
      <c r="N152" s="6" t="s">
        <v>723</v>
      </c>
      <c r="O152" s="6" t="s">
        <v>23</v>
      </c>
      <c r="P152" s="6" t="s">
        <v>23</v>
      </c>
      <c r="Q152" s="6" t="s">
        <v>23</v>
      </c>
      <c r="R152" s="26">
        <v>659901.80799999996</v>
      </c>
      <c r="S152" s="26">
        <v>6070459.0920000002</v>
      </c>
      <c r="T152" s="26">
        <v>1538.25</v>
      </c>
      <c r="U152" s="26">
        <v>659901.80099999998</v>
      </c>
      <c r="V152" s="26">
        <v>6070459.0920000002</v>
      </c>
      <c r="W152" s="9"/>
      <c r="X152" s="11">
        <f t="shared" ref="X152:X153" si="160">(R152-U152)*1000</f>
        <v>6.9999999832361937</v>
      </c>
      <c r="Y152" s="11">
        <f t="shared" ref="Y152:Y153" si="161">(S152-V152)*1000</f>
        <v>0</v>
      </c>
      <c r="Z152" s="9"/>
      <c r="AA152" s="30">
        <v>1518.8789999999999</v>
      </c>
      <c r="AB152" s="25">
        <v>1518.9469999999999</v>
      </c>
      <c r="AC152" s="11" t="s">
        <v>246</v>
      </c>
      <c r="AD152" s="4">
        <f t="shared" ref="AD152:AD153" si="162">(AA152-AB152)*1000</f>
        <v>-67.999999999983629</v>
      </c>
      <c r="AE152" s="108" t="s">
        <v>322</v>
      </c>
    </row>
    <row r="153" spans="1:32" s="7" customFormat="1" x14ac:dyDescent="0.3">
      <c r="A153" s="1" t="s">
        <v>686</v>
      </c>
      <c r="B153" s="7" t="s">
        <v>84</v>
      </c>
      <c r="C153" s="108" t="s">
        <v>83</v>
      </c>
      <c r="D153" s="6" t="s">
        <v>693</v>
      </c>
      <c r="E153" s="6" t="s">
        <v>140</v>
      </c>
      <c r="F153" s="7" t="s">
        <v>674</v>
      </c>
      <c r="G153" s="8">
        <v>42747</v>
      </c>
      <c r="H153" s="6" t="s">
        <v>23</v>
      </c>
      <c r="I153" s="6" t="s">
        <v>23</v>
      </c>
      <c r="J153" s="6" t="s">
        <v>709</v>
      </c>
      <c r="K153" s="149"/>
      <c r="L153" s="9">
        <v>1.474</v>
      </c>
      <c r="M153" s="6" t="s">
        <v>23</v>
      </c>
      <c r="N153" s="6" t="s">
        <v>23</v>
      </c>
      <c r="O153" s="6" t="s">
        <v>23</v>
      </c>
      <c r="P153" s="6" t="s">
        <v>23</v>
      </c>
      <c r="Q153" s="6" t="s">
        <v>23</v>
      </c>
      <c r="R153" s="26">
        <v>660716.65599999996</v>
      </c>
      <c r="S153" s="26">
        <v>6066785.602</v>
      </c>
      <c r="T153" s="26">
        <v>1781.0160000000001</v>
      </c>
      <c r="U153" s="26">
        <v>660716.65630000003</v>
      </c>
      <c r="V153" s="26">
        <v>6066785.5882000001</v>
      </c>
      <c r="W153" s="26">
        <v>1780.9880000000001</v>
      </c>
      <c r="X153" s="11">
        <f t="shared" si="160"/>
        <v>-0.30000007245689631</v>
      </c>
      <c r="Y153" s="11">
        <f t="shared" si="161"/>
        <v>13.799999840557575</v>
      </c>
      <c r="Z153" s="11">
        <f t="shared" ref="Z153" si="163">(T153-W153)*1000</f>
        <v>28.000000000020009</v>
      </c>
      <c r="AA153" s="30">
        <v>1761.5650000000001</v>
      </c>
      <c r="AB153" s="25">
        <v>1761.6669999999999</v>
      </c>
      <c r="AC153" s="11" t="s">
        <v>128</v>
      </c>
      <c r="AD153" s="11">
        <f t="shared" si="162"/>
        <v>-101.99999999986176</v>
      </c>
      <c r="AE153" s="108" t="s">
        <v>83</v>
      </c>
    </row>
    <row r="154" spans="1:32" s="7" customFormat="1" x14ac:dyDescent="0.3">
      <c r="A154" s="1" t="s">
        <v>687</v>
      </c>
      <c r="C154" s="108" t="s">
        <v>633</v>
      </c>
      <c r="D154" s="6" t="s">
        <v>693</v>
      </c>
      <c r="E154" s="6" t="s">
        <v>140</v>
      </c>
      <c r="F154" s="7" t="s">
        <v>542</v>
      </c>
      <c r="G154" s="8">
        <v>42751</v>
      </c>
      <c r="H154" s="6" t="s">
        <v>23</v>
      </c>
      <c r="I154" s="6" t="s">
        <v>23</v>
      </c>
      <c r="J154" s="6" t="s">
        <v>708</v>
      </c>
      <c r="K154" s="149"/>
      <c r="L154" s="9">
        <v>1.0409999999999999</v>
      </c>
      <c r="M154" s="6" t="s">
        <v>23</v>
      </c>
      <c r="N154" s="6" t="s">
        <v>664</v>
      </c>
      <c r="O154" s="6" t="s">
        <v>23</v>
      </c>
      <c r="P154" s="6" t="s">
        <v>23</v>
      </c>
      <c r="Q154" s="6" t="s">
        <v>23</v>
      </c>
      <c r="R154" s="26">
        <v>685543.20200000005</v>
      </c>
      <c r="S154" s="26">
        <v>6088716.5599999996</v>
      </c>
      <c r="T154" s="26">
        <v>589.90800000000002</v>
      </c>
      <c r="U154" s="26">
        <v>685543.19640000002</v>
      </c>
      <c r="V154" s="26">
        <v>6088716.5494999997</v>
      </c>
      <c r="W154" s="26">
        <v>589.92380000000003</v>
      </c>
      <c r="X154" s="11">
        <f t="shared" ref="X154" si="164">(R154-U154)*1000</f>
        <v>5.6000000331550837</v>
      </c>
      <c r="Y154" s="11">
        <f t="shared" ref="Y154" si="165">(S154-V154)*1000</f>
        <v>10.499999858438969</v>
      </c>
      <c r="Z154" s="11">
        <f t="shared" ref="Z154" si="166">(T154-W154)*1000</f>
        <v>-15.800000000012915</v>
      </c>
      <c r="AA154" s="30">
        <v>570.72699999999998</v>
      </c>
      <c r="AB154" s="25">
        <v>570.72400000000005</v>
      </c>
      <c r="AC154" s="11" t="s">
        <v>128</v>
      </c>
      <c r="AD154" s="11">
        <f t="shared" ref="AD154" si="167">(AA154-AB154)*1000</f>
        <v>2.9999999999290594</v>
      </c>
      <c r="AE154" s="108" t="s">
        <v>633</v>
      </c>
    </row>
    <row r="155" spans="1:32" s="7" customFormat="1" x14ac:dyDescent="0.3">
      <c r="A155" s="1" t="s">
        <v>688</v>
      </c>
      <c r="C155" s="108" t="s">
        <v>647</v>
      </c>
      <c r="D155" s="6" t="s">
        <v>693</v>
      </c>
      <c r="E155" s="6" t="s">
        <v>140</v>
      </c>
      <c r="F155" s="7" t="s">
        <v>675</v>
      </c>
      <c r="G155" s="8">
        <v>42752</v>
      </c>
      <c r="H155" s="6" t="s">
        <v>23</v>
      </c>
      <c r="I155" s="6" t="s">
        <v>23</v>
      </c>
      <c r="J155" s="6" t="s">
        <v>707</v>
      </c>
      <c r="K155" s="149"/>
      <c r="L155" s="9">
        <v>8.5000000000000006E-2</v>
      </c>
      <c r="M155" s="6" t="s">
        <v>23</v>
      </c>
      <c r="N155" s="6" t="s">
        <v>23</v>
      </c>
      <c r="O155" s="6" t="s">
        <v>23</v>
      </c>
      <c r="P155" s="6" t="s">
        <v>23</v>
      </c>
      <c r="Q155" s="6" t="s">
        <v>23</v>
      </c>
      <c r="R155" s="26">
        <v>692865.51899999997</v>
      </c>
      <c r="S155" s="26">
        <v>6092243.7180000003</v>
      </c>
      <c r="T155" s="26">
        <v>577.54499999999996</v>
      </c>
      <c r="U155" s="26">
        <v>692865.51069999998</v>
      </c>
      <c r="V155" s="26">
        <v>6092243.7081000004</v>
      </c>
      <c r="W155" s="26">
        <v>577.56500000000005</v>
      </c>
      <c r="X155" s="11">
        <f t="shared" ref="X155:X157" si="168">(R155-U155)*1000</f>
        <v>8.2999999867752194</v>
      </c>
      <c r="Y155" s="11">
        <f t="shared" ref="Y155" si="169">(S155-V155)*1000</f>
        <v>9.8999999463558197</v>
      </c>
      <c r="Z155" s="11">
        <f t="shared" ref="Z155" si="170">(T155-W155)*1000</f>
        <v>-20.000000000095497</v>
      </c>
      <c r="AA155" s="30">
        <v>558.13</v>
      </c>
      <c r="AB155" s="25">
        <v>558.15899999999999</v>
      </c>
      <c r="AC155" s="11" t="s">
        <v>128</v>
      </c>
      <c r="AD155" s="11">
        <f t="shared" ref="AD155:AD157" si="171">(AA155-AB155)*1000</f>
        <v>-28.999999999996362</v>
      </c>
      <c r="AE155" s="108" t="s">
        <v>647</v>
      </c>
    </row>
    <row r="156" spans="1:32" s="7" customFormat="1" x14ac:dyDescent="0.3">
      <c r="A156" s="1" t="s">
        <v>689</v>
      </c>
      <c r="C156" s="108" t="s">
        <v>484</v>
      </c>
      <c r="D156" s="6" t="s">
        <v>693</v>
      </c>
      <c r="E156" s="6" t="s">
        <v>140</v>
      </c>
      <c r="F156" s="7" t="s">
        <v>310</v>
      </c>
      <c r="G156" s="8">
        <v>42753</v>
      </c>
      <c r="H156" s="6" t="s">
        <v>23</v>
      </c>
      <c r="I156" s="6" t="s">
        <v>23</v>
      </c>
      <c r="J156" s="6" t="s">
        <v>706</v>
      </c>
      <c r="K156" s="149"/>
      <c r="L156" s="9">
        <v>1.0409999999999999</v>
      </c>
      <c r="M156" s="6" t="s">
        <v>23</v>
      </c>
      <c r="O156" s="6" t="s">
        <v>23</v>
      </c>
      <c r="P156" s="6" t="s">
        <v>23</v>
      </c>
      <c r="Q156" s="6" t="s">
        <v>23</v>
      </c>
      <c r="R156" s="26">
        <v>688436.96900000004</v>
      </c>
      <c r="S156" s="26">
        <v>6066074.1189999999</v>
      </c>
      <c r="T156" s="26">
        <v>641.80600000000004</v>
      </c>
      <c r="U156" s="26"/>
      <c r="V156" s="26"/>
      <c r="W156" s="9"/>
      <c r="X156" s="11"/>
      <c r="Y156" s="11"/>
      <c r="Z156" s="9"/>
      <c r="AA156" s="30">
        <v>622.66800000000001</v>
      </c>
      <c r="AB156" s="25">
        <v>622.63400000000001</v>
      </c>
      <c r="AC156" s="4" t="s">
        <v>194</v>
      </c>
      <c r="AD156" s="4">
        <f t="shared" si="171"/>
        <v>33.999999999991815</v>
      </c>
      <c r="AE156" s="108" t="s">
        <v>484</v>
      </c>
    </row>
    <row r="157" spans="1:32" s="7" customFormat="1" x14ac:dyDescent="0.3">
      <c r="A157" s="1" t="s">
        <v>690</v>
      </c>
      <c r="C157" s="108" t="s">
        <v>676</v>
      </c>
      <c r="D157" s="19" t="s">
        <v>694</v>
      </c>
      <c r="E157" s="6" t="s">
        <v>140</v>
      </c>
      <c r="F157" s="7" t="s">
        <v>351</v>
      </c>
      <c r="G157" s="8">
        <v>42755</v>
      </c>
      <c r="H157" s="6" t="s">
        <v>23</v>
      </c>
      <c r="I157" s="6" t="s">
        <v>23</v>
      </c>
      <c r="J157" s="6" t="s">
        <v>705</v>
      </c>
      <c r="K157" s="149"/>
      <c r="L157" s="9">
        <v>1.3160000000000001</v>
      </c>
      <c r="M157" s="6" t="s">
        <v>23</v>
      </c>
      <c r="N157" s="6" t="s">
        <v>723</v>
      </c>
      <c r="O157" s="6" t="s">
        <v>23</v>
      </c>
      <c r="P157" s="6" t="s">
        <v>23</v>
      </c>
      <c r="Q157" s="6" t="s">
        <v>23</v>
      </c>
      <c r="R157" s="26">
        <v>686854.71200000006</v>
      </c>
      <c r="S157" s="26">
        <v>6060649.2920000004</v>
      </c>
      <c r="T157" s="26">
        <v>653.34900000000005</v>
      </c>
      <c r="U157" s="26">
        <v>686854.72100000002</v>
      </c>
      <c r="V157" s="26">
        <v>6060649.2379999999</v>
      </c>
      <c r="X157" s="11">
        <f t="shared" si="168"/>
        <v>-8.9999999618157744</v>
      </c>
      <c r="Y157" s="11">
        <f>(R157-U157)*1000</f>
        <v>-8.9999999618157744</v>
      </c>
      <c r="Z157" s="9"/>
      <c r="AA157" s="30">
        <v>634.20500000000004</v>
      </c>
      <c r="AB157" s="26">
        <v>634.18799999999999</v>
      </c>
      <c r="AC157" s="11" t="s">
        <v>128</v>
      </c>
      <c r="AD157" s="11">
        <f t="shared" si="171"/>
        <v>17.000000000052751</v>
      </c>
      <c r="AE157" s="108" t="s">
        <v>676</v>
      </c>
    </row>
    <row r="158" spans="1:32" s="7" customFormat="1" x14ac:dyDescent="0.3">
      <c r="A158" s="120" t="s">
        <v>691</v>
      </c>
      <c r="B158" s="121"/>
      <c r="C158" s="159" t="s">
        <v>646</v>
      </c>
      <c r="D158" s="120" t="s">
        <v>693</v>
      </c>
      <c r="E158" s="120" t="s">
        <v>140</v>
      </c>
      <c r="F158" s="121" t="s">
        <v>542</v>
      </c>
      <c r="G158" s="122">
        <v>42759</v>
      </c>
      <c r="H158" s="120" t="s">
        <v>23</v>
      </c>
      <c r="I158" s="120" t="s">
        <v>23</v>
      </c>
      <c r="J158" s="120" t="s">
        <v>704</v>
      </c>
      <c r="K158" s="152"/>
      <c r="L158" s="124">
        <v>1.331</v>
      </c>
      <c r="M158" s="120" t="s">
        <v>221</v>
      </c>
      <c r="N158" s="120" t="s">
        <v>462</v>
      </c>
      <c r="O158" s="120" t="s">
        <v>23</v>
      </c>
      <c r="P158" s="120" t="s">
        <v>23</v>
      </c>
      <c r="Q158" s="120" t="s">
        <v>23</v>
      </c>
      <c r="R158" s="123">
        <v>685333.799</v>
      </c>
      <c r="S158" s="123">
        <v>6090589.2989999996</v>
      </c>
      <c r="T158" s="123">
        <v>567.78</v>
      </c>
      <c r="U158" s="123">
        <v>685333.81070000003</v>
      </c>
      <c r="V158" s="123">
        <v>6090589.2856999999</v>
      </c>
      <c r="W158" s="123">
        <v>567.76840000000004</v>
      </c>
      <c r="X158" s="125">
        <f t="shared" ref="X158" si="172">(R158-U158)*1000</f>
        <v>-11.700000031851232</v>
      </c>
      <c r="Y158" s="125">
        <f t="shared" ref="Y158" si="173">(S158-V158)*1000</f>
        <v>13.299999758601189</v>
      </c>
      <c r="Z158" s="125">
        <f t="shared" ref="Z158" si="174">(T158-W158)*1000</f>
        <v>11.599999999930333</v>
      </c>
      <c r="AA158" s="126">
        <v>548.58900000000006</v>
      </c>
      <c r="AB158" s="123">
        <v>548.55100000000004</v>
      </c>
      <c r="AC158" s="125" t="s">
        <v>128</v>
      </c>
      <c r="AD158" s="125">
        <f t="shared" ref="AD158" si="175">(AA158-AB158)*1000</f>
        <v>38.000000000010914</v>
      </c>
      <c r="AE158" s="159" t="s">
        <v>646</v>
      </c>
      <c r="AF158" s="127" t="s">
        <v>696</v>
      </c>
    </row>
    <row r="159" spans="1:32" s="13" customFormat="1" x14ac:dyDescent="0.3">
      <c r="A159" s="18" t="s">
        <v>733</v>
      </c>
      <c r="D159" s="12"/>
      <c r="E159" s="12"/>
      <c r="H159" s="12"/>
      <c r="I159" s="12"/>
      <c r="J159" s="12"/>
      <c r="K159" s="150"/>
      <c r="L159" s="15"/>
      <c r="M159" s="12"/>
      <c r="O159" s="12"/>
      <c r="P159" s="12"/>
      <c r="R159" s="27"/>
      <c r="S159" s="27"/>
      <c r="T159" s="27"/>
      <c r="U159" s="15"/>
      <c r="V159" s="15"/>
      <c r="W159" s="15"/>
      <c r="X159" s="15"/>
      <c r="Y159" s="15"/>
      <c r="Z159" s="15"/>
      <c r="AA159" s="31"/>
      <c r="AB159" s="27"/>
      <c r="AC159" s="17"/>
      <c r="AD159" s="17"/>
    </row>
    <row r="160" spans="1:32" s="7" customFormat="1" x14ac:dyDescent="0.3">
      <c r="A160" s="1" t="s">
        <v>697</v>
      </c>
      <c r="C160" s="108" t="s">
        <v>734</v>
      </c>
      <c r="D160" s="6" t="s">
        <v>693</v>
      </c>
      <c r="E160" s="6" t="s">
        <v>140</v>
      </c>
      <c r="F160" s="6" t="s">
        <v>727</v>
      </c>
      <c r="G160" s="8">
        <v>42773</v>
      </c>
      <c r="H160" s="6" t="s">
        <v>23</v>
      </c>
      <c r="I160" s="6" t="s">
        <v>23</v>
      </c>
      <c r="J160" s="6" t="s">
        <v>743</v>
      </c>
      <c r="K160" s="108"/>
      <c r="L160" s="9">
        <v>1.3720000000000001</v>
      </c>
      <c r="M160" s="6" t="s">
        <v>221</v>
      </c>
      <c r="O160" s="6" t="s">
        <v>23</v>
      </c>
      <c r="P160" s="6" t="s">
        <v>23</v>
      </c>
      <c r="Q160" s="6" t="s">
        <v>23</v>
      </c>
      <c r="R160" s="26">
        <v>683651.81299999997</v>
      </c>
      <c r="S160" s="26">
        <v>6028886.5640000002</v>
      </c>
      <c r="T160" s="26">
        <v>1110.4760000000001</v>
      </c>
      <c r="U160" s="9"/>
      <c r="V160" s="9"/>
      <c r="W160" s="9"/>
      <c r="X160" s="9"/>
      <c r="Y160" s="9"/>
      <c r="Z160" s="9"/>
      <c r="AA160" s="30">
        <v>1091.433</v>
      </c>
      <c r="AB160" s="25">
        <v>1091.424</v>
      </c>
      <c r="AC160" s="25" t="s">
        <v>128</v>
      </c>
      <c r="AD160" s="11">
        <f t="shared" ref="AD160:AD161" si="176">(AA160-AB160)*1000</f>
        <v>9.0000000000145519</v>
      </c>
      <c r="AE160" s="108" t="s">
        <v>734</v>
      </c>
      <c r="AF160" s="7" t="s">
        <v>735</v>
      </c>
    </row>
    <row r="161" spans="1:32" s="7" customFormat="1" x14ac:dyDescent="0.3">
      <c r="A161" s="1" t="s">
        <v>104</v>
      </c>
      <c r="C161" s="108" t="s">
        <v>95</v>
      </c>
      <c r="D161" s="6" t="s">
        <v>693</v>
      </c>
      <c r="E161" s="6" t="s">
        <v>140</v>
      </c>
      <c r="F161" s="6" t="s">
        <v>728</v>
      </c>
      <c r="G161" s="8">
        <v>42773</v>
      </c>
      <c r="H161" s="6" t="s">
        <v>23</v>
      </c>
      <c r="I161" s="6" t="s">
        <v>23</v>
      </c>
      <c r="J161" s="6" t="s">
        <v>744</v>
      </c>
      <c r="K161" s="108"/>
      <c r="L161" s="9">
        <v>1.419</v>
      </c>
      <c r="M161" s="6" t="s">
        <v>221</v>
      </c>
      <c r="N161" s="6" t="s">
        <v>141</v>
      </c>
      <c r="O161" s="6" t="s">
        <v>23</v>
      </c>
      <c r="P161" s="6" t="s">
        <v>23</v>
      </c>
      <c r="Q161" s="6" t="s">
        <v>23</v>
      </c>
      <c r="R161" s="26">
        <v>681551.49600000004</v>
      </c>
      <c r="S161" s="26">
        <v>6028825.0240000002</v>
      </c>
      <c r="T161" s="26">
        <v>1107.2670000000001</v>
      </c>
      <c r="U161" s="9">
        <v>681551.49399999995</v>
      </c>
      <c r="V161" s="9">
        <v>6028825.0219999999</v>
      </c>
      <c r="W161" s="9">
        <v>1107.278</v>
      </c>
      <c r="X161" s="11">
        <f t="shared" ref="X161" si="177">(R161-U161)*1000</f>
        <v>2.0000000949949026</v>
      </c>
      <c r="Y161" s="11">
        <f t="shared" ref="Y161" si="178">(S161-V161)*1000</f>
        <v>2.0000003278255463</v>
      </c>
      <c r="Z161" s="11">
        <f t="shared" ref="Z161" si="179">(T161-W161)*1000</f>
        <v>-10.999999999967258</v>
      </c>
      <c r="AA161" s="30">
        <v>1088.194</v>
      </c>
      <c r="AB161" s="25">
        <v>1088.17</v>
      </c>
      <c r="AC161" s="25" t="s">
        <v>128</v>
      </c>
      <c r="AD161" s="11">
        <f t="shared" si="176"/>
        <v>23.999999999887223</v>
      </c>
      <c r="AE161" s="108" t="s">
        <v>95</v>
      </c>
      <c r="AF161" t="s">
        <v>702</v>
      </c>
    </row>
    <row r="162" spans="1:32" s="7" customFormat="1" x14ac:dyDescent="0.3">
      <c r="A162" s="1" t="s">
        <v>698</v>
      </c>
      <c r="C162" s="108" t="s">
        <v>346</v>
      </c>
      <c r="D162" s="6" t="s">
        <v>693</v>
      </c>
      <c r="E162" s="6" t="s">
        <v>140</v>
      </c>
      <c r="F162" s="6" t="s">
        <v>729</v>
      </c>
      <c r="G162" s="8">
        <v>42773</v>
      </c>
      <c r="H162" s="6" t="s">
        <v>23</v>
      </c>
      <c r="I162" s="6" t="s">
        <v>23</v>
      </c>
      <c r="J162" s="6" t="s">
        <v>745</v>
      </c>
      <c r="K162" s="108"/>
      <c r="L162" s="9">
        <v>1.395</v>
      </c>
      <c r="M162" s="6" t="s">
        <v>221</v>
      </c>
      <c r="O162" s="6" t="s">
        <v>23</v>
      </c>
      <c r="P162" s="6" t="s">
        <v>23</v>
      </c>
      <c r="Q162" s="6" t="s">
        <v>23</v>
      </c>
      <c r="R162" s="26">
        <v>679629.02399999998</v>
      </c>
      <c r="S162" s="26">
        <v>6030592.2680000002</v>
      </c>
      <c r="T162" s="26">
        <v>1147.5640000000001</v>
      </c>
      <c r="U162" s="9"/>
      <c r="V162" s="9"/>
      <c r="W162" s="9"/>
      <c r="X162" s="9"/>
      <c r="Y162" s="9"/>
      <c r="Z162" s="9"/>
      <c r="AA162" s="30">
        <v>1128.432</v>
      </c>
      <c r="AB162" s="25">
        <v>1128.3920000000001</v>
      </c>
      <c r="AC162" s="25" t="s">
        <v>128</v>
      </c>
      <c r="AD162" s="11">
        <f t="shared" ref="AD162:AD166" si="180">(AA162-AB162)*1000</f>
        <v>39.99999999996362</v>
      </c>
      <c r="AE162" s="108" t="s">
        <v>346</v>
      </c>
    </row>
    <row r="163" spans="1:32" s="7" customFormat="1" x14ac:dyDescent="0.3">
      <c r="A163" s="1" t="s">
        <v>699</v>
      </c>
      <c r="C163" s="108" t="s">
        <v>347</v>
      </c>
      <c r="D163" s="6" t="s">
        <v>693</v>
      </c>
      <c r="E163" s="6" t="s">
        <v>140</v>
      </c>
      <c r="F163" s="6" t="s">
        <v>730</v>
      </c>
      <c r="G163" s="8">
        <v>42773</v>
      </c>
      <c r="H163" s="6" t="s">
        <v>23</v>
      </c>
      <c r="I163" s="6" t="s">
        <v>23</v>
      </c>
      <c r="J163" s="6" t="s">
        <v>746</v>
      </c>
      <c r="K163" s="108"/>
      <c r="L163" s="9">
        <v>1.2130000000000001</v>
      </c>
      <c r="M163" s="6" t="s">
        <v>221</v>
      </c>
      <c r="O163" s="6" t="s">
        <v>23</v>
      </c>
      <c r="P163" s="6" t="s">
        <v>23</v>
      </c>
      <c r="Q163" s="6" t="s">
        <v>23</v>
      </c>
      <c r="R163" s="26">
        <v>678618.13300000003</v>
      </c>
      <c r="S163" s="26">
        <v>6031316.2939999998</v>
      </c>
      <c r="T163" s="26">
        <v>1172.7719999999999</v>
      </c>
      <c r="U163" s="9"/>
      <c r="V163" s="9"/>
      <c r="W163" s="9"/>
      <c r="X163" s="9"/>
      <c r="Y163" s="9"/>
      <c r="Z163" s="9"/>
      <c r="AA163" s="30">
        <v>1153.6179999999999</v>
      </c>
      <c r="AB163" s="25">
        <v>1153.5609999999999</v>
      </c>
      <c r="AC163" s="25" t="s">
        <v>128</v>
      </c>
      <c r="AD163" s="11">
        <f t="shared" si="180"/>
        <v>57.000000000016371</v>
      </c>
      <c r="AE163" s="108" t="s">
        <v>347</v>
      </c>
    </row>
    <row r="164" spans="1:32" s="7" customFormat="1" x14ac:dyDescent="0.3">
      <c r="A164" s="1" t="s">
        <v>700</v>
      </c>
      <c r="C164" s="108" t="s">
        <v>348</v>
      </c>
      <c r="D164" s="6" t="s">
        <v>693</v>
      </c>
      <c r="E164" s="6" t="s">
        <v>140</v>
      </c>
      <c r="F164" s="6" t="s">
        <v>731</v>
      </c>
      <c r="G164" s="8">
        <v>42773</v>
      </c>
      <c r="H164" s="6" t="s">
        <v>23</v>
      </c>
      <c r="I164" s="6" t="s">
        <v>23</v>
      </c>
      <c r="J164" s="6" t="s">
        <v>747</v>
      </c>
      <c r="K164" s="108"/>
      <c r="L164" s="9">
        <v>1.3540000000000001</v>
      </c>
      <c r="M164" s="6" t="s">
        <v>221</v>
      </c>
      <c r="O164" s="6" t="s">
        <v>23</v>
      </c>
      <c r="P164" s="6" t="s">
        <v>23</v>
      </c>
      <c r="Q164" s="6" t="s">
        <v>23</v>
      </c>
      <c r="R164" s="26">
        <v>678284.05</v>
      </c>
      <c r="S164" s="26">
        <v>6031958.1409999998</v>
      </c>
      <c r="T164" s="26">
        <v>1154.9829999999999</v>
      </c>
      <c r="U164" s="9"/>
      <c r="V164" s="9"/>
      <c r="W164" s="9"/>
      <c r="X164" s="9"/>
      <c r="Y164" s="9"/>
      <c r="Z164" s="9"/>
      <c r="AA164" s="30">
        <v>1135.8150000000001</v>
      </c>
      <c r="AB164" s="25">
        <v>1135.771</v>
      </c>
      <c r="AC164" s="25" t="s">
        <v>128</v>
      </c>
      <c r="AD164" s="11">
        <f t="shared" si="180"/>
        <v>44.000000000096406</v>
      </c>
      <c r="AE164" s="108" t="s">
        <v>348</v>
      </c>
    </row>
    <row r="165" spans="1:32" s="7" customFormat="1" x14ac:dyDescent="0.3">
      <c r="A165" s="1" t="s">
        <v>701</v>
      </c>
      <c r="C165" s="108" t="s">
        <v>349</v>
      </c>
      <c r="D165" s="6" t="s">
        <v>693</v>
      </c>
      <c r="E165" s="6" t="s">
        <v>140</v>
      </c>
      <c r="F165" s="6" t="s">
        <v>732</v>
      </c>
      <c r="G165" s="8">
        <v>42773</v>
      </c>
      <c r="H165" s="6" t="s">
        <v>23</v>
      </c>
      <c r="I165" s="6" t="s">
        <v>23</v>
      </c>
      <c r="J165" s="6" t="s">
        <v>748</v>
      </c>
      <c r="K165" s="108"/>
      <c r="L165" s="9">
        <v>1.3680000000000001</v>
      </c>
      <c r="M165" s="6" t="s">
        <v>221</v>
      </c>
      <c r="O165" s="6" t="s">
        <v>23</v>
      </c>
      <c r="P165" s="6" t="s">
        <v>23</v>
      </c>
      <c r="Q165" s="6" t="s">
        <v>23</v>
      </c>
      <c r="R165" s="26">
        <v>677810.63899999997</v>
      </c>
      <c r="S165" s="26">
        <v>6032344.1490000002</v>
      </c>
      <c r="T165" s="26">
        <v>1158.27</v>
      </c>
      <c r="U165" s="9"/>
      <c r="V165" s="9"/>
      <c r="W165" s="9"/>
      <c r="X165" s="11"/>
      <c r="Y165" s="11"/>
      <c r="Z165" s="11"/>
      <c r="AA165" s="30">
        <v>1139.095</v>
      </c>
      <c r="AB165" s="25">
        <v>1139.0409999999999</v>
      </c>
      <c r="AC165" s="25" t="s">
        <v>128</v>
      </c>
      <c r="AD165" s="11">
        <f t="shared" si="180"/>
        <v>54.000000000087311</v>
      </c>
      <c r="AE165" s="108" t="s">
        <v>349</v>
      </c>
    </row>
    <row r="166" spans="1:32" s="7" customFormat="1" x14ac:dyDescent="0.3">
      <c r="A166" s="1" t="s">
        <v>284</v>
      </c>
      <c r="B166"/>
      <c r="C166" s="7" t="s">
        <v>291</v>
      </c>
      <c r="D166" s="6" t="s">
        <v>693</v>
      </c>
      <c r="E166" s="6" t="s">
        <v>140</v>
      </c>
      <c r="F166" s="6" t="s">
        <v>93</v>
      </c>
      <c r="G166" s="8">
        <v>42781</v>
      </c>
      <c r="H166" s="6" t="s">
        <v>23</v>
      </c>
      <c r="I166" s="6" t="s">
        <v>23</v>
      </c>
      <c r="J166" s="6" t="s">
        <v>749</v>
      </c>
      <c r="K166" s="108"/>
      <c r="L166" s="9">
        <v>1.3420000000000001</v>
      </c>
      <c r="M166" s="6" t="s">
        <v>221</v>
      </c>
      <c r="N166" s="6" t="s">
        <v>140</v>
      </c>
      <c r="O166" s="6" t="s">
        <v>23</v>
      </c>
      <c r="P166" s="6" t="s">
        <v>23</v>
      </c>
      <c r="Q166" s="6" t="s">
        <v>23</v>
      </c>
      <c r="R166" s="26">
        <v>678176.201</v>
      </c>
      <c r="S166" s="26">
        <v>6052430.284</v>
      </c>
      <c r="T166" s="26">
        <v>980.19399999999996</v>
      </c>
      <c r="U166" s="25">
        <v>678176.196</v>
      </c>
      <c r="V166" s="25">
        <v>6052430.2829999998</v>
      </c>
      <c r="W166" s="25">
        <v>980.20699999999999</v>
      </c>
      <c r="X166" s="11">
        <f t="shared" ref="X166" si="181">(R166-U166)*1000</f>
        <v>5.0000000046566129</v>
      </c>
      <c r="Y166" s="11">
        <f t="shared" ref="Y166" si="182">(S166-V166)*1000</f>
        <v>1.0000001639127731</v>
      </c>
      <c r="Z166" s="11">
        <f t="shared" ref="Z166" si="183">(T166-W166)*1000</f>
        <v>-13.000000000033651</v>
      </c>
      <c r="AA166" s="30">
        <v>960.87300000000005</v>
      </c>
      <c r="AB166" s="25">
        <v>960.84199999999998</v>
      </c>
      <c r="AC166" s="4" t="s">
        <v>128</v>
      </c>
      <c r="AD166" s="11">
        <f t="shared" si="180"/>
        <v>31.000000000062755</v>
      </c>
      <c r="AE166" s="7" t="s">
        <v>291</v>
      </c>
      <c r="AF166" t="s">
        <v>752</v>
      </c>
    </row>
    <row r="167" spans="1:32" s="7" customFormat="1" x14ac:dyDescent="0.3">
      <c r="A167" s="1" t="s">
        <v>750</v>
      </c>
      <c r="C167" s="108" t="s">
        <v>524</v>
      </c>
      <c r="D167" s="6" t="s">
        <v>693</v>
      </c>
      <c r="E167" s="1" t="s">
        <v>140</v>
      </c>
      <c r="F167" s="6" t="s">
        <v>754</v>
      </c>
      <c r="G167" s="8">
        <v>42781</v>
      </c>
      <c r="H167" s="6" t="s">
        <v>23</v>
      </c>
      <c r="I167" s="6" t="s">
        <v>23</v>
      </c>
      <c r="J167" s="6" t="s">
        <v>757</v>
      </c>
      <c r="K167" s="108"/>
      <c r="L167" s="9">
        <v>1.3620000000000001</v>
      </c>
      <c r="M167" s="6" t="s">
        <v>221</v>
      </c>
      <c r="O167" s="6" t="s">
        <v>23</v>
      </c>
      <c r="P167" s="6" t="s">
        <v>23</v>
      </c>
      <c r="Q167" s="6" t="s">
        <v>23</v>
      </c>
      <c r="R167" s="26">
        <v>676417.12399999995</v>
      </c>
      <c r="S167" s="26">
        <v>6055633.4029999999</v>
      </c>
      <c r="T167" s="26">
        <v>984.07399999999996</v>
      </c>
      <c r="U167" s="9"/>
      <c r="V167" s="9"/>
      <c r="W167" s="9"/>
      <c r="X167" s="11"/>
      <c r="Y167" s="11"/>
      <c r="Z167" s="11"/>
      <c r="AA167" s="30">
        <v>964.71900000000005</v>
      </c>
      <c r="AB167" s="25">
        <v>964.69200000000001</v>
      </c>
      <c r="AC167" s="25" t="s">
        <v>128</v>
      </c>
      <c r="AD167" s="11">
        <f t="shared" ref="AD167" si="184">(AA167-AB167)*1000</f>
        <v>27.000000000043656</v>
      </c>
      <c r="AE167" s="108" t="s">
        <v>524</v>
      </c>
    </row>
    <row r="168" spans="1:32" s="7" customFormat="1" x14ac:dyDescent="0.3">
      <c r="A168" s="1" t="s">
        <v>4</v>
      </c>
      <c r="B168" t="s">
        <v>5</v>
      </c>
      <c r="C168" t="s">
        <v>6</v>
      </c>
      <c r="D168" s="6" t="s">
        <v>693</v>
      </c>
      <c r="E168" s="1" t="s">
        <v>140</v>
      </c>
      <c r="F168" s="6" t="s">
        <v>755</v>
      </c>
      <c r="G168" s="8">
        <v>42781</v>
      </c>
      <c r="H168" s="6" t="s">
        <v>23</v>
      </c>
      <c r="I168" s="6" t="s">
        <v>23</v>
      </c>
      <c r="J168" s="6" t="s">
        <v>758</v>
      </c>
      <c r="K168" s="108"/>
      <c r="L168" s="9">
        <v>1.462</v>
      </c>
      <c r="M168" s="6" t="s">
        <v>221</v>
      </c>
      <c r="N168" s="6" t="s">
        <v>23</v>
      </c>
      <c r="O168" s="6" t="s">
        <v>23</v>
      </c>
      <c r="P168" s="6" t="s">
        <v>23</v>
      </c>
      <c r="Q168" s="6" t="s">
        <v>23</v>
      </c>
      <c r="R168" s="26">
        <v>677212.25600000005</v>
      </c>
      <c r="S168" s="26">
        <v>6055271.5140000004</v>
      </c>
      <c r="T168" s="26">
        <v>941.78800000000001</v>
      </c>
      <c r="U168" s="25">
        <v>677212.24529999995</v>
      </c>
      <c r="V168" s="25">
        <v>6055271.5078999996</v>
      </c>
      <c r="W168" s="25">
        <v>941.80200000000002</v>
      </c>
      <c r="X168" s="11">
        <f t="shared" ref="X168" si="185">(R168-U168)*1000</f>
        <v>10.700000100769103</v>
      </c>
      <c r="Y168" s="11">
        <f t="shared" ref="Y168" si="186">(S168-V168)*1000</f>
        <v>6.1000008136034012</v>
      </c>
      <c r="Z168" s="11">
        <f t="shared" ref="Z168" si="187">(T168-W168)*1000</f>
        <v>-14.000000000010004</v>
      </c>
      <c r="AA168" s="30">
        <v>922.45</v>
      </c>
      <c r="AB168" s="25">
        <v>922.41300000000001</v>
      </c>
      <c r="AC168" s="4" t="s">
        <v>128</v>
      </c>
      <c r="AD168" s="4">
        <f t="shared" ref="AD168:AD173" si="188">(AA168-AB168)*1000</f>
        <v>37.000000000034561</v>
      </c>
      <c r="AE168" t="s">
        <v>6</v>
      </c>
      <c r="AF168" s="7" t="s">
        <v>751</v>
      </c>
    </row>
    <row r="169" spans="1:32" s="7" customFormat="1" x14ac:dyDescent="0.3">
      <c r="A169" s="1" t="s">
        <v>418</v>
      </c>
      <c r="B169" s="105">
        <v>3180</v>
      </c>
      <c r="C169" s="76" t="s">
        <v>494</v>
      </c>
      <c r="D169" s="19">
        <v>3180</v>
      </c>
      <c r="E169" s="1" t="s">
        <v>140</v>
      </c>
      <c r="F169" s="6" t="s">
        <v>756</v>
      </c>
      <c r="G169" s="8">
        <v>42781</v>
      </c>
      <c r="H169" s="6" t="s">
        <v>23</v>
      </c>
      <c r="I169" s="6" t="s">
        <v>23</v>
      </c>
      <c r="J169" s="6" t="s">
        <v>759</v>
      </c>
      <c r="K169" s="108"/>
      <c r="L169" s="9">
        <v>1.496</v>
      </c>
      <c r="M169" s="6" t="s">
        <v>221</v>
      </c>
      <c r="N169" s="6" t="s">
        <v>140</v>
      </c>
      <c r="O169" s="6" t="s">
        <v>23</v>
      </c>
      <c r="P169" s="6" t="s">
        <v>23</v>
      </c>
      <c r="Q169" s="6" t="s">
        <v>23</v>
      </c>
      <c r="R169" s="26">
        <v>676967.22</v>
      </c>
      <c r="S169" s="26">
        <v>6055860.4519999996</v>
      </c>
      <c r="T169" s="26">
        <v>950.84100000000001</v>
      </c>
      <c r="U169" s="25">
        <v>676967.22100000002</v>
      </c>
      <c r="V169" s="25">
        <v>6055860.4539999999</v>
      </c>
      <c r="W169" s="25">
        <v>950.83399999999995</v>
      </c>
      <c r="X169" s="11">
        <f t="shared" ref="X169" si="189">(R169-U169)*1000</f>
        <v>-1.0000000474974513</v>
      </c>
      <c r="Y169" s="11">
        <f t="shared" ref="Y169" si="190">(S169-V169)*1000</f>
        <v>-2.0000003278255463</v>
      </c>
      <c r="Z169" s="11">
        <f t="shared" ref="Z169" si="191">(T169-W169)*1000</f>
        <v>7.0000000000618456</v>
      </c>
      <c r="AA169" s="30">
        <v>931.495</v>
      </c>
      <c r="AB169" s="25">
        <v>931.46299999999997</v>
      </c>
      <c r="AC169" s="25" t="s">
        <v>760</v>
      </c>
      <c r="AD169" s="11">
        <f t="shared" si="188"/>
        <v>32.000000000039108</v>
      </c>
      <c r="AE169" s="76" t="s">
        <v>494</v>
      </c>
      <c r="AF169" t="s">
        <v>753</v>
      </c>
    </row>
    <row r="170" spans="1:32" s="7" customFormat="1" x14ac:dyDescent="0.3">
      <c r="A170" s="1" t="s">
        <v>510</v>
      </c>
      <c r="B170"/>
      <c r="C170" s="7" t="s">
        <v>508</v>
      </c>
      <c r="D170" s="6" t="s">
        <v>693</v>
      </c>
      <c r="E170" s="1" t="s">
        <v>140</v>
      </c>
      <c r="F170" s="6" t="s">
        <v>761</v>
      </c>
      <c r="G170" s="8">
        <v>42787</v>
      </c>
      <c r="H170" s="6" t="s">
        <v>23</v>
      </c>
      <c r="I170" s="6" t="s">
        <v>23</v>
      </c>
      <c r="J170" s="6" t="s">
        <v>763</v>
      </c>
      <c r="K170" s="108"/>
      <c r="L170" s="9">
        <v>1.5489999999999999</v>
      </c>
      <c r="M170" s="6" t="s">
        <v>221</v>
      </c>
      <c r="N170" s="6" t="s">
        <v>767</v>
      </c>
      <c r="O170" s="6" t="s">
        <v>23</v>
      </c>
      <c r="P170" s="6" t="s">
        <v>23</v>
      </c>
      <c r="Q170" s="6" t="s">
        <v>23</v>
      </c>
      <c r="R170" s="26">
        <v>698969.88100000005</v>
      </c>
      <c r="S170" s="26">
        <v>6105540.6890000002</v>
      </c>
      <c r="T170" s="26">
        <v>692.24900000000002</v>
      </c>
      <c r="U170" s="25">
        <v>698969.88100000005</v>
      </c>
      <c r="V170" s="25">
        <v>6105540.6995000001</v>
      </c>
      <c r="W170" s="25">
        <v>692.24850000000004</v>
      </c>
      <c r="X170" s="11">
        <f t="shared" ref="X170" si="192">(R170-U170)*1000</f>
        <v>0</v>
      </c>
      <c r="Y170" s="11">
        <f t="shared" ref="Y170" si="193">(S170-V170)*1000</f>
        <v>-10.499999858438969</v>
      </c>
      <c r="Z170" s="11">
        <f t="shared" ref="Z170" si="194">(T170-W170)*1000</f>
        <v>0.49999999998817657</v>
      </c>
      <c r="AA170" s="30">
        <v>672.36800000000005</v>
      </c>
      <c r="AB170" s="25">
        <v>672.37400000000002</v>
      </c>
      <c r="AC170" s="4" t="s">
        <v>194</v>
      </c>
      <c r="AD170" s="11">
        <f t="shared" si="188"/>
        <v>-5.9999999999718057</v>
      </c>
      <c r="AE170" s="7" t="s">
        <v>508</v>
      </c>
      <c r="AF170" t="s">
        <v>769</v>
      </c>
    </row>
    <row r="171" spans="1:32" s="7" customFormat="1" x14ac:dyDescent="0.3">
      <c r="A171" s="6" t="s">
        <v>599</v>
      </c>
      <c r="C171" s="63" t="s">
        <v>600</v>
      </c>
      <c r="D171" s="6" t="s">
        <v>693</v>
      </c>
      <c r="E171" s="1" t="s">
        <v>140</v>
      </c>
      <c r="F171" s="6" t="s">
        <v>762</v>
      </c>
      <c r="G171" s="8">
        <v>42787</v>
      </c>
      <c r="H171" s="6" t="s">
        <v>23</v>
      </c>
      <c r="I171" s="6" t="s">
        <v>23</v>
      </c>
      <c r="J171" s="6" t="s">
        <v>764</v>
      </c>
      <c r="K171" s="108"/>
      <c r="L171" s="9">
        <v>1.476</v>
      </c>
      <c r="M171" s="6" t="s">
        <v>221</v>
      </c>
      <c r="N171" s="6" t="s">
        <v>140</v>
      </c>
      <c r="O171" s="6" t="s">
        <v>23</v>
      </c>
      <c r="P171" s="6" t="s">
        <v>23</v>
      </c>
      <c r="Q171" s="6" t="s">
        <v>23</v>
      </c>
      <c r="R171" s="26">
        <v>697210.52399999998</v>
      </c>
      <c r="S171" s="26">
        <v>6108884.0369999995</v>
      </c>
      <c r="T171" s="26">
        <v>734.08600000000001</v>
      </c>
      <c r="U171" s="26">
        <v>697210.52599999995</v>
      </c>
      <c r="V171" s="26">
        <v>6108884.04</v>
      </c>
      <c r="W171" s="26">
        <v>734.08100000000002</v>
      </c>
      <c r="X171" s="11">
        <f t="shared" ref="X171" si="195">(R171-U171)*1000</f>
        <v>-1.9999999785795808</v>
      </c>
      <c r="Y171" s="11">
        <f t="shared" ref="Y171" si="196">(S171-V171)*1000</f>
        <v>-3.0000004917383194</v>
      </c>
      <c r="Z171" s="11">
        <f t="shared" ref="Z171" si="197">(T171-W171)*1000</f>
        <v>4.9999999999954525</v>
      </c>
      <c r="AA171" s="30">
        <v>714.18</v>
      </c>
      <c r="AB171" s="26">
        <v>714.17</v>
      </c>
      <c r="AC171" s="11" t="s">
        <v>128</v>
      </c>
      <c r="AD171" s="11">
        <f t="shared" si="188"/>
        <v>9.9999999999909051</v>
      </c>
      <c r="AE171" s="63" t="s">
        <v>600</v>
      </c>
      <c r="AF171" t="s">
        <v>768</v>
      </c>
    </row>
    <row r="172" spans="1:32" s="7" customFormat="1" x14ac:dyDescent="0.3">
      <c r="A172" s="1" t="s">
        <v>777</v>
      </c>
      <c r="B172" s="136"/>
      <c r="C172" s="108" t="s">
        <v>778</v>
      </c>
      <c r="D172" s="6" t="s">
        <v>693</v>
      </c>
      <c r="E172" s="1" t="s">
        <v>140</v>
      </c>
      <c r="F172" s="6" t="s">
        <v>191</v>
      </c>
      <c r="G172" s="8">
        <v>42825</v>
      </c>
      <c r="H172" s="6" t="s">
        <v>23</v>
      </c>
      <c r="I172" s="6" t="s">
        <v>23</v>
      </c>
      <c r="J172" s="6" t="s">
        <v>779</v>
      </c>
      <c r="K172" s="108"/>
      <c r="L172" s="9">
        <v>1.456</v>
      </c>
      <c r="M172" s="6" t="s">
        <v>221</v>
      </c>
      <c r="N172" s="6" t="s">
        <v>787</v>
      </c>
      <c r="O172" s="6" t="s">
        <v>23</v>
      </c>
      <c r="P172" s="6" t="s">
        <v>23</v>
      </c>
      <c r="Q172" s="6" t="s">
        <v>23</v>
      </c>
      <c r="R172" s="26">
        <v>690560.28399999999</v>
      </c>
      <c r="S172" s="26">
        <v>6106657.2860000003</v>
      </c>
      <c r="T172" s="26">
        <v>716.83199999999999</v>
      </c>
      <c r="U172" s="26">
        <v>690560.28659999999</v>
      </c>
      <c r="V172" s="26">
        <v>6106657.2943000002</v>
      </c>
      <c r="W172" s="26">
        <v>716.84169999999995</v>
      </c>
      <c r="X172" s="11">
        <f t="shared" ref="X172" si="198">(R172-U172)*1000</f>
        <v>-2.6000000070780516</v>
      </c>
      <c r="Y172" s="11">
        <f t="shared" ref="Y172" si="199">(S172-V172)*1000</f>
        <v>-8.2999998703598976</v>
      </c>
      <c r="Z172" s="11">
        <f t="shared" ref="Z172" si="200">(T172-W172)*1000</f>
        <v>-9.6999999999525244</v>
      </c>
      <c r="AA172" s="30">
        <v>697.15899999999999</v>
      </c>
      <c r="AB172" s="26">
        <v>697.16899999999998</v>
      </c>
      <c r="AC172" s="4" t="s">
        <v>194</v>
      </c>
      <c r="AD172" s="11">
        <f t="shared" si="188"/>
        <v>-9.9999999999909051</v>
      </c>
      <c r="AE172" s="76" t="s">
        <v>778</v>
      </c>
      <c r="AF172"/>
    </row>
    <row r="173" spans="1:32" s="7" customFormat="1" x14ac:dyDescent="0.3">
      <c r="A173" s="1" t="s">
        <v>780</v>
      </c>
      <c r="B173" s="136"/>
      <c r="C173" s="108" t="s">
        <v>781</v>
      </c>
      <c r="D173" s="6" t="s">
        <v>693</v>
      </c>
      <c r="E173" s="1" t="s">
        <v>140</v>
      </c>
      <c r="F173" s="6" t="s">
        <v>782</v>
      </c>
      <c r="G173" s="8">
        <v>42828</v>
      </c>
      <c r="H173" s="6" t="s">
        <v>23</v>
      </c>
      <c r="I173" s="6" t="s">
        <v>23</v>
      </c>
      <c r="J173" s="6" t="s">
        <v>783</v>
      </c>
      <c r="K173" s="108"/>
      <c r="L173" s="9">
        <v>1.5149999999999999</v>
      </c>
      <c r="M173" s="6" t="s">
        <v>221</v>
      </c>
      <c r="N173" s="6" t="s">
        <v>787</v>
      </c>
      <c r="O173" s="6" t="s">
        <v>23</v>
      </c>
      <c r="P173" s="6" t="s">
        <v>23</v>
      </c>
      <c r="Q173" s="6" t="s">
        <v>23</v>
      </c>
      <c r="R173" s="26">
        <v>690741.09699999995</v>
      </c>
      <c r="S173" s="26">
        <v>6107314.8090000004</v>
      </c>
      <c r="T173" s="26">
        <v>727.56100000000004</v>
      </c>
      <c r="U173" s="26">
        <v>690741.09490000003</v>
      </c>
      <c r="V173" s="26">
        <v>6107314.8176999995</v>
      </c>
      <c r="W173" s="26">
        <v>727.58249999999998</v>
      </c>
      <c r="X173" s="11">
        <f t="shared" ref="X173" si="201">(R173-U173)*1000</f>
        <v>2.099999925121665</v>
      </c>
      <c r="Y173" s="11">
        <f t="shared" ref="Y173" si="202">(S173-V173)*1000</f>
        <v>-8.6999991908669472</v>
      </c>
      <c r="Z173" s="11">
        <f t="shared" ref="Z173" si="203">(T173-W173)*1000</f>
        <v>-21.49999999994634</v>
      </c>
      <c r="AA173" s="30">
        <v>707.86599999999999</v>
      </c>
      <c r="AB173" s="26">
        <v>707.88400000000001</v>
      </c>
      <c r="AC173" s="4" t="s">
        <v>194</v>
      </c>
      <c r="AD173" s="11">
        <f t="shared" si="188"/>
        <v>-18.000000000029104</v>
      </c>
      <c r="AE173" s="108" t="s">
        <v>781</v>
      </c>
      <c r="AF173"/>
    </row>
    <row r="174" spans="1:32" s="7" customFormat="1" x14ac:dyDescent="0.3">
      <c r="A174" s="1" t="s">
        <v>784</v>
      </c>
      <c r="B174" s="105" t="s">
        <v>785</v>
      </c>
      <c r="C174" s="108" t="s">
        <v>786</v>
      </c>
      <c r="D174" s="19" t="s">
        <v>785</v>
      </c>
      <c r="E174" s="1" t="s">
        <v>787</v>
      </c>
      <c r="F174" s="6" t="s">
        <v>790</v>
      </c>
      <c r="G174" s="8">
        <v>42831</v>
      </c>
      <c r="H174" s="6" t="s">
        <v>23</v>
      </c>
      <c r="I174" s="6" t="s">
        <v>23</v>
      </c>
      <c r="J174" s="6" t="s">
        <v>788</v>
      </c>
      <c r="K174" s="108"/>
      <c r="L174" s="9">
        <v>1.3759999999999999</v>
      </c>
      <c r="M174" s="6" t="s">
        <v>221</v>
      </c>
      <c r="N174" s="6" t="s">
        <v>664</v>
      </c>
      <c r="O174" s="6" t="s">
        <v>23</v>
      </c>
      <c r="P174" s="6" t="s">
        <v>23</v>
      </c>
      <c r="Q174" s="6" t="s">
        <v>23</v>
      </c>
      <c r="R174" s="26">
        <v>693928.29799999995</v>
      </c>
      <c r="S174" s="26">
        <v>6059648.449</v>
      </c>
      <c r="T174" s="26">
        <v>754.31</v>
      </c>
      <c r="U174" s="26">
        <v>693928.29940000002</v>
      </c>
      <c r="V174" s="26">
        <v>6059648.4611999998</v>
      </c>
      <c r="W174" s="26">
        <v>754.32219999999995</v>
      </c>
      <c r="X174" s="11">
        <f t="shared" ref="X174" si="204">(R174-U174)*1000</f>
        <v>-1.4000000664964318</v>
      </c>
      <c r="Y174" s="11">
        <f t="shared" ref="Y174" si="205">(S174-V174)*1000</f>
        <v>-12.199999764561653</v>
      </c>
      <c r="Z174" s="11">
        <f t="shared" ref="Z174" si="206">(T174-W174)*1000</f>
        <v>-12.200000000007094</v>
      </c>
      <c r="AA174" s="30">
        <v>735.14499999999998</v>
      </c>
      <c r="AB174" s="26">
        <v>735.12800000000004</v>
      </c>
      <c r="AC174" s="4" t="s">
        <v>194</v>
      </c>
      <c r="AD174" s="11">
        <f t="shared" ref="AD174" si="207">(AA174-AB174)*1000</f>
        <v>16.999999999939064</v>
      </c>
      <c r="AE174" s="108" t="s">
        <v>786</v>
      </c>
      <c r="AF174"/>
    </row>
    <row r="175" spans="1:32" s="7" customFormat="1" x14ac:dyDescent="0.3">
      <c r="A175" s="1" t="s">
        <v>159</v>
      </c>
      <c r="B175" s="136"/>
      <c r="C175" s="108" t="s">
        <v>155</v>
      </c>
      <c r="D175" s="6" t="s">
        <v>693</v>
      </c>
      <c r="E175" s="1" t="s">
        <v>787</v>
      </c>
      <c r="F175" s="6" t="s">
        <v>789</v>
      </c>
      <c r="G175" s="8">
        <v>42832</v>
      </c>
      <c r="H175" s="6" t="s">
        <v>23</v>
      </c>
      <c r="I175" s="6" t="s">
        <v>23</v>
      </c>
      <c r="J175" s="6" t="s">
        <v>791</v>
      </c>
      <c r="K175" s="149"/>
      <c r="L175" s="9">
        <v>1.48</v>
      </c>
      <c r="M175" s="6" t="s">
        <v>221</v>
      </c>
      <c r="N175" s="108" t="s">
        <v>792</v>
      </c>
      <c r="O175" s="6" t="s">
        <v>23</v>
      </c>
      <c r="P175" s="6" t="s">
        <v>23</v>
      </c>
      <c r="Q175" s="6" t="s">
        <v>23</v>
      </c>
      <c r="R175" s="26">
        <v>683827.772</v>
      </c>
      <c r="S175" s="26">
        <v>6104467.5640000002</v>
      </c>
      <c r="T175" s="26">
        <v>583.43600000000004</v>
      </c>
      <c r="U175" s="25">
        <v>683827.77300000004</v>
      </c>
      <c r="V175" s="25">
        <v>6104467.5640000002</v>
      </c>
      <c r="W175" s="25">
        <v>583.44299999999998</v>
      </c>
      <c r="X175" s="11">
        <f t="shared" ref="X175" si="208">(R175-U175)*1000</f>
        <v>-1.0000000474974513</v>
      </c>
      <c r="Y175" s="11">
        <f t="shared" ref="Y175" si="209">(S175-V175)*1000</f>
        <v>0</v>
      </c>
      <c r="Z175" s="11">
        <f t="shared" ref="Z175" si="210">(T175-W175)*1000</f>
        <v>-6.9999999999481588</v>
      </c>
      <c r="AA175" s="30">
        <v>564.05899999999997</v>
      </c>
      <c r="AB175" s="39">
        <v>564.06200000000001</v>
      </c>
      <c r="AC175" s="4" t="s">
        <v>197</v>
      </c>
      <c r="AD175" s="11">
        <f t="shared" ref="AD175" si="211">(AA175-AB175)*1000</f>
        <v>-3.0000000000427463</v>
      </c>
      <c r="AE175" t="s">
        <v>155</v>
      </c>
      <c r="AF175" t="s">
        <v>796</v>
      </c>
    </row>
    <row r="176" spans="1:32" s="7" customFormat="1" x14ac:dyDescent="0.3">
      <c r="A176" s="1" t="s">
        <v>159</v>
      </c>
      <c r="B176" s="136"/>
      <c r="C176" s="108" t="s">
        <v>155</v>
      </c>
      <c r="D176" s="6" t="s">
        <v>693</v>
      </c>
      <c r="E176" s="1" t="s">
        <v>787</v>
      </c>
      <c r="F176" s="6" t="s">
        <v>793</v>
      </c>
      <c r="G176" s="8">
        <v>42835</v>
      </c>
      <c r="H176" s="6" t="s">
        <v>23</v>
      </c>
      <c r="I176" s="6" t="s">
        <v>23</v>
      </c>
      <c r="J176" s="6" t="s">
        <v>794</v>
      </c>
      <c r="K176" s="108"/>
      <c r="L176" s="9">
        <v>1.4339999999999999</v>
      </c>
      <c r="M176" s="6" t="s">
        <v>221</v>
      </c>
      <c r="N176" s="108" t="s">
        <v>795</v>
      </c>
      <c r="O176" s="6" t="s">
        <v>23</v>
      </c>
      <c r="P176" s="6" t="s">
        <v>23</v>
      </c>
      <c r="Q176" s="6" t="s">
        <v>23</v>
      </c>
      <c r="R176" s="25">
        <v>683827.76800000004</v>
      </c>
      <c r="S176" s="25">
        <v>6104467.5650000004</v>
      </c>
      <c r="T176" s="25">
        <v>583.43799999999999</v>
      </c>
      <c r="U176" s="25">
        <v>683827.77249999996</v>
      </c>
      <c r="V176" s="25">
        <v>6104467.5640000002</v>
      </c>
      <c r="W176" s="25">
        <v>583.43949999999995</v>
      </c>
      <c r="X176" s="11">
        <f t="shared" ref="X176" si="212">(R176-U176)*1000</f>
        <v>-4.4999999227002263</v>
      </c>
      <c r="Y176" s="11">
        <f t="shared" ref="Y176" si="213">(S176-V176)*1000</f>
        <v>1.0000001639127731</v>
      </c>
      <c r="Z176" s="11">
        <f t="shared" ref="Z176" si="214">(T176-W176)*1000</f>
        <v>-1.4999999999645297</v>
      </c>
      <c r="AA176" s="30">
        <v>564.06100000000004</v>
      </c>
      <c r="AB176" s="39">
        <v>564.06200000000001</v>
      </c>
      <c r="AC176" s="4" t="s">
        <v>197</v>
      </c>
      <c r="AD176" s="11">
        <f t="shared" ref="AD176:AD177" si="215">(AA176-AB176)*1000</f>
        <v>-0.99999999997635314</v>
      </c>
      <c r="AE176" t="s">
        <v>155</v>
      </c>
      <c r="AF176" t="s">
        <v>797</v>
      </c>
    </row>
    <row r="177" spans="1:32" s="7" customFormat="1" x14ac:dyDescent="0.3">
      <c r="A177" s="1" t="s">
        <v>798</v>
      </c>
      <c r="B177" s="136"/>
      <c r="C177" s="108" t="s">
        <v>799</v>
      </c>
      <c r="D177" s="6" t="s">
        <v>693</v>
      </c>
      <c r="E177" s="1" t="s">
        <v>787</v>
      </c>
      <c r="F177" s="6" t="s">
        <v>800</v>
      </c>
      <c r="G177" s="8">
        <v>42838</v>
      </c>
      <c r="H177" s="6" t="s">
        <v>23</v>
      </c>
      <c r="I177" s="6" t="s">
        <v>23</v>
      </c>
      <c r="J177" s="6" t="s">
        <v>801</v>
      </c>
      <c r="K177" s="108"/>
      <c r="L177" s="9">
        <v>1.4890000000000001</v>
      </c>
      <c r="M177" s="6" t="s">
        <v>221</v>
      </c>
      <c r="N177" s="6" t="s">
        <v>787</v>
      </c>
      <c r="O177" s="6" t="s">
        <v>23</v>
      </c>
      <c r="P177" s="6" t="s">
        <v>23</v>
      </c>
      <c r="Q177" s="6" t="s">
        <v>23</v>
      </c>
      <c r="R177" s="26">
        <v>683076.32499999995</v>
      </c>
      <c r="S177" s="26">
        <v>6102681.1260000002</v>
      </c>
      <c r="T177" s="26">
        <v>563.27200000000005</v>
      </c>
      <c r="U177" s="26">
        <v>683076.32790000003</v>
      </c>
      <c r="V177" s="26">
        <v>6102681.1353000002</v>
      </c>
      <c r="W177" s="26">
        <v>563.28589999999997</v>
      </c>
      <c r="X177" s="11">
        <f t="shared" ref="X177:X178" si="216">(R177-U177)*1000</f>
        <v>-2.9000000795349479</v>
      </c>
      <c r="Y177" s="11">
        <f t="shared" ref="Y177:Y178" si="217">(S177-V177)*1000</f>
        <v>-9.3000000342726707</v>
      </c>
      <c r="Z177" s="11">
        <f t="shared" ref="Z177:Z178" si="218">(T177-W177)*1000</f>
        <v>-13.89999999992142</v>
      </c>
      <c r="AA177" s="30">
        <v>543.95399999999995</v>
      </c>
      <c r="AB177" s="25">
        <v>543.96199999999999</v>
      </c>
      <c r="AC177" s="4" t="s">
        <v>244</v>
      </c>
      <c r="AD177" s="11">
        <f t="shared" si="215"/>
        <v>-8.0000000000381988</v>
      </c>
      <c r="AE177" s="108" t="s">
        <v>799</v>
      </c>
      <c r="AF177"/>
    </row>
    <row r="178" spans="1:32" s="7" customFormat="1" x14ac:dyDescent="0.3">
      <c r="A178" s="1" t="s">
        <v>802</v>
      </c>
      <c r="B178" s="136"/>
      <c r="C178" s="108" t="s">
        <v>803</v>
      </c>
      <c r="D178" s="6" t="s">
        <v>693</v>
      </c>
      <c r="E178" s="1" t="s">
        <v>787</v>
      </c>
      <c r="F178" s="6" t="s">
        <v>804</v>
      </c>
      <c r="G178" s="8">
        <v>42843</v>
      </c>
      <c r="H178" s="6" t="s">
        <v>23</v>
      </c>
      <c r="I178" s="6" t="s">
        <v>23</v>
      </c>
      <c r="J178" s="6" t="s">
        <v>805</v>
      </c>
      <c r="K178" s="108"/>
      <c r="L178" s="9">
        <v>1.2929999999999999</v>
      </c>
      <c r="M178" s="6" t="s">
        <v>221</v>
      </c>
      <c r="N178" s="6" t="s">
        <v>787</v>
      </c>
      <c r="O178" s="6" t="s">
        <v>23</v>
      </c>
      <c r="P178" s="6" t="s">
        <v>23</v>
      </c>
      <c r="Q178" s="6" t="s">
        <v>23</v>
      </c>
      <c r="R178" s="26">
        <v>684538.12300000002</v>
      </c>
      <c r="S178" s="26">
        <v>6104316.9510000004</v>
      </c>
      <c r="T178" s="26">
        <v>591.351</v>
      </c>
      <c r="U178" s="26">
        <v>684538.12309999997</v>
      </c>
      <c r="V178" s="26">
        <v>6104316.9600999998</v>
      </c>
      <c r="W178" s="26">
        <v>591.37279999999998</v>
      </c>
      <c r="X178" s="11">
        <f t="shared" si="216"/>
        <v>-9.9999946542084217E-2</v>
      </c>
      <c r="Y178" s="11">
        <f t="shared" si="217"/>
        <v>-9.0999994426965714</v>
      </c>
      <c r="Z178" s="11">
        <f t="shared" si="218"/>
        <v>-21.79999999998472</v>
      </c>
      <c r="AA178" s="30">
        <v>571.95000000000005</v>
      </c>
      <c r="AB178" s="25">
        <v>571.96299999999997</v>
      </c>
      <c r="AC178" s="4" t="s">
        <v>244</v>
      </c>
      <c r="AD178" s="11">
        <f t="shared" ref="AD178:AD183" si="219">(AA178-AB178)*1000</f>
        <v>-12.999999999919964</v>
      </c>
      <c r="AE178" s="108" t="s">
        <v>803</v>
      </c>
      <c r="AF178"/>
    </row>
    <row r="179" spans="1:32" s="7" customFormat="1" x14ac:dyDescent="0.3">
      <c r="A179" s="1" t="s">
        <v>816</v>
      </c>
      <c r="B179" s="136"/>
      <c r="C179" s="108" t="s">
        <v>806</v>
      </c>
      <c r="D179" s="6" t="s">
        <v>693</v>
      </c>
      <c r="E179" s="1" t="s">
        <v>787</v>
      </c>
      <c r="F179" s="6" t="s">
        <v>807</v>
      </c>
      <c r="G179" s="8">
        <v>42853</v>
      </c>
      <c r="H179" s="6" t="s">
        <v>23</v>
      </c>
      <c r="I179" s="6" t="s">
        <v>23</v>
      </c>
      <c r="J179" s="6" t="s">
        <v>819</v>
      </c>
      <c r="K179" s="108"/>
      <c r="L179" s="9">
        <v>8.4000000000000005E-2</v>
      </c>
      <c r="M179" s="6" t="s">
        <v>23</v>
      </c>
      <c r="N179" s="6" t="s">
        <v>664</v>
      </c>
      <c r="O179" s="6" t="s">
        <v>23</v>
      </c>
      <c r="P179" s="6" t="s">
        <v>23</v>
      </c>
      <c r="Q179" s="6" t="s">
        <v>23</v>
      </c>
      <c r="R179" s="26">
        <v>696977.723</v>
      </c>
      <c r="S179" s="26">
        <v>6098310.6670000004</v>
      </c>
      <c r="T179" s="26">
        <v>637.48199999999997</v>
      </c>
      <c r="U179" s="26">
        <v>696977.72050000005</v>
      </c>
      <c r="V179" s="26">
        <v>6098310.6539000003</v>
      </c>
      <c r="W179" s="26">
        <v>637.48429999999996</v>
      </c>
      <c r="X179" s="11">
        <f t="shared" ref="X179" si="220">(R179-U179)*1000</f>
        <v>2.4999999441206455</v>
      </c>
      <c r="Y179" s="11">
        <f t="shared" ref="Y179" si="221">(S179-V179)*1000</f>
        <v>13.100000098347664</v>
      </c>
      <c r="Z179" s="11">
        <f t="shared" ref="Z179" si="222">(T179-W179)*1000</f>
        <v>-2.299999999991087</v>
      </c>
      <c r="AA179" s="30">
        <v>617.80999999999995</v>
      </c>
      <c r="AB179" s="25">
        <v>617.79899999999998</v>
      </c>
      <c r="AC179" s="4" t="s">
        <v>825</v>
      </c>
      <c r="AD179" s="11">
        <f t="shared" si="219"/>
        <v>10.999999999967258</v>
      </c>
      <c r="AE179" s="108" t="s">
        <v>806</v>
      </c>
      <c r="AF179"/>
    </row>
    <row r="180" spans="1:32" s="7" customFormat="1" x14ac:dyDescent="0.3">
      <c r="A180" s="1" t="s">
        <v>817</v>
      </c>
      <c r="B180" s="136"/>
      <c r="C180" s="108" t="s">
        <v>808</v>
      </c>
      <c r="D180" s="6" t="s">
        <v>693</v>
      </c>
      <c r="E180" s="1" t="s">
        <v>787</v>
      </c>
      <c r="F180" s="6" t="s">
        <v>809</v>
      </c>
      <c r="G180" s="8">
        <v>42859</v>
      </c>
      <c r="H180" s="6" t="s">
        <v>23</v>
      </c>
      <c r="I180" s="6" t="s">
        <v>23</v>
      </c>
      <c r="J180" s="6" t="s">
        <v>820</v>
      </c>
      <c r="K180" s="108"/>
      <c r="L180" s="9">
        <v>1.4419999999999999</v>
      </c>
      <c r="M180" s="6" t="s">
        <v>221</v>
      </c>
      <c r="N180" s="6"/>
      <c r="O180" s="6" t="s">
        <v>23</v>
      </c>
      <c r="P180" s="6" t="s">
        <v>23</v>
      </c>
      <c r="Q180" s="6" t="s">
        <v>23</v>
      </c>
      <c r="R180" s="26">
        <v>684143.54</v>
      </c>
      <c r="S180" s="26">
        <v>6087390.9349999996</v>
      </c>
      <c r="T180" s="26">
        <v>678.43399999999997</v>
      </c>
      <c r="U180" s="26"/>
      <c r="V180" s="26"/>
      <c r="W180" s="26"/>
      <c r="X180" s="11"/>
      <c r="Y180" s="11"/>
      <c r="Z180" s="11"/>
      <c r="AA180" s="30">
        <v>659.29</v>
      </c>
      <c r="AB180" s="25">
        <v>659.27499999999998</v>
      </c>
      <c r="AC180" s="11" t="s">
        <v>826</v>
      </c>
      <c r="AD180" s="11">
        <f t="shared" si="219"/>
        <v>14.999999999986358</v>
      </c>
      <c r="AE180" s="108" t="s">
        <v>808</v>
      </c>
      <c r="AF180"/>
    </row>
    <row r="181" spans="1:32" s="7" customFormat="1" x14ac:dyDescent="0.3">
      <c r="A181" s="1" t="s">
        <v>818</v>
      </c>
      <c r="B181" s="136"/>
      <c r="C181" s="108" t="s">
        <v>810</v>
      </c>
      <c r="D181" s="6" t="s">
        <v>693</v>
      </c>
      <c r="E181" s="1" t="s">
        <v>787</v>
      </c>
      <c r="F181" s="6" t="s">
        <v>811</v>
      </c>
      <c r="G181" s="8">
        <v>42863</v>
      </c>
      <c r="H181" s="6" t="s">
        <v>23</v>
      </c>
      <c r="I181" s="6" t="s">
        <v>23</v>
      </c>
      <c r="J181" s="6" t="s">
        <v>821</v>
      </c>
      <c r="K181" s="108"/>
      <c r="L181" s="9">
        <v>1.3480000000000001</v>
      </c>
      <c r="M181" s="6" t="s">
        <v>221</v>
      </c>
      <c r="N181" s="6" t="s">
        <v>787</v>
      </c>
      <c r="O181" s="6" t="s">
        <v>23</v>
      </c>
      <c r="P181" s="6" t="s">
        <v>23</v>
      </c>
      <c r="Q181" s="6" t="s">
        <v>23</v>
      </c>
      <c r="R181" s="26">
        <v>693703.49600000004</v>
      </c>
      <c r="S181" s="26">
        <v>6059483.2860000003</v>
      </c>
      <c r="T181" s="26">
        <v>786.08900000000006</v>
      </c>
      <c r="U181" s="26">
        <v>693703.48950000003</v>
      </c>
      <c r="V181" s="26">
        <v>6059483.2895</v>
      </c>
      <c r="W181" s="26">
        <v>786.10419999999999</v>
      </c>
      <c r="X181" s="11">
        <f t="shared" ref="X181:X182" si="223">(R181-U181)*1000</f>
        <v>6.5000000176951289</v>
      </c>
      <c r="Y181" s="11">
        <f t="shared" ref="Y181:Y182" si="224">(S181-V181)*1000</f>
        <v>-3.4999996423721313</v>
      </c>
      <c r="Z181" s="11">
        <f t="shared" ref="Z181:Z182" si="225">(T181-W181)*1000</f>
        <v>-15.199999999936153</v>
      </c>
      <c r="AA181" s="30">
        <v>766.93</v>
      </c>
      <c r="AB181" s="25">
        <v>766.93</v>
      </c>
      <c r="AC181" s="4" t="s">
        <v>244</v>
      </c>
      <c r="AD181" s="11">
        <f t="shared" si="219"/>
        <v>0</v>
      </c>
      <c r="AE181" s="108" t="s">
        <v>810</v>
      </c>
      <c r="AF181"/>
    </row>
    <row r="182" spans="1:32" s="7" customFormat="1" x14ac:dyDescent="0.3">
      <c r="A182" s="1" t="s">
        <v>784</v>
      </c>
      <c r="B182" s="105" t="s">
        <v>785</v>
      </c>
      <c r="C182" s="108" t="s">
        <v>786</v>
      </c>
      <c r="D182" s="19" t="s">
        <v>785</v>
      </c>
      <c r="E182" s="1" t="s">
        <v>787</v>
      </c>
      <c r="F182" s="6" t="s">
        <v>382</v>
      </c>
      <c r="G182" s="8">
        <v>42863</v>
      </c>
      <c r="H182" s="6" t="s">
        <v>23</v>
      </c>
      <c r="I182" s="6" t="s">
        <v>23</v>
      </c>
      <c r="J182" s="6" t="s">
        <v>822</v>
      </c>
      <c r="K182" s="108"/>
      <c r="L182" s="9">
        <v>1.327</v>
      </c>
      <c r="M182" s="6" t="s">
        <v>221</v>
      </c>
      <c r="N182" s="6" t="s">
        <v>664</v>
      </c>
      <c r="O182" s="6" t="s">
        <v>23</v>
      </c>
      <c r="P182" s="6" t="s">
        <v>23</v>
      </c>
      <c r="Q182" s="6" t="s">
        <v>23</v>
      </c>
      <c r="R182" s="26">
        <v>693928.30099999998</v>
      </c>
      <c r="S182" s="26">
        <v>6059648.4460000005</v>
      </c>
      <c r="T182" s="26">
        <v>754.298</v>
      </c>
      <c r="U182" s="26">
        <v>693928.29940000002</v>
      </c>
      <c r="V182" s="26">
        <v>6059648.4611999998</v>
      </c>
      <c r="W182" s="26">
        <v>754.32219999999995</v>
      </c>
      <c r="X182" s="11">
        <f t="shared" si="223"/>
        <v>1.5999999595806003</v>
      </c>
      <c r="Y182" s="11">
        <f t="shared" si="224"/>
        <v>-15.199999324977398</v>
      </c>
      <c r="Z182" s="11">
        <f t="shared" si="225"/>
        <v>-24.199999999950705</v>
      </c>
      <c r="AA182" s="30">
        <v>735.13300000000004</v>
      </c>
      <c r="AB182" s="26">
        <v>735.12800000000004</v>
      </c>
      <c r="AC182" s="4" t="s">
        <v>194</v>
      </c>
      <c r="AD182" s="11">
        <f t="shared" si="219"/>
        <v>4.9999999999954525</v>
      </c>
      <c r="AE182" s="108" t="s">
        <v>786</v>
      </c>
      <c r="AF182"/>
    </row>
    <row r="183" spans="1:32" s="7" customFormat="1" x14ac:dyDescent="0.3">
      <c r="A183" s="1" t="s">
        <v>2</v>
      </c>
      <c r="B183" s="136"/>
      <c r="C183" s="108" t="s">
        <v>3</v>
      </c>
      <c r="D183" s="6" t="s">
        <v>693</v>
      </c>
      <c r="E183" s="1" t="s">
        <v>140</v>
      </c>
      <c r="F183" s="6" t="s">
        <v>815</v>
      </c>
      <c r="G183" s="8">
        <v>42870</v>
      </c>
      <c r="H183" s="6" t="s">
        <v>23</v>
      </c>
      <c r="I183" s="6" t="s">
        <v>23</v>
      </c>
      <c r="J183" s="6" t="s">
        <v>823</v>
      </c>
      <c r="K183" s="108" t="s">
        <v>834</v>
      </c>
      <c r="L183" s="9">
        <v>1.319</v>
      </c>
      <c r="M183" s="6" t="s">
        <v>221</v>
      </c>
      <c r="N183" s="6" t="s">
        <v>664</v>
      </c>
      <c r="O183" s="6" t="s">
        <v>23</v>
      </c>
      <c r="P183" s="6" t="s">
        <v>23</v>
      </c>
      <c r="Q183" s="6" t="s">
        <v>23</v>
      </c>
      <c r="R183" s="26">
        <v>680481.522</v>
      </c>
      <c r="S183" s="26">
        <v>6043945.8720000004</v>
      </c>
      <c r="T183" s="26">
        <v>981.69899999999996</v>
      </c>
      <c r="U183" s="26">
        <v>680481.51470000006</v>
      </c>
      <c r="V183" s="26">
        <v>6043945.8731000004</v>
      </c>
      <c r="W183" s="26">
        <v>981.70759999999996</v>
      </c>
      <c r="X183" s="11">
        <f t="shared" ref="X183" si="226">(R183-U183)*1000</f>
        <v>7.2999999392777681</v>
      </c>
      <c r="Y183" s="11">
        <f t="shared" ref="Y183" si="227">(S183-V183)*1000</f>
        <v>-1.0999999940395355</v>
      </c>
      <c r="Z183" s="11">
        <f t="shared" ref="Z183" si="228">(T183-W183)*1000</f>
        <v>-8.6000000000012733</v>
      </c>
      <c r="AA183" s="30">
        <v>962.44</v>
      </c>
      <c r="AB183" s="39">
        <v>962.38900000000001</v>
      </c>
      <c r="AC183" s="11" t="s">
        <v>128</v>
      </c>
      <c r="AD183" s="11">
        <f t="shared" si="219"/>
        <v>51.000000000044565</v>
      </c>
      <c r="AE183" s="108" t="s">
        <v>3</v>
      </c>
      <c r="AF183" t="s">
        <v>814</v>
      </c>
    </row>
    <row r="184" spans="1:32" s="7" customFormat="1" x14ac:dyDescent="0.3">
      <c r="A184" s="1" t="s">
        <v>15</v>
      </c>
      <c r="B184" s="136"/>
      <c r="C184" s="108" t="s">
        <v>16</v>
      </c>
      <c r="D184" s="6" t="s">
        <v>693</v>
      </c>
      <c r="E184" s="1" t="s">
        <v>140</v>
      </c>
      <c r="F184" s="6" t="s">
        <v>812</v>
      </c>
      <c r="G184" s="8">
        <v>42870</v>
      </c>
      <c r="H184" s="6" t="s">
        <v>23</v>
      </c>
      <c r="I184" s="6" t="s">
        <v>23</v>
      </c>
      <c r="J184" s="6" t="s">
        <v>824</v>
      </c>
      <c r="K184" s="108" t="s">
        <v>834</v>
      </c>
      <c r="L184" s="9">
        <v>1.3260000000000001</v>
      </c>
      <c r="M184" s="6" t="s">
        <v>221</v>
      </c>
      <c r="N184" s="6" t="s">
        <v>664</v>
      </c>
      <c r="O184" s="6" t="s">
        <v>23</v>
      </c>
      <c r="P184" s="6" t="s">
        <v>23</v>
      </c>
      <c r="Q184" s="6" t="s">
        <v>23</v>
      </c>
      <c r="R184" s="26">
        <v>682555.804</v>
      </c>
      <c r="S184" s="26">
        <v>6032134.7680000002</v>
      </c>
      <c r="T184" s="26">
        <v>1407.3610000000001</v>
      </c>
      <c r="U184" s="26">
        <v>682555.80660000001</v>
      </c>
      <c r="V184" s="26">
        <v>6032134.7960999999</v>
      </c>
      <c r="W184" s="26">
        <v>1407.3857</v>
      </c>
      <c r="X184" s="11">
        <f t="shared" ref="X184" si="229">(R184-U184)*1000</f>
        <v>-2.6000000070780516</v>
      </c>
      <c r="Y184" s="11">
        <f t="shared" ref="Y184" si="230">(S184-V184)*1000</f>
        <v>-28.099999763071537</v>
      </c>
      <c r="Z184" s="11">
        <f t="shared" ref="Z184" si="231">(T184-W184)*1000</f>
        <v>-24.699999999938882</v>
      </c>
      <c r="AA184" s="30"/>
      <c r="AB184" s="39"/>
      <c r="AC184" s="4"/>
      <c r="AD184" s="11"/>
      <c r="AE184" s="108" t="s">
        <v>16</v>
      </c>
      <c r="AF184" t="s">
        <v>813</v>
      </c>
    </row>
    <row r="185" spans="1:32" s="13" customFormat="1" x14ac:dyDescent="0.3">
      <c r="A185" s="18" t="s">
        <v>830</v>
      </c>
      <c r="D185" s="12"/>
      <c r="E185" s="12"/>
      <c r="H185" s="12"/>
      <c r="I185" s="12"/>
      <c r="J185" s="12"/>
      <c r="K185" s="150"/>
      <c r="L185" s="15"/>
      <c r="M185" s="12"/>
      <c r="O185" s="12"/>
      <c r="P185" s="12"/>
      <c r="R185" s="27"/>
      <c r="S185" s="27"/>
      <c r="T185" s="27"/>
      <c r="U185" s="15"/>
      <c r="V185" s="15"/>
      <c r="W185" s="15"/>
      <c r="X185" s="15"/>
      <c r="Y185" s="15"/>
      <c r="Z185" s="15"/>
      <c r="AA185" s="31"/>
      <c r="AB185" s="27"/>
      <c r="AC185" s="17"/>
      <c r="AD185" s="17"/>
    </row>
    <row r="186" spans="1:32" s="7" customFormat="1" x14ac:dyDescent="0.3">
      <c r="A186" s="1" t="s">
        <v>829</v>
      </c>
      <c r="B186" s="136"/>
      <c r="C186" s="108" t="s">
        <v>827</v>
      </c>
      <c r="D186" s="6" t="s">
        <v>693</v>
      </c>
      <c r="E186" s="1" t="s">
        <v>140</v>
      </c>
      <c r="F186" s="6" t="s">
        <v>828</v>
      </c>
      <c r="G186" s="8">
        <v>42877</v>
      </c>
      <c r="H186" s="6" t="s">
        <v>23</v>
      </c>
      <c r="I186" s="6" t="s">
        <v>23</v>
      </c>
      <c r="J186" s="6" t="s">
        <v>832</v>
      </c>
      <c r="K186" s="108" t="s">
        <v>833</v>
      </c>
      <c r="L186" s="9">
        <v>1.2729999999999999</v>
      </c>
      <c r="M186" s="6" t="s">
        <v>221</v>
      </c>
      <c r="N186" s="6" t="s">
        <v>787</v>
      </c>
      <c r="O186" s="6" t="s">
        <v>23</v>
      </c>
      <c r="P186" s="6" t="s">
        <v>23</v>
      </c>
      <c r="Q186" s="6" t="s">
        <v>23</v>
      </c>
      <c r="R186" s="25">
        <v>696947.29099999997</v>
      </c>
      <c r="S186" s="25">
        <v>6098820.176</v>
      </c>
      <c r="T186" s="25">
        <v>633.649</v>
      </c>
      <c r="U186" s="25">
        <v>696947.28630000004</v>
      </c>
      <c r="V186" s="25">
        <v>6098820.1621000003</v>
      </c>
      <c r="W186" s="25">
        <v>633.6739</v>
      </c>
      <c r="X186" s="11">
        <f t="shared" ref="X186" si="232">(R186-U186)*1000</f>
        <v>4.6999999321997166</v>
      </c>
      <c r="Y186" s="11">
        <f t="shared" ref="Y186" si="233">(S186-V186)*1000</f>
        <v>13.899999670684338</v>
      </c>
      <c r="Z186" s="11">
        <f t="shared" ref="Z186" si="234">(T186-W186)*1000</f>
        <v>-24.900000000002365</v>
      </c>
      <c r="AA186" s="30">
        <v>613.96799999999996</v>
      </c>
      <c r="AB186" s="39">
        <v>613.99699999999996</v>
      </c>
      <c r="AC186" s="11" t="s">
        <v>128</v>
      </c>
      <c r="AD186" s="11">
        <f t="shared" ref="AD186" si="235">(AA186-AB186)*1000</f>
        <v>-28.999999999996362</v>
      </c>
      <c r="AE186" s="108" t="s">
        <v>827</v>
      </c>
      <c r="AF186"/>
    </row>
    <row r="187" spans="1:32" s="7" customFormat="1" x14ac:dyDescent="0.3">
      <c r="A187" s="1" t="s">
        <v>203</v>
      </c>
      <c r="B187" t="s">
        <v>206</v>
      </c>
      <c r="C187" t="s">
        <v>204</v>
      </c>
      <c r="D187" s="6" t="s">
        <v>693</v>
      </c>
      <c r="E187" s="1" t="s">
        <v>140</v>
      </c>
      <c r="F187" s="6" t="s">
        <v>434</v>
      </c>
      <c r="G187" s="8">
        <v>42878</v>
      </c>
      <c r="H187" s="6" t="s">
        <v>23</v>
      </c>
      <c r="I187" s="6" t="s">
        <v>23</v>
      </c>
      <c r="J187" s="6" t="s">
        <v>840</v>
      </c>
      <c r="K187" s="108" t="s">
        <v>833</v>
      </c>
      <c r="L187" s="9">
        <v>1.4259999999999999</v>
      </c>
      <c r="M187" s="6" t="s">
        <v>221</v>
      </c>
      <c r="N187" s="6" t="s">
        <v>664</v>
      </c>
      <c r="O187" s="6" t="s">
        <v>23</v>
      </c>
      <c r="P187" s="6" t="s">
        <v>23</v>
      </c>
      <c r="Q187" s="6" t="s">
        <v>23</v>
      </c>
      <c r="R187" s="25">
        <v>683512.89199999999</v>
      </c>
      <c r="S187" s="25">
        <v>6075433.4500000002</v>
      </c>
      <c r="T187" s="25">
        <v>842.94500000000005</v>
      </c>
      <c r="U187" s="25">
        <v>683512.90040000004</v>
      </c>
      <c r="V187" s="25">
        <v>6075433.4334000004</v>
      </c>
      <c r="W187" s="25">
        <v>842.93389999999999</v>
      </c>
      <c r="X187" s="11">
        <f t="shared" ref="X187" si="236">(R187-U187)*1000</f>
        <v>-8.4000000497326255</v>
      </c>
      <c r="Y187" s="11">
        <f t="shared" ref="Y187" si="237">(S187-V187)*1000</f>
        <v>16.599999740719795</v>
      </c>
      <c r="Z187" s="11">
        <f t="shared" ref="Z187" si="238">(T187-W187)*1000</f>
        <v>11.100000000055843</v>
      </c>
      <c r="AA187" s="30">
        <v>823.84699999999998</v>
      </c>
      <c r="AB187" s="39"/>
      <c r="AC187" s="4"/>
      <c r="AD187" s="11"/>
      <c r="AE187" t="s">
        <v>204</v>
      </c>
      <c r="AF187" t="s">
        <v>849</v>
      </c>
    </row>
    <row r="188" spans="1:32" s="7" customFormat="1" x14ac:dyDescent="0.3">
      <c r="A188" s="1" t="s">
        <v>424</v>
      </c>
      <c r="B188"/>
      <c r="C188" s="7" t="s">
        <v>439</v>
      </c>
      <c r="D188" s="6" t="s">
        <v>693</v>
      </c>
      <c r="E188" s="1" t="s">
        <v>140</v>
      </c>
      <c r="F188" s="6" t="s">
        <v>40</v>
      </c>
      <c r="G188" s="8">
        <v>42878</v>
      </c>
      <c r="H188" s="6" t="s">
        <v>23</v>
      </c>
      <c r="I188" s="6" t="s">
        <v>23</v>
      </c>
      <c r="J188" s="6" t="s">
        <v>841</v>
      </c>
      <c r="K188" s="108" t="s">
        <v>834</v>
      </c>
      <c r="L188" s="9">
        <v>1.4510000000000001</v>
      </c>
      <c r="M188" s="6" t="s">
        <v>221</v>
      </c>
      <c r="N188" s="108" t="s">
        <v>792</v>
      </c>
      <c r="O188" s="6" t="s">
        <v>23</v>
      </c>
      <c r="P188" s="6" t="s">
        <v>23</v>
      </c>
      <c r="Q188" s="6" t="s">
        <v>23</v>
      </c>
      <c r="R188" s="25">
        <v>674781.25399999996</v>
      </c>
      <c r="S188" s="25">
        <v>6075474.6059999997</v>
      </c>
      <c r="T188" s="25">
        <v>779.07</v>
      </c>
      <c r="U188" s="25">
        <v>674781.25800000003</v>
      </c>
      <c r="V188" s="25">
        <v>6075474.6220000004</v>
      </c>
      <c r="W188" s="25">
        <v>779.09</v>
      </c>
      <c r="X188" s="11">
        <f t="shared" ref="X188" si="239">(R188-U188)*1000</f>
        <v>-4.0000000735744834</v>
      </c>
      <c r="Y188" s="11">
        <f t="shared" ref="Y188" si="240">(S188-V188)*1000</f>
        <v>-16.000000759959221</v>
      </c>
      <c r="Z188" s="11">
        <f t="shared" ref="Z188" si="241">(T188-W188)*1000</f>
        <v>-19.99999999998181</v>
      </c>
      <c r="AA188" s="30">
        <v>759.92</v>
      </c>
      <c r="AB188" s="25">
        <v>759.90499999999997</v>
      </c>
      <c r="AC188" s="4" t="s">
        <v>194</v>
      </c>
      <c r="AD188" s="4">
        <f t="shared" ref="AD188" si="242">(AA188-AB188)*1000</f>
        <v>14.999999999986358</v>
      </c>
      <c r="AE188" s="7" t="s">
        <v>439</v>
      </c>
      <c r="AF188" t="s">
        <v>850</v>
      </c>
    </row>
    <row r="189" spans="1:32" s="7" customFormat="1" x14ac:dyDescent="0.3">
      <c r="A189" s="1" t="s">
        <v>426</v>
      </c>
      <c r="B189"/>
      <c r="C189" s="7" t="s">
        <v>441</v>
      </c>
      <c r="D189" s="6" t="s">
        <v>693</v>
      </c>
      <c r="E189" s="1" t="s">
        <v>140</v>
      </c>
      <c r="F189" s="6" t="s">
        <v>835</v>
      </c>
      <c r="G189" s="8">
        <v>42878</v>
      </c>
      <c r="H189" s="6" t="s">
        <v>23</v>
      </c>
      <c r="I189" s="6" t="s">
        <v>23</v>
      </c>
      <c r="J189" s="6" t="s">
        <v>842</v>
      </c>
      <c r="K189" s="108" t="s">
        <v>834</v>
      </c>
      <c r="L189" s="9">
        <v>1.5680000000000001</v>
      </c>
      <c r="M189" s="6" t="s">
        <v>221</v>
      </c>
      <c r="N189" s="108" t="s">
        <v>792</v>
      </c>
      <c r="O189" s="6" t="s">
        <v>23</v>
      </c>
      <c r="P189" s="6" t="s">
        <v>23</v>
      </c>
      <c r="Q189" s="6" t="s">
        <v>23</v>
      </c>
      <c r="R189" s="25">
        <v>675526.53200000001</v>
      </c>
      <c r="S189" s="25">
        <v>6074621.0779999997</v>
      </c>
      <c r="T189" s="25">
        <v>881.72500000000002</v>
      </c>
      <c r="U189" s="25">
        <v>675526.53500000003</v>
      </c>
      <c r="V189" s="25">
        <v>6074621.0939999996</v>
      </c>
      <c r="W189" s="25">
        <v>881.73099999999999</v>
      </c>
      <c r="X189" s="11">
        <f t="shared" ref="X189" si="243">(R189-U189)*1000</f>
        <v>-3.0000000260770321</v>
      </c>
      <c r="Y189" s="11">
        <f t="shared" ref="Y189" si="244">(S189-V189)*1000</f>
        <v>-15.999999828636646</v>
      </c>
      <c r="Z189" s="11">
        <f t="shared" ref="Z189" si="245">(T189-W189)*1000</f>
        <v>-5.9999999999718057</v>
      </c>
      <c r="AA189" s="30">
        <v>862.56500000000005</v>
      </c>
      <c r="AB189" s="39"/>
      <c r="AC189" s="4"/>
      <c r="AD189" s="11"/>
      <c r="AE189" s="7" t="s">
        <v>441</v>
      </c>
      <c r="AF189"/>
    </row>
    <row r="190" spans="1:32" s="7" customFormat="1" x14ac:dyDescent="0.3">
      <c r="A190" s="1" t="s">
        <v>427</v>
      </c>
      <c r="B190"/>
      <c r="C190" s="7" t="s">
        <v>422</v>
      </c>
      <c r="D190" s="6" t="s">
        <v>693</v>
      </c>
      <c r="E190" s="1" t="s">
        <v>140</v>
      </c>
      <c r="F190" s="6" t="s">
        <v>836</v>
      </c>
      <c r="G190" s="8">
        <v>42878</v>
      </c>
      <c r="H190" s="6" t="s">
        <v>23</v>
      </c>
      <c r="I190" s="6" t="s">
        <v>23</v>
      </c>
      <c r="J190" s="6" t="s">
        <v>843</v>
      </c>
      <c r="K190" s="108" t="s">
        <v>834</v>
      </c>
      <c r="L190" s="9">
        <v>1.6519999999999999</v>
      </c>
      <c r="M190" s="6" t="s">
        <v>221</v>
      </c>
      <c r="N190" s="108" t="s">
        <v>792</v>
      </c>
      <c r="O190" s="6" t="s">
        <v>23</v>
      </c>
      <c r="P190" s="6" t="s">
        <v>23</v>
      </c>
      <c r="Q190" s="6" t="s">
        <v>23</v>
      </c>
      <c r="R190" s="25">
        <v>673984.522</v>
      </c>
      <c r="S190" s="25">
        <v>6073453.5829999996</v>
      </c>
      <c r="T190" s="25">
        <v>855.91300000000001</v>
      </c>
      <c r="U190" s="25">
        <v>673984.52500000002</v>
      </c>
      <c r="V190" s="25">
        <v>6073453.5820000004</v>
      </c>
      <c r="W190" s="25">
        <v>855.89300000000003</v>
      </c>
      <c r="X190" s="11">
        <f t="shared" ref="X190" si="246">(R190-U190)*1000</f>
        <v>-3.0000000260770321</v>
      </c>
      <c r="Y190" s="11">
        <f t="shared" ref="Y190" si="247">(S190-V190)*1000</f>
        <v>0.99999923259019852</v>
      </c>
      <c r="Z190" s="11">
        <f t="shared" ref="Z190" si="248">(T190-W190)*1000</f>
        <v>19.99999999998181</v>
      </c>
      <c r="AA190" s="30"/>
      <c r="AB190" s="39"/>
      <c r="AC190" s="4"/>
      <c r="AD190" s="11"/>
      <c r="AE190" s="7" t="s">
        <v>422</v>
      </c>
      <c r="AF190" t="s">
        <v>880</v>
      </c>
    </row>
    <row r="191" spans="1:32" s="7" customFormat="1" x14ac:dyDescent="0.3">
      <c r="A191" s="1" t="s">
        <v>423</v>
      </c>
      <c r="B191"/>
      <c r="C191" s="7" t="s">
        <v>438</v>
      </c>
      <c r="D191" s="6" t="s">
        <v>693</v>
      </c>
      <c r="E191" s="1" t="s">
        <v>140</v>
      </c>
      <c r="F191" s="6" t="s">
        <v>837</v>
      </c>
      <c r="G191" s="8">
        <v>42878</v>
      </c>
      <c r="H191" s="6" t="s">
        <v>23</v>
      </c>
      <c r="I191" s="6" t="s">
        <v>23</v>
      </c>
      <c r="J191" s="6" t="s">
        <v>844</v>
      </c>
      <c r="K191" s="108" t="s">
        <v>833</v>
      </c>
      <c r="L191" s="9">
        <v>1.5880000000000001</v>
      </c>
      <c r="M191" s="6" t="s">
        <v>221</v>
      </c>
      <c r="N191" s="108" t="s">
        <v>792</v>
      </c>
      <c r="O191" s="6" t="s">
        <v>23</v>
      </c>
      <c r="P191" s="6" t="s">
        <v>23</v>
      </c>
      <c r="Q191" s="6" t="s">
        <v>23</v>
      </c>
      <c r="R191" s="25">
        <v>675321.40700000001</v>
      </c>
      <c r="S191" s="25">
        <v>6075767.3150000004</v>
      </c>
      <c r="T191" s="25">
        <v>770.85500000000002</v>
      </c>
      <c r="U191" s="25">
        <v>675321.41399999999</v>
      </c>
      <c r="V191" s="25">
        <v>6075767.3130000001</v>
      </c>
      <c r="W191" s="25">
        <v>770.85299999999995</v>
      </c>
      <c r="X191" s="11">
        <f t="shared" ref="X191" si="249">(R191-U191)*1000</f>
        <v>-6.9999999832361937</v>
      </c>
      <c r="Y191" s="11">
        <f t="shared" ref="Y191" si="250">(S191-V191)*1000</f>
        <v>2.0000003278255463</v>
      </c>
      <c r="Z191" s="11">
        <f t="shared" ref="Z191" si="251">(T191-W191)*1000</f>
        <v>2.0000000000663931</v>
      </c>
      <c r="AA191" s="30"/>
      <c r="AB191" s="39"/>
      <c r="AC191" s="4"/>
      <c r="AD191" s="11"/>
      <c r="AE191" s="7" t="s">
        <v>438</v>
      </c>
      <c r="AF191" t="s">
        <v>879</v>
      </c>
    </row>
    <row r="192" spans="1:32" s="7" customFormat="1" x14ac:dyDescent="0.3">
      <c r="A192" s="1" t="s">
        <v>427</v>
      </c>
      <c r="B192"/>
      <c r="C192" s="7" t="s">
        <v>422</v>
      </c>
      <c r="D192" s="6" t="s">
        <v>693</v>
      </c>
      <c r="E192" s="1" t="s">
        <v>140</v>
      </c>
      <c r="F192" s="6" t="s">
        <v>838</v>
      </c>
      <c r="G192" s="8">
        <v>42879</v>
      </c>
      <c r="H192" s="6" t="s">
        <v>23</v>
      </c>
      <c r="I192" s="6" t="s">
        <v>23</v>
      </c>
      <c r="J192" s="6" t="s">
        <v>845</v>
      </c>
      <c r="K192" s="108" t="s">
        <v>834</v>
      </c>
      <c r="L192" s="9">
        <v>1.526</v>
      </c>
      <c r="M192" s="6" t="s">
        <v>221</v>
      </c>
      <c r="N192" s="108" t="s">
        <v>795</v>
      </c>
      <c r="O192" s="6" t="s">
        <v>23</v>
      </c>
      <c r="P192" s="6" t="s">
        <v>23</v>
      </c>
      <c r="Q192" s="6" t="s">
        <v>23</v>
      </c>
      <c r="R192" s="25">
        <v>673984.52300000004</v>
      </c>
      <c r="S192" s="25">
        <v>6073453.5820000004</v>
      </c>
      <c r="T192" s="25">
        <v>855.90499999999997</v>
      </c>
      <c r="U192" s="3">
        <v>673984.52350000001</v>
      </c>
      <c r="V192" s="3">
        <v>6073453.5824999996</v>
      </c>
      <c r="W192" s="3">
        <v>855.90300000000002</v>
      </c>
      <c r="X192" s="11">
        <f t="shared" ref="X192" si="252">(R192-U192)*1000</f>
        <v>-0.49999996554106474</v>
      </c>
      <c r="Y192" s="11">
        <f t="shared" ref="Y192" si="253">(S192-V192)*1000</f>
        <v>-0.49999915063381195</v>
      </c>
      <c r="Z192" s="11">
        <f t="shared" ref="Z192" si="254">(T192-W192)*1000</f>
        <v>1.9999999999527063</v>
      </c>
      <c r="AA192" s="30"/>
      <c r="AB192" s="39"/>
      <c r="AC192" s="4"/>
      <c r="AD192" s="11"/>
      <c r="AE192" s="7" t="s">
        <v>422</v>
      </c>
      <c r="AF192" t="s">
        <v>881</v>
      </c>
    </row>
    <row r="193" spans="1:32" s="7" customFormat="1" x14ac:dyDescent="0.3">
      <c r="A193" s="1" t="s">
        <v>424</v>
      </c>
      <c r="B193"/>
      <c r="C193" s="7" t="s">
        <v>439</v>
      </c>
      <c r="D193" s="6" t="s">
        <v>693</v>
      </c>
      <c r="E193" s="1" t="s">
        <v>140</v>
      </c>
      <c r="F193" s="6" t="s">
        <v>839</v>
      </c>
      <c r="G193" s="8">
        <v>42879</v>
      </c>
      <c r="H193" s="6" t="s">
        <v>23</v>
      </c>
      <c r="I193" s="6" t="s">
        <v>23</v>
      </c>
      <c r="J193" s="6" t="s">
        <v>846</v>
      </c>
      <c r="K193" s="108" t="s">
        <v>833</v>
      </c>
      <c r="L193" s="9">
        <v>1.1479999999999999</v>
      </c>
      <c r="M193" s="6" t="s">
        <v>221</v>
      </c>
      <c r="N193" s="108" t="s">
        <v>795</v>
      </c>
      <c r="O193" s="6" t="s">
        <v>23</v>
      </c>
      <c r="P193" s="6" t="s">
        <v>23</v>
      </c>
      <c r="Q193" s="6" t="s">
        <v>23</v>
      </c>
      <c r="R193" s="25">
        <v>674781.25800000003</v>
      </c>
      <c r="S193" s="25">
        <v>6075474.6160000004</v>
      </c>
      <c r="T193" s="25">
        <v>779.07600000000002</v>
      </c>
      <c r="U193" s="3">
        <v>674781.25600000005</v>
      </c>
      <c r="V193" s="3">
        <v>6075474.6140000001</v>
      </c>
      <c r="W193" s="3">
        <v>779.08</v>
      </c>
      <c r="X193" s="11">
        <f t="shared" ref="X193" si="255">(R193-U193)*1000</f>
        <v>1.9999999785795808</v>
      </c>
      <c r="Y193" s="11">
        <f t="shared" ref="Y193" si="256">(S193-V193)*1000</f>
        <v>2.0000003278255463</v>
      </c>
      <c r="Z193" s="11">
        <f t="shared" ref="Z193" si="257">(T193-W193)*1000</f>
        <v>-4.0000000000190994</v>
      </c>
      <c r="AA193" s="30">
        <v>759.92600000000004</v>
      </c>
      <c r="AB193" s="25">
        <v>759.90499999999997</v>
      </c>
      <c r="AC193" s="4" t="s">
        <v>194</v>
      </c>
      <c r="AD193" s="4">
        <f t="shared" ref="AD193" si="258">(AA193-AB193)*1000</f>
        <v>21.00000000007185</v>
      </c>
      <c r="AE193" s="7" t="s">
        <v>439</v>
      </c>
      <c r="AF193" t="s">
        <v>851</v>
      </c>
    </row>
    <row r="194" spans="1:32" s="7" customFormat="1" x14ac:dyDescent="0.3">
      <c r="A194" s="1" t="s">
        <v>426</v>
      </c>
      <c r="B194"/>
      <c r="C194" s="7" t="s">
        <v>441</v>
      </c>
      <c r="D194" s="6" t="s">
        <v>693</v>
      </c>
      <c r="E194" s="1" t="s">
        <v>140</v>
      </c>
      <c r="F194" s="6" t="s">
        <v>297</v>
      </c>
      <c r="G194" s="8">
        <v>42879</v>
      </c>
      <c r="H194" s="6" t="s">
        <v>23</v>
      </c>
      <c r="I194" s="6" t="s">
        <v>23</v>
      </c>
      <c r="J194" s="6" t="s">
        <v>847</v>
      </c>
      <c r="K194" s="108" t="s">
        <v>834</v>
      </c>
      <c r="L194" s="9">
        <v>1.4185000000000001</v>
      </c>
      <c r="M194" s="6" t="s">
        <v>221</v>
      </c>
      <c r="N194" s="108" t="s">
        <v>795</v>
      </c>
      <c r="O194" s="6" t="s">
        <v>23</v>
      </c>
      <c r="P194" s="6" t="s">
        <v>23</v>
      </c>
      <c r="Q194" s="6" t="s">
        <v>23</v>
      </c>
      <c r="R194" s="25">
        <v>675526.53300000005</v>
      </c>
      <c r="S194" s="25">
        <v>6074621.0690000001</v>
      </c>
      <c r="T194" s="25">
        <v>881.72299999999996</v>
      </c>
      <c r="U194" s="3">
        <v>675526.53350000002</v>
      </c>
      <c r="V194" s="3">
        <v>6074621.0859999992</v>
      </c>
      <c r="W194" s="3">
        <v>881.72800000000007</v>
      </c>
      <c r="X194" s="11">
        <f t="shared" ref="X194" si="259">(R194-U194)*1000</f>
        <v>-0.49999996554106474</v>
      </c>
      <c r="Y194" s="11">
        <f t="shared" ref="Y194" si="260">(S194-V194)*1000</f>
        <v>-16.999999061226845</v>
      </c>
      <c r="Z194" s="11">
        <f t="shared" ref="Z194" si="261">(T194-W194)*1000</f>
        <v>-5.0000000001091394</v>
      </c>
      <c r="AA194" s="30"/>
      <c r="AB194" s="39"/>
      <c r="AC194" s="4"/>
      <c r="AD194" s="11"/>
      <c r="AE194" s="7" t="s">
        <v>441</v>
      </c>
      <c r="AF194" t="s">
        <v>853</v>
      </c>
    </row>
    <row r="195" spans="1:32" s="7" customFormat="1" x14ac:dyDescent="0.3">
      <c r="A195" s="1" t="s">
        <v>425</v>
      </c>
      <c r="B195"/>
      <c r="C195" s="7" t="s">
        <v>440</v>
      </c>
      <c r="D195" s="6" t="s">
        <v>693</v>
      </c>
      <c r="E195" s="1" t="s">
        <v>140</v>
      </c>
      <c r="F195" s="6" t="s">
        <v>38</v>
      </c>
      <c r="G195" s="8">
        <v>42879</v>
      </c>
      <c r="H195" s="6" t="s">
        <v>23</v>
      </c>
      <c r="I195" s="6" t="s">
        <v>23</v>
      </c>
      <c r="J195" s="6" t="s">
        <v>848</v>
      </c>
      <c r="K195" s="108" t="s">
        <v>834</v>
      </c>
      <c r="L195" s="9">
        <v>1.4815</v>
      </c>
      <c r="M195" s="6" t="s">
        <v>221</v>
      </c>
      <c r="N195" s="108" t="s">
        <v>792</v>
      </c>
      <c r="O195" s="6" t="s">
        <v>23</v>
      </c>
      <c r="P195" s="6" t="s">
        <v>23</v>
      </c>
      <c r="Q195" s="6" t="s">
        <v>23</v>
      </c>
      <c r="R195" s="25">
        <v>674990.826</v>
      </c>
      <c r="S195" s="25">
        <v>6075234.5159999998</v>
      </c>
      <c r="T195" s="25">
        <v>759.95899999999995</v>
      </c>
      <c r="U195" s="25">
        <v>674990.82700000005</v>
      </c>
      <c r="V195" s="25">
        <v>6075234.5219999999</v>
      </c>
      <c r="W195" s="25">
        <v>759.97500000000002</v>
      </c>
      <c r="X195" s="11">
        <f t="shared" ref="X195" si="262">(R195-U195)*1000</f>
        <v>-1.0000000474974513</v>
      </c>
      <c r="Y195" s="11">
        <f t="shared" ref="Y195" si="263">(S195-V195)*1000</f>
        <v>-6.0000000521540642</v>
      </c>
      <c r="Z195" s="11">
        <f t="shared" ref="Z195" si="264">(T195-W195)*1000</f>
        <v>-16.000000000076398</v>
      </c>
      <c r="AA195" s="30">
        <v>740.80700000000002</v>
      </c>
      <c r="AB195" s="25">
        <v>740.79700000000003</v>
      </c>
      <c r="AC195" s="4" t="s">
        <v>128</v>
      </c>
      <c r="AD195" s="4">
        <f t="shared" ref="AD195:AD198" si="265">(AA195-AB195)*1000</f>
        <v>9.9999999999909051</v>
      </c>
      <c r="AE195" s="7" t="s">
        <v>440</v>
      </c>
      <c r="AF195" t="s">
        <v>852</v>
      </c>
    </row>
    <row r="196" spans="1:32" s="7" customFormat="1" x14ac:dyDescent="0.3">
      <c r="A196" s="1" t="s">
        <v>829</v>
      </c>
      <c r="B196" s="136"/>
      <c r="C196" s="108" t="s">
        <v>827</v>
      </c>
      <c r="D196" s="6" t="s">
        <v>693</v>
      </c>
      <c r="E196" s="1" t="s">
        <v>787</v>
      </c>
      <c r="F196" s="6" t="s">
        <v>648</v>
      </c>
      <c r="G196" s="8">
        <v>42893</v>
      </c>
      <c r="H196" s="6" t="s">
        <v>23</v>
      </c>
      <c r="I196" s="6" t="s">
        <v>23</v>
      </c>
      <c r="J196" s="6" t="s">
        <v>871</v>
      </c>
      <c r="K196" s="108" t="s">
        <v>834</v>
      </c>
      <c r="L196" s="9">
        <v>1.5055000000000001</v>
      </c>
      <c r="M196" s="6" t="s">
        <v>23</v>
      </c>
      <c r="N196" s="108" t="s">
        <v>792</v>
      </c>
      <c r="O196" s="6" t="s">
        <v>23</v>
      </c>
      <c r="P196" s="6" t="s">
        <v>23</v>
      </c>
      <c r="Q196" s="6" t="s">
        <v>23</v>
      </c>
      <c r="R196" s="25">
        <v>696947.28799999994</v>
      </c>
      <c r="S196" s="25">
        <v>6098820.1569999997</v>
      </c>
      <c r="T196" s="25">
        <v>633.65200000000004</v>
      </c>
      <c r="U196" s="25">
        <v>696947.29099999997</v>
      </c>
      <c r="V196" s="25">
        <v>6098820.176</v>
      </c>
      <c r="W196" s="25">
        <v>633.649</v>
      </c>
      <c r="X196" s="11">
        <f t="shared" ref="X196" si="266">(R196-U196)*1000</f>
        <v>-3.0000000260770321</v>
      </c>
      <c r="Y196" s="11">
        <f t="shared" ref="Y196" si="267">(S196-V196)*1000</f>
        <v>-19.000000320374966</v>
      </c>
      <c r="Z196" s="11">
        <f t="shared" ref="Z196" si="268">(T196-W196)*1000</f>
        <v>3.0000000000427463</v>
      </c>
      <c r="AA196" s="30">
        <v>613.971</v>
      </c>
      <c r="AB196" s="39">
        <v>613.99699999999996</v>
      </c>
      <c r="AC196" s="11" t="s">
        <v>128</v>
      </c>
      <c r="AD196" s="11">
        <f t="shared" si="265"/>
        <v>-25.999999999953616</v>
      </c>
      <c r="AE196" s="108" t="s">
        <v>827</v>
      </c>
      <c r="AF196" t="s">
        <v>872</v>
      </c>
    </row>
    <row r="197" spans="1:32" s="7" customFormat="1" x14ac:dyDescent="0.3">
      <c r="A197" s="1" t="s">
        <v>855</v>
      </c>
      <c r="B197" s="136"/>
      <c r="C197" s="108" t="s">
        <v>857</v>
      </c>
      <c r="D197" s="6" t="s">
        <v>693</v>
      </c>
      <c r="E197" s="1" t="s">
        <v>140</v>
      </c>
      <c r="F197" s="6" t="s">
        <v>858</v>
      </c>
      <c r="G197" s="8">
        <v>42927</v>
      </c>
      <c r="H197" s="6" t="s">
        <v>23</v>
      </c>
      <c r="I197" s="6" t="s">
        <v>23</v>
      </c>
      <c r="J197" s="6" t="s">
        <v>870</v>
      </c>
      <c r="K197" s="108" t="s">
        <v>834</v>
      </c>
      <c r="L197" s="9">
        <v>1.3785000000000001</v>
      </c>
      <c r="M197" s="6" t="s">
        <v>221</v>
      </c>
      <c r="N197" s="108"/>
      <c r="O197" s="6" t="s">
        <v>23</v>
      </c>
      <c r="P197" s="6" t="s">
        <v>23</v>
      </c>
      <c r="Q197" s="6" t="s">
        <v>23</v>
      </c>
      <c r="R197" s="25">
        <v>688657.46600000001</v>
      </c>
      <c r="S197" s="25">
        <v>6074819.5800000001</v>
      </c>
      <c r="T197" s="25">
        <v>623.73800000000006</v>
      </c>
      <c r="U197" s="25"/>
      <c r="V197" s="25"/>
      <c r="W197" s="25"/>
      <c r="X197" s="11"/>
      <c r="Y197" s="11"/>
      <c r="Z197" s="11"/>
      <c r="AA197" s="30">
        <v>604.60599999999999</v>
      </c>
      <c r="AB197" s="39">
        <v>604.60500000000002</v>
      </c>
      <c r="AC197" s="11" t="s">
        <v>826</v>
      </c>
      <c r="AD197" s="11">
        <f t="shared" si="265"/>
        <v>0.99999999997635314</v>
      </c>
      <c r="AE197" s="7" t="s">
        <v>857</v>
      </c>
      <c r="AF197"/>
    </row>
    <row r="198" spans="1:32" s="7" customFormat="1" x14ac:dyDescent="0.3">
      <c r="A198" s="6" t="s">
        <v>654</v>
      </c>
      <c r="C198" s="76" t="s">
        <v>652</v>
      </c>
      <c r="D198" s="1" t="s">
        <v>693</v>
      </c>
      <c r="E198" s="1" t="s">
        <v>140</v>
      </c>
      <c r="F198" s="6" t="s">
        <v>859</v>
      </c>
      <c r="G198" s="8">
        <v>42927</v>
      </c>
      <c r="H198" s="6" t="s">
        <v>23</v>
      </c>
      <c r="I198" s="6" t="s">
        <v>23</v>
      </c>
      <c r="J198" s="6" t="s">
        <v>869</v>
      </c>
      <c r="K198" s="108" t="s">
        <v>834</v>
      </c>
      <c r="L198" s="9">
        <v>1.4535</v>
      </c>
      <c r="M198" s="6" t="s">
        <v>221</v>
      </c>
      <c r="N198" s="108" t="s">
        <v>792</v>
      </c>
      <c r="O198" s="6" t="s">
        <v>23</v>
      </c>
      <c r="P198" s="6" t="s">
        <v>23</v>
      </c>
      <c r="Q198" s="6" t="s">
        <v>23</v>
      </c>
      <c r="R198" s="25">
        <v>684852.46600000001</v>
      </c>
      <c r="S198" s="25">
        <v>6082778.2759999996</v>
      </c>
      <c r="T198" s="25">
        <v>751.59900000000005</v>
      </c>
      <c r="U198" s="26">
        <v>684852.46699999995</v>
      </c>
      <c r="V198" s="26">
        <v>6082778.2769999998</v>
      </c>
      <c r="W198" s="26">
        <v>751.60500000000002</v>
      </c>
      <c r="X198" s="11">
        <f t="shared" ref="X198" si="269">(R198-U198)*1000</f>
        <v>-0.99999993108212948</v>
      </c>
      <c r="Y198" s="11">
        <f t="shared" ref="Y198" si="270">(S198-V198)*1000</f>
        <v>-1.0000001639127731</v>
      </c>
      <c r="Z198" s="11">
        <f t="shared" ref="Z198" si="271">(T198-W198)*1000</f>
        <v>-5.9999999999718057</v>
      </c>
      <c r="AA198" s="30">
        <v>732.47699999999998</v>
      </c>
      <c r="AB198" s="25">
        <v>732.51</v>
      </c>
      <c r="AC198" s="4" t="s">
        <v>244</v>
      </c>
      <c r="AD198" s="11">
        <f t="shared" si="265"/>
        <v>-33.000000000015461</v>
      </c>
      <c r="AE198" s="76" t="s">
        <v>652</v>
      </c>
      <c r="AF198" t="s">
        <v>873</v>
      </c>
    </row>
    <row r="199" spans="1:32" s="7" customFormat="1" x14ac:dyDescent="0.3">
      <c r="A199" s="1" t="s">
        <v>856</v>
      </c>
      <c r="B199" s="136"/>
      <c r="C199" s="108" t="s">
        <v>854</v>
      </c>
      <c r="D199" s="6" t="s">
        <v>693</v>
      </c>
      <c r="E199" s="1" t="s">
        <v>140</v>
      </c>
      <c r="F199" s="6" t="s">
        <v>860</v>
      </c>
      <c r="G199" s="8">
        <v>42927</v>
      </c>
      <c r="H199" s="6" t="s">
        <v>23</v>
      </c>
      <c r="I199" s="6" t="s">
        <v>23</v>
      </c>
      <c r="J199" s="6" t="s">
        <v>868</v>
      </c>
      <c r="K199" s="108" t="s">
        <v>834</v>
      </c>
      <c r="L199" s="9">
        <v>1.3919999999999999</v>
      </c>
      <c r="M199" s="6" t="s">
        <v>221</v>
      </c>
      <c r="N199" s="108"/>
      <c r="O199" s="6" t="s">
        <v>23</v>
      </c>
      <c r="P199" s="6" t="s">
        <v>23</v>
      </c>
      <c r="Q199" s="6" t="s">
        <v>23</v>
      </c>
      <c r="R199" s="25">
        <v>692595.77899999998</v>
      </c>
      <c r="S199" s="25">
        <v>6074274.659</v>
      </c>
      <c r="T199" s="25">
        <v>820.74</v>
      </c>
      <c r="U199" s="25"/>
      <c r="V199" s="25"/>
      <c r="W199" s="25"/>
      <c r="X199" s="11"/>
      <c r="Y199" s="11"/>
      <c r="Z199" s="11"/>
      <c r="AA199" s="30">
        <v>801.505</v>
      </c>
      <c r="AB199" s="25">
        <v>801.5</v>
      </c>
      <c r="AC199" s="4" t="s">
        <v>244</v>
      </c>
      <c r="AD199" s="11">
        <f t="shared" ref="AD199" si="272">(AA199-AB199)*1000</f>
        <v>4.9999999999954525</v>
      </c>
      <c r="AE199" s="76" t="s">
        <v>854</v>
      </c>
      <c r="AF199" t="s">
        <v>861</v>
      </c>
    </row>
    <row r="200" spans="1:32" s="7" customFormat="1" x14ac:dyDescent="0.3">
      <c r="A200" s="1" t="s">
        <v>856</v>
      </c>
      <c r="B200" s="136"/>
      <c r="C200" s="108" t="s">
        <v>854</v>
      </c>
      <c r="D200" s="6" t="s">
        <v>693</v>
      </c>
      <c r="E200" s="1" t="s">
        <v>140</v>
      </c>
      <c r="F200" s="6" t="s">
        <v>864</v>
      </c>
      <c r="G200" s="8">
        <v>42928</v>
      </c>
      <c r="H200" s="6" t="s">
        <v>23</v>
      </c>
      <c r="I200" s="6" t="s">
        <v>23</v>
      </c>
      <c r="J200" s="6" t="s">
        <v>867</v>
      </c>
      <c r="K200" s="108" t="s">
        <v>834</v>
      </c>
      <c r="L200" s="9">
        <v>1.3525</v>
      </c>
      <c r="M200" s="6" t="s">
        <v>221</v>
      </c>
      <c r="N200" s="108" t="s">
        <v>792</v>
      </c>
      <c r="O200" s="6" t="s">
        <v>23</v>
      </c>
      <c r="P200" s="6" t="s">
        <v>23</v>
      </c>
      <c r="Q200" s="6" t="s">
        <v>23</v>
      </c>
      <c r="R200" s="25">
        <v>692595.777</v>
      </c>
      <c r="S200" s="25">
        <v>6074274.6629999997</v>
      </c>
      <c r="T200" s="25">
        <v>820.74099999999999</v>
      </c>
      <c r="U200" s="25">
        <v>692595.77899999998</v>
      </c>
      <c r="V200" s="25">
        <v>6074274.659</v>
      </c>
      <c r="W200" s="25">
        <v>820.74</v>
      </c>
      <c r="X200" s="11">
        <f t="shared" ref="X200:X201" si="273">(R200-U200)*1000</f>
        <v>-1.9999999785795808</v>
      </c>
      <c r="Y200" s="11">
        <f t="shared" ref="Y200:Y201" si="274">(S200-V200)*1000</f>
        <v>3.9999997243285179</v>
      </c>
      <c r="Z200" s="11">
        <f t="shared" ref="Z200:Z201" si="275">(T200-W200)*1000</f>
        <v>0.99999999997635314</v>
      </c>
      <c r="AA200" s="30">
        <v>801.50599999999997</v>
      </c>
      <c r="AB200" s="25">
        <v>801.5</v>
      </c>
      <c r="AC200" s="4" t="s">
        <v>244</v>
      </c>
      <c r="AD200" s="11">
        <f t="shared" ref="AD200:AD202" si="276">(AA200-AB200)*1000</f>
        <v>5.9999999999718057</v>
      </c>
      <c r="AE200" s="76" t="s">
        <v>854</v>
      </c>
      <c r="AF200" t="s">
        <v>874</v>
      </c>
    </row>
    <row r="201" spans="1:32" s="7" customFormat="1" x14ac:dyDescent="0.3">
      <c r="A201" s="1" t="s">
        <v>162</v>
      </c>
      <c r="B201" t="s">
        <v>172</v>
      </c>
      <c r="C201" t="s">
        <v>163</v>
      </c>
      <c r="D201" s="6" t="s">
        <v>693</v>
      </c>
      <c r="E201" s="1" t="s">
        <v>140</v>
      </c>
      <c r="F201" s="6" t="s">
        <v>862</v>
      </c>
      <c r="G201" s="8">
        <v>42928</v>
      </c>
      <c r="H201" s="6" t="s">
        <v>23</v>
      </c>
      <c r="I201" s="6" t="s">
        <v>23</v>
      </c>
      <c r="J201" s="6" t="s">
        <v>866</v>
      </c>
      <c r="K201" s="108" t="s">
        <v>834</v>
      </c>
      <c r="L201" s="9">
        <v>1.3895</v>
      </c>
      <c r="M201" s="6" t="s">
        <v>221</v>
      </c>
      <c r="N201" s="108" t="s">
        <v>792</v>
      </c>
      <c r="O201" s="6" t="s">
        <v>23</v>
      </c>
      <c r="P201" s="6" t="s">
        <v>23</v>
      </c>
      <c r="Q201" s="6" t="s">
        <v>23</v>
      </c>
      <c r="R201" s="25">
        <v>693849.88600000006</v>
      </c>
      <c r="S201" s="25">
        <v>6076160.7510000002</v>
      </c>
      <c r="T201" s="25">
        <v>783.26099999999997</v>
      </c>
      <c r="U201" s="25">
        <v>693849.88399999996</v>
      </c>
      <c r="V201" s="25">
        <v>6076160.7570000002</v>
      </c>
      <c r="W201" s="25">
        <v>783.25</v>
      </c>
      <c r="X201" s="4">
        <f t="shared" si="273"/>
        <v>2.0000000949949026</v>
      </c>
      <c r="Y201" s="4">
        <f t="shared" si="274"/>
        <v>-6.0000000521540642</v>
      </c>
      <c r="Z201" s="4">
        <f t="shared" si="275"/>
        <v>10.999999999967258</v>
      </c>
      <c r="AA201" s="30">
        <v>763.99</v>
      </c>
      <c r="AB201" s="39">
        <v>764</v>
      </c>
      <c r="AC201" s="4" t="s">
        <v>244</v>
      </c>
      <c r="AD201" s="11">
        <f t="shared" si="276"/>
        <v>-9.9999999999909051</v>
      </c>
      <c r="AE201" s="76" t="s">
        <v>163</v>
      </c>
      <c r="AF201" t="s">
        <v>875</v>
      </c>
    </row>
    <row r="202" spans="1:32" s="7" customFormat="1" x14ac:dyDescent="0.3">
      <c r="A202" s="1" t="s">
        <v>855</v>
      </c>
      <c r="B202" s="136"/>
      <c r="C202" s="108" t="s">
        <v>857</v>
      </c>
      <c r="D202" s="6" t="s">
        <v>693</v>
      </c>
      <c r="E202" s="1" t="s">
        <v>140</v>
      </c>
      <c r="F202" s="6" t="s">
        <v>863</v>
      </c>
      <c r="G202" s="8">
        <v>42928</v>
      </c>
      <c r="H202" s="6" t="s">
        <v>23</v>
      </c>
      <c r="I202" s="6" t="s">
        <v>23</v>
      </c>
      <c r="J202" s="6" t="s">
        <v>865</v>
      </c>
      <c r="K202" s="108" t="s">
        <v>834</v>
      </c>
      <c r="L202" s="9">
        <v>1.5515000000000001</v>
      </c>
      <c r="M202" s="6" t="s">
        <v>221</v>
      </c>
      <c r="N202" s="108" t="s">
        <v>792</v>
      </c>
      <c r="O202" s="6" t="s">
        <v>23</v>
      </c>
      <c r="P202" s="6" t="s">
        <v>23</v>
      </c>
      <c r="Q202" s="6" t="s">
        <v>23</v>
      </c>
      <c r="R202" s="25">
        <v>688657.47</v>
      </c>
      <c r="S202" s="25">
        <v>6074819.5779999997</v>
      </c>
      <c r="T202" s="25">
        <v>623.726</v>
      </c>
      <c r="U202" s="25">
        <v>688657.46600000001</v>
      </c>
      <c r="V202" s="25">
        <v>6074819.5800000001</v>
      </c>
      <c r="W202" s="25">
        <v>623.73800000000006</v>
      </c>
      <c r="X202" s="4">
        <f t="shared" ref="X202" si="277">(R202-U202)*1000</f>
        <v>3.9999999571591616</v>
      </c>
      <c r="Y202" s="4">
        <f t="shared" ref="Y202" si="278">(S202-V202)*1000</f>
        <v>-2.0000003278255463</v>
      </c>
      <c r="Z202" s="4">
        <f t="shared" ref="Z202" si="279">(T202-W202)*1000</f>
        <v>-12.000000000057298</v>
      </c>
      <c r="AA202" s="30">
        <v>604.59400000000005</v>
      </c>
      <c r="AB202" s="39">
        <v>604.60500000000002</v>
      </c>
      <c r="AC202" s="11" t="s">
        <v>826</v>
      </c>
      <c r="AD202" s="11">
        <f t="shared" si="276"/>
        <v>-10.999999999967258</v>
      </c>
      <c r="AE202" s="7" t="s">
        <v>857</v>
      </c>
      <c r="AF202" t="s">
        <v>876</v>
      </c>
    </row>
    <row r="203" spans="1:32" s="13" customFormat="1" x14ac:dyDescent="0.3">
      <c r="A203" s="18" t="s">
        <v>877</v>
      </c>
      <c r="D203" s="12"/>
      <c r="E203" s="12"/>
      <c r="H203" s="12"/>
      <c r="I203" s="12"/>
      <c r="J203" s="12"/>
      <c r="K203" s="150"/>
      <c r="L203" s="15"/>
      <c r="M203" s="12"/>
      <c r="O203" s="12"/>
      <c r="P203" s="12"/>
      <c r="R203" s="27"/>
      <c r="S203" s="27"/>
      <c r="T203" s="27"/>
      <c r="U203" s="15"/>
      <c r="V203" s="15"/>
      <c r="W203" s="15"/>
      <c r="X203" s="15"/>
      <c r="Y203" s="15"/>
      <c r="Z203" s="15"/>
      <c r="AA203" s="31" t="s">
        <v>917</v>
      </c>
      <c r="AB203" s="27"/>
      <c r="AC203" s="17"/>
      <c r="AD203" s="17"/>
    </row>
    <row r="204" spans="1:32" s="7" customFormat="1" x14ac:dyDescent="0.3">
      <c r="A204" s="1" t="s">
        <v>893</v>
      </c>
      <c r="C204" s="108" t="s">
        <v>894</v>
      </c>
      <c r="D204" s="6" t="s">
        <v>693</v>
      </c>
      <c r="E204" s="6" t="s">
        <v>922</v>
      </c>
      <c r="F204" s="6" t="s">
        <v>895</v>
      </c>
      <c r="G204" s="8">
        <v>43118</v>
      </c>
      <c r="H204" s="6" t="s">
        <v>23</v>
      </c>
      <c r="I204" s="6"/>
      <c r="J204" s="6" t="s">
        <v>928</v>
      </c>
      <c r="K204" s="108" t="s">
        <v>834</v>
      </c>
      <c r="L204" s="9">
        <v>1.266</v>
      </c>
      <c r="M204" s="6" t="s">
        <v>23</v>
      </c>
      <c r="N204" s="108" t="s">
        <v>934</v>
      </c>
      <c r="O204" s="6" t="s">
        <v>23</v>
      </c>
      <c r="P204" s="6" t="s">
        <v>23</v>
      </c>
      <c r="Q204" s="6" t="s">
        <v>23</v>
      </c>
      <c r="R204" s="26">
        <v>691811.36699999997</v>
      </c>
      <c r="S204" s="26">
        <v>6085890.523</v>
      </c>
      <c r="T204" s="26">
        <v>716.01300000000003</v>
      </c>
      <c r="U204" s="26">
        <v>691811.35080000001</v>
      </c>
      <c r="V204" s="26">
        <v>6085890.5332000004</v>
      </c>
      <c r="W204" s="26">
        <v>716.03840000000002</v>
      </c>
      <c r="X204" s="4">
        <f t="shared" ref="X204" si="280">(R204-U204)*1000</f>
        <v>16.199999954551458</v>
      </c>
      <c r="Y204" s="4">
        <f t="shared" ref="Y204" si="281">(S204-V204)*1000</f>
        <v>-10.200000368058681</v>
      </c>
      <c r="Z204" s="4">
        <f t="shared" ref="Z204" si="282">(T204-W204)*1000</f>
        <v>-25.399999999990541</v>
      </c>
      <c r="AA204" s="30">
        <v>696.78599999999994</v>
      </c>
      <c r="AB204" s="26">
        <v>696.79899999999998</v>
      </c>
      <c r="AC204" s="11" t="s">
        <v>128</v>
      </c>
      <c r="AD204" s="11">
        <f t="shared" ref="AD204:AD205" si="283">(AA204-AB204)*1000</f>
        <v>-13.000000000033651</v>
      </c>
      <c r="AE204" s="108" t="s">
        <v>894</v>
      </c>
    </row>
    <row r="205" spans="1:32" s="121" customFormat="1" x14ac:dyDescent="0.3">
      <c r="A205" s="120" t="s">
        <v>897</v>
      </c>
      <c r="C205" s="159" t="s">
        <v>901</v>
      </c>
      <c r="D205" s="120" t="s">
        <v>693</v>
      </c>
      <c r="E205" s="159" t="s">
        <v>904</v>
      </c>
      <c r="F205" s="120" t="s">
        <v>918</v>
      </c>
      <c r="G205" s="122">
        <v>37867</v>
      </c>
      <c r="H205" s="120" t="s">
        <v>23</v>
      </c>
      <c r="I205" s="120" t="s">
        <v>23</v>
      </c>
      <c r="J205" s="120" t="s">
        <v>908</v>
      </c>
      <c r="K205" s="159" t="s">
        <v>912</v>
      </c>
      <c r="L205" s="124">
        <v>1.2798</v>
      </c>
      <c r="M205" s="120" t="s">
        <v>23</v>
      </c>
      <c r="N205" s="159"/>
      <c r="O205" s="120"/>
      <c r="P205" s="120"/>
      <c r="R205" s="123">
        <v>665711.36100000003</v>
      </c>
      <c r="S205" s="123">
        <v>6053521.1890000002</v>
      </c>
      <c r="T205" s="123">
        <v>1051.646</v>
      </c>
      <c r="U205" s="124"/>
      <c r="V205" s="124"/>
      <c r="W205" s="124"/>
      <c r="X205" s="124"/>
      <c r="Y205" s="124"/>
      <c r="Z205" s="124"/>
      <c r="AA205" s="126">
        <v>1032.1890000000001</v>
      </c>
      <c r="AB205" s="123">
        <v>1032.153</v>
      </c>
      <c r="AC205" s="125" t="s">
        <v>128</v>
      </c>
      <c r="AD205" s="125">
        <f t="shared" si="283"/>
        <v>36.000000000058208</v>
      </c>
      <c r="AE205" s="159" t="s">
        <v>901</v>
      </c>
      <c r="AF205" s="127" t="s">
        <v>937</v>
      </c>
    </row>
    <row r="206" spans="1:32" s="7" customFormat="1" x14ac:dyDescent="0.3">
      <c r="A206" s="1" t="s">
        <v>898</v>
      </c>
      <c r="C206" s="108" t="s">
        <v>916</v>
      </c>
      <c r="D206" s="6" t="s">
        <v>693</v>
      </c>
      <c r="E206" s="108" t="s">
        <v>904</v>
      </c>
      <c r="F206" s="6" t="s">
        <v>905</v>
      </c>
      <c r="G206" s="8">
        <v>37868</v>
      </c>
      <c r="H206" s="6" t="s">
        <v>23</v>
      </c>
      <c r="I206" s="6" t="s">
        <v>23</v>
      </c>
      <c r="J206" s="6" t="s">
        <v>909</v>
      </c>
      <c r="K206" s="108" t="s">
        <v>912</v>
      </c>
      <c r="L206" s="9">
        <v>1.4367000000000001</v>
      </c>
      <c r="M206" s="6" t="s">
        <v>23</v>
      </c>
      <c r="N206" s="108"/>
      <c r="O206" s="6" t="s">
        <v>23</v>
      </c>
      <c r="P206" s="6" t="s">
        <v>23</v>
      </c>
      <c r="Q206" s="6" t="s">
        <v>23</v>
      </c>
      <c r="R206" s="26">
        <v>699513.54700000002</v>
      </c>
      <c r="S206" s="26">
        <v>6086535.6140000001</v>
      </c>
      <c r="T206" s="26">
        <v>591.86900000000003</v>
      </c>
      <c r="U206" s="9"/>
      <c r="V206" s="9"/>
      <c r="W206" s="9"/>
      <c r="X206" s="9"/>
      <c r="Y206" s="9"/>
      <c r="Z206" s="9"/>
      <c r="AA206" s="30">
        <v>572.38199999999995</v>
      </c>
      <c r="AB206" s="26">
        <v>572.40200000000004</v>
      </c>
      <c r="AC206" s="11" t="s">
        <v>128</v>
      </c>
      <c r="AD206" s="11">
        <f t="shared" ref="AD206" si="284">(AA206-AB206)*1000</f>
        <v>-20.000000000095497</v>
      </c>
      <c r="AE206" s="108" t="s">
        <v>916</v>
      </c>
    </row>
    <row r="207" spans="1:32" s="7" customFormat="1" x14ac:dyDescent="0.3">
      <c r="A207" s="1" t="s">
        <v>899</v>
      </c>
      <c r="C207" s="108" t="s">
        <v>902</v>
      </c>
      <c r="D207" s="6" t="s">
        <v>693</v>
      </c>
      <c r="E207" s="108" t="s">
        <v>904</v>
      </c>
      <c r="F207" s="6" t="s">
        <v>906</v>
      </c>
      <c r="G207" s="8">
        <v>37868</v>
      </c>
      <c r="H207" s="6" t="s">
        <v>23</v>
      </c>
      <c r="I207" s="6" t="s">
        <v>23</v>
      </c>
      <c r="J207" s="6" t="s">
        <v>910</v>
      </c>
      <c r="K207" s="108" t="s">
        <v>913</v>
      </c>
      <c r="L207" s="9">
        <v>1.2868999999999999</v>
      </c>
      <c r="M207" s="6" t="s">
        <v>23</v>
      </c>
      <c r="N207" s="108"/>
      <c r="O207" s="6" t="s">
        <v>23</v>
      </c>
      <c r="P207" s="6" t="s">
        <v>23</v>
      </c>
      <c r="Q207" s="6" t="s">
        <v>23</v>
      </c>
      <c r="R207" s="26">
        <v>686423.54200000002</v>
      </c>
      <c r="S207" s="26">
        <v>6111380.7060000002</v>
      </c>
      <c r="T207" s="26">
        <v>619.37699999999995</v>
      </c>
      <c r="U207" s="9"/>
      <c r="V207" s="9"/>
      <c r="W207" s="9"/>
      <c r="X207" s="9"/>
      <c r="Y207" s="9"/>
      <c r="Z207" s="9"/>
      <c r="AA207" s="30">
        <v>599.76900000000001</v>
      </c>
      <c r="AB207" s="26">
        <v>599.77800000000002</v>
      </c>
      <c r="AC207" s="11" t="s">
        <v>128</v>
      </c>
      <c r="AD207" s="11">
        <f t="shared" ref="AD207" si="285">(AA207-AB207)*1000</f>
        <v>-9.0000000000145519</v>
      </c>
      <c r="AE207" s="108" t="s">
        <v>902</v>
      </c>
    </row>
    <row r="208" spans="1:32" s="7" customFormat="1" x14ac:dyDescent="0.3">
      <c r="A208" s="1" t="s">
        <v>900</v>
      </c>
      <c r="C208" s="108" t="s">
        <v>903</v>
      </c>
      <c r="D208" s="6" t="s">
        <v>693</v>
      </c>
      <c r="E208" s="108" t="s">
        <v>904</v>
      </c>
      <c r="F208" s="6" t="s">
        <v>907</v>
      </c>
      <c r="G208" s="8">
        <v>37868</v>
      </c>
      <c r="H208" s="6" t="s">
        <v>23</v>
      </c>
      <c r="I208" s="6" t="s">
        <v>23</v>
      </c>
      <c r="J208" s="6" t="s">
        <v>911</v>
      </c>
      <c r="K208" s="108" t="s">
        <v>914</v>
      </c>
      <c r="L208" s="9">
        <v>1.4281999999999999</v>
      </c>
      <c r="M208" s="6" t="s">
        <v>23</v>
      </c>
      <c r="N208" s="108">
        <v>2017009</v>
      </c>
      <c r="O208" s="6" t="s">
        <v>23</v>
      </c>
      <c r="P208" s="6" t="s">
        <v>23</v>
      </c>
      <c r="Q208" s="6" t="s">
        <v>23</v>
      </c>
      <c r="R208" s="26">
        <v>693225.60400000005</v>
      </c>
      <c r="S208" s="26">
        <v>6061215.7819999997</v>
      </c>
      <c r="T208" s="26">
        <v>760.94299999999998</v>
      </c>
      <c r="U208" s="26">
        <v>693225.60030000005</v>
      </c>
      <c r="V208" s="26">
        <v>6061215.7761000004</v>
      </c>
      <c r="W208" s="26">
        <v>760.98990000000003</v>
      </c>
      <c r="X208" s="4">
        <f t="shared" ref="X208" si="286">(R208-U208)*1000</f>
        <v>3.7000000011175871</v>
      </c>
      <c r="Y208" s="4">
        <f t="shared" ref="Y208" si="287">(S208-V208)*1000</f>
        <v>5.8999992907047272</v>
      </c>
      <c r="Z208" s="4">
        <f t="shared" ref="Z208" si="288">(T208-W208)*1000</f>
        <v>-46.900000000050568</v>
      </c>
      <c r="AA208" s="30">
        <v>741.74400000000003</v>
      </c>
      <c r="AB208" s="26">
        <v>741.76599999999996</v>
      </c>
      <c r="AC208" s="11" t="s">
        <v>128</v>
      </c>
      <c r="AD208" s="11">
        <f t="shared" ref="AD208:AD212" si="289">(AA208-AB208)*1000</f>
        <v>-21.999999999934516</v>
      </c>
      <c r="AE208" s="108" t="s">
        <v>903</v>
      </c>
    </row>
    <row r="209" spans="1:32" s="7" customFormat="1" x14ac:dyDescent="0.3">
      <c r="A209" s="1" t="s">
        <v>915</v>
      </c>
      <c r="C209" s="108" t="s">
        <v>892</v>
      </c>
      <c r="D209" s="6" t="s">
        <v>693</v>
      </c>
      <c r="E209" s="6" t="s">
        <v>922</v>
      </c>
      <c r="F209" s="6" t="s">
        <v>807</v>
      </c>
      <c r="G209" s="8">
        <v>43117</v>
      </c>
      <c r="H209" s="6" t="s">
        <v>23</v>
      </c>
      <c r="I209" s="6" t="s">
        <v>23</v>
      </c>
      <c r="J209" s="6" t="s">
        <v>929</v>
      </c>
      <c r="K209" s="108" t="s">
        <v>834</v>
      </c>
      <c r="L209" s="9">
        <v>1.4770000000000001</v>
      </c>
      <c r="M209" s="106" t="s">
        <v>639</v>
      </c>
      <c r="N209" s="108" t="s">
        <v>934</v>
      </c>
      <c r="O209" s="6" t="s">
        <v>23</v>
      </c>
      <c r="P209" s="6" t="s">
        <v>23</v>
      </c>
      <c r="Q209" s="6" t="s">
        <v>23</v>
      </c>
      <c r="R209" s="26">
        <v>692021.81700000004</v>
      </c>
      <c r="S209" s="26">
        <v>6085582.7390000001</v>
      </c>
      <c r="T209" s="26">
        <v>706.83900000000006</v>
      </c>
      <c r="U209" s="26">
        <v>692021.80359999998</v>
      </c>
      <c r="V209" s="26">
        <v>6085582.7501999997</v>
      </c>
      <c r="W209" s="26">
        <v>706.87459999999999</v>
      </c>
      <c r="X209" s="4">
        <f t="shared" ref="X209:Z212" si="290">(R209-U209)*1000</f>
        <v>13.400000054389238</v>
      </c>
      <c r="Y209" s="4">
        <f t="shared" si="290"/>
        <v>-11.19999960064888</v>
      </c>
      <c r="Z209" s="4">
        <f t="shared" si="290"/>
        <v>-35.599999999931242</v>
      </c>
      <c r="AA209" s="30">
        <v>687.60900000000004</v>
      </c>
      <c r="AB209" s="26">
        <v>687.63400000000001</v>
      </c>
      <c r="AC209" s="11" t="s">
        <v>244</v>
      </c>
      <c r="AD209" s="11">
        <f t="shared" si="289"/>
        <v>-24.999999999977263</v>
      </c>
      <c r="AE209" s="108" t="s">
        <v>892</v>
      </c>
    </row>
    <row r="210" spans="1:32" s="7" customFormat="1" x14ac:dyDescent="0.3">
      <c r="A210" s="1" t="s">
        <v>919</v>
      </c>
      <c r="C210" s="134" t="s">
        <v>882</v>
      </c>
      <c r="D210" s="6" t="s">
        <v>693</v>
      </c>
      <c r="E210" s="1" t="s">
        <v>140</v>
      </c>
      <c r="F210" s="6" t="s">
        <v>923</v>
      </c>
      <c r="G210" s="8">
        <v>43158</v>
      </c>
      <c r="H210" s="6" t="s">
        <v>23</v>
      </c>
      <c r="I210" s="6" t="s">
        <v>23</v>
      </c>
      <c r="J210" s="6" t="s">
        <v>930</v>
      </c>
      <c r="K210" s="108" t="s">
        <v>834</v>
      </c>
      <c r="L210" s="9">
        <v>1.3494999999999999</v>
      </c>
      <c r="M210" s="106" t="s">
        <v>639</v>
      </c>
      <c r="N210" s="108" t="s">
        <v>934</v>
      </c>
      <c r="O210" s="6" t="s">
        <v>23</v>
      </c>
      <c r="P210" s="6" t="s">
        <v>23</v>
      </c>
      <c r="Q210" s="6" t="s">
        <v>23</v>
      </c>
      <c r="R210" s="26">
        <v>692215.71900000004</v>
      </c>
      <c r="S210" s="26">
        <v>6082447.9139999999</v>
      </c>
      <c r="T210" s="26">
        <v>760.226</v>
      </c>
      <c r="U210" s="26">
        <v>692215.70920000004</v>
      </c>
      <c r="V210" s="26">
        <v>6082447.9239999996</v>
      </c>
      <c r="W210" s="26">
        <v>760.23609999999996</v>
      </c>
      <c r="X210" s="4">
        <f t="shared" si="290"/>
        <v>9.7999999998137355</v>
      </c>
      <c r="Y210" s="4">
        <f t="shared" si="290"/>
        <v>-9.9999997764825821</v>
      </c>
      <c r="Z210" s="4">
        <f t="shared" si="290"/>
        <v>-10.099999999965803</v>
      </c>
      <c r="AA210" s="30">
        <v>741.02200000000005</v>
      </c>
      <c r="AB210" s="26">
        <v>741.05</v>
      </c>
      <c r="AC210" s="11" t="s">
        <v>933</v>
      </c>
      <c r="AD210" s="11">
        <f t="shared" si="289"/>
        <v>-27.999999999906322</v>
      </c>
      <c r="AE210" s="134" t="s">
        <v>882</v>
      </c>
    </row>
    <row r="211" spans="1:32" s="7" customFormat="1" x14ac:dyDescent="0.3">
      <c r="A211" s="6" t="s">
        <v>920</v>
      </c>
      <c r="C211" s="45" t="s">
        <v>883</v>
      </c>
      <c r="D211" s="6" t="s">
        <v>693</v>
      </c>
      <c r="E211" s="1" t="s">
        <v>140</v>
      </c>
      <c r="F211" s="6" t="s">
        <v>924</v>
      </c>
      <c r="G211" s="8">
        <v>43158</v>
      </c>
      <c r="H211" s="6" t="s">
        <v>23</v>
      </c>
      <c r="I211" s="6" t="s">
        <v>23</v>
      </c>
      <c r="J211" s="6" t="s">
        <v>931</v>
      </c>
      <c r="K211" s="108" t="s">
        <v>834</v>
      </c>
      <c r="L211" s="9">
        <v>1.5529999999999999</v>
      </c>
      <c r="M211" s="106" t="s">
        <v>639</v>
      </c>
      <c r="N211" s="108" t="s">
        <v>934</v>
      </c>
      <c r="O211" s="6" t="s">
        <v>23</v>
      </c>
      <c r="P211" s="6" t="s">
        <v>23</v>
      </c>
      <c r="Q211" s="6" t="s">
        <v>23</v>
      </c>
      <c r="R211" s="25">
        <v>691144.05200000003</v>
      </c>
      <c r="S211" s="25">
        <v>6081929.7560000001</v>
      </c>
      <c r="T211" s="25">
        <v>723.75800000000004</v>
      </c>
      <c r="U211" s="25">
        <v>691144.04200000002</v>
      </c>
      <c r="V211" s="25">
        <v>6081929.7637</v>
      </c>
      <c r="W211" s="25">
        <v>723.77620000000002</v>
      </c>
      <c r="X211" s="4">
        <f t="shared" si="290"/>
        <v>10.000000009313226</v>
      </c>
      <c r="Y211" s="4">
        <f t="shared" si="290"/>
        <v>-7.6999999582767487</v>
      </c>
      <c r="Z211" s="4">
        <f t="shared" si="290"/>
        <v>-18.1999999999789</v>
      </c>
      <c r="AA211" s="30">
        <v>704.59</v>
      </c>
      <c r="AB211" s="26">
        <v>704.61500000000001</v>
      </c>
      <c r="AC211" s="4" t="s">
        <v>244</v>
      </c>
      <c r="AD211" s="11">
        <f t="shared" si="289"/>
        <v>-24.999999999977263</v>
      </c>
      <c r="AE211" s="45" t="s">
        <v>883</v>
      </c>
      <c r="AF211"/>
    </row>
    <row r="212" spans="1:32" x14ac:dyDescent="0.3">
      <c r="A212" s="1" t="s">
        <v>921</v>
      </c>
      <c r="C212" s="45" t="s">
        <v>884</v>
      </c>
      <c r="D212" s="6" t="s">
        <v>693</v>
      </c>
      <c r="E212" s="1" t="s">
        <v>140</v>
      </c>
      <c r="F212" s="6" t="s">
        <v>434</v>
      </c>
      <c r="G212" s="8">
        <v>43158</v>
      </c>
      <c r="H212" s="1" t="s">
        <v>23</v>
      </c>
      <c r="I212" s="6" t="s">
        <v>23</v>
      </c>
      <c r="J212" s="1" t="s">
        <v>932</v>
      </c>
      <c r="K212" s="108" t="s">
        <v>834</v>
      </c>
      <c r="L212" s="2">
        <v>1.3759999999999999</v>
      </c>
      <c r="M212" s="106" t="s">
        <v>639</v>
      </c>
      <c r="N212" s="108" t="s">
        <v>934</v>
      </c>
      <c r="O212" s="6" t="s">
        <v>23</v>
      </c>
      <c r="P212" s="6" t="s">
        <v>23</v>
      </c>
      <c r="Q212" s="6" t="s">
        <v>23</v>
      </c>
      <c r="R212" s="25">
        <v>693083.51399999997</v>
      </c>
      <c r="S212" s="25">
        <v>6083354.9100000001</v>
      </c>
      <c r="T212" s="25">
        <v>810.83600000000001</v>
      </c>
      <c r="U212" s="25">
        <v>693083.50410000002</v>
      </c>
      <c r="V212" s="25">
        <v>6083354.9212999996</v>
      </c>
      <c r="W212" s="25">
        <v>810.84140000000002</v>
      </c>
      <c r="X212" s="4">
        <f t="shared" si="290"/>
        <v>9.8999999463558197</v>
      </c>
      <c r="Y212" s="4">
        <f t="shared" si="290"/>
        <v>-11.299999430775642</v>
      </c>
      <c r="Z212" s="4">
        <f t="shared" si="290"/>
        <v>-5.4000000000087311</v>
      </c>
      <c r="AA212" s="29">
        <v>791.60299999999995</v>
      </c>
      <c r="AB212" s="26">
        <v>791.6</v>
      </c>
      <c r="AC212" s="4" t="s">
        <v>577</v>
      </c>
      <c r="AD212" s="11">
        <f t="shared" si="289"/>
        <v>2.9999999999290594</v>
      </c>
      <c r="AE212" s="45" t="s">
        <v>884</v>
      </c>
    </row>
    <row r="213" spans="1:32" s="13" customFormat="1" x14ac:dyDescent="0.3">
      <c r="A213" s="18" t="s">
        <v>935</v>
      </c>
      <c r="D213" s="12"/>
      <c r="E213" s="12"/>
      <c r="H213" s="12"/>
      <c r="I213" s="12"/>
      <c r="J213" s="12"/>
      <c r="K213" s="150"/>
      <c r="L213" s="15"/>
      <c r="M213" s="12"/>
      <c r="O213" s="12"/>
      <c r="P213" s="12"/>
      <c r="R213" s="27"/>
      <c r="S213" s="27"/>
      <c r="T213" s="27"/>
      <c r="U213" s="15"/>
      <c r="V213" s="15"/>
      <c r="W213" s="15"/>
      <c r="X213" s="15"/>
      <c r="Y213" s="15"/>
      <c r="Z213" s="15"/>
      <c r="AA213" s="31" t="s">
        <v>917</v>
      </c>
      <c r="AB213" s="27"/>
      <c r="AC213" s="17"/>
      <c r="AD213" s="17"/>
    </row>
    <row r="214" spans="1:32" x14ac:dyDescent="0.3">
      <c r="A214" s="1" t="s">
        <v>938</v>
      </c>
      <c r="C214" s="160" t="s">
        <v>886</v>
      </c>
      <c r="D214" s="6" t="s">
        <v>693</v>
      </c>
      <c r="E214" s="1" t="s">
        <v>140</v>
      </c>
      <c r="F214" s="6" t="s">
        <v>942</v>
      </c>
      <c r="G214" s="8">
        <v>43334</v>
      </c>
      <c r="H214" s="1" t="s">
        <v>23</v>
      </c>
      <c r="I214" s="1" t="s">
        <v>23</v>
      </c>
      <c r="J214" s="1" t="s">
        <v>944</v>
      </c>
      <c r="K214" s="108" t="s">
        <v>834</v>
      </c>
      <c r="L214" s="2">
        <v>1.3839999999999999</v>
      </c>
      <c r="M214" s="6" t="s">
        <v>221</v>
      </c>
      <c r="N214" s="108" t="s">
        <v>947</v>
      </c>
      <c r="O214" s="6" t="s">
        <v>23</v>
      </c>
      <c r="P214" s="6" t="s">
        <v>23</v>
      </c>
      <c r="Q214" s="6" t="s">
        <v>23</v>
      </c>
      <c r="R214" s="25">
        <v>692468.60900000005</v>
      </c>
      <c r="S214" s="25">
        <v>6085235.2649999997</v>
      </c>
      <c r="T214" s="25">
        <v>789.97400000000005</v>
      </c>
      <c r="U214" s="25">
        <v>692468.60459999996</v>
      </c>
      <c r="V214" s="25">
        <v>6085235.2795000002</v>
      </c>
      <c r="W214" s="25">
        <v>790.0095</v>
      </c>
      <c r="X214" s="4">
        <f t="shared" ref="X214" si="291">(R214-U214)*1000</f>
        <v>4.4000000925734639</v>
      </c>
      <c r="Y214" s="4">
        <f t="shared" ref="Y214" si="292">(S214-V214)*1000</f>
        <v>-14.500000514090061</v>
      </c>
      <c r="Z214" s="4">
        <f t="shared" ref="Z214" si="293">(T214-W214)*1000</f>
        <v>-35.499999999956344</v>
      </c>
      <c r="AA214" s="29">
        <v>770.73599999999999</v>
      </c>
      <c r="AB214" s="26">
        <v>770.79</v>
      </c>
      <c r="AC214" s="4" t="s">
        <v>244</v>
      </c>
      <c r="AD214" s="11">
        <f t="shared" ref="AD214" si="294">(AA214-AB214)*1000</f>
        <v>-53.999999999973625</v>
      </c>
      <c r="AE214" s="45" t="s">
        <v>886</v>
      </c>
    </row>
    <row r="215" spans="1:32" x14ac:dyDescent="0.3">
      <c r="A215" s="1" t="s">
        <v>939</v>
      </c>
      <c r="C215" s="71" t="s">
        <v>885</v>
      </c>
      <c r="D215" s="6" t="s">
        <v>693</v>
      </c>
      <c r="E215" s="1" t="s">
        <v>140</v>
      </c>
      <c r="F215" s="6" t="s">
        <v>941</v>
      </c>
      <c r="G215" s="8">
        <v>43334</v>
      </c>
      <c r="H215" s="1" t="s">
        <v>23</v>
      </c>
      <c r="I215" s="1" t="s">
        <v>23</v>
      </c>
      <c r="J215" s="1" t="s">
        <v>945</v>
      </c>
      <c r="K215" s="108" t="s">
        <v>834</v>
      </c>
      <c r="L215" s="2">
        <v>1.446</v>
      </c>
      <c r="M215" s="6" t="s">
        <v>221</v>
      </c>
      <c r="N215" s="108" t="s">
        <v>947</v>
      </c>
      <c r="O215" s="6" t="s">
        <v>23</v>
      </c>
      <c r="P215" s="6" t="s">
        <v>23</v>
      </c>
      <c r="Q215" s="6" t="s">
        <v>23</v>
      </c>
      <c r="R215" s="25">
        <v>692523.37899999996</v>
      </c>
      <c r="S215" s="25">
        <v>6085028.7960000001</v>
      </c>
      <c r="T215" s="25">
        <v>810.78599999999994</v>
      </c>
      <c r="U215" s="25">
        <v>692523.37430000002</v>
      </c>
      <c r="V215" s="25">
        <v>6085028.8028999995</v>
      </c>
      <c r="W215" s="25">
        <v>810.79280000000006</v>
      </c>
      <c r="X215" s="4">
        <f t="shared" ref="X215" si="295">(R215-U215)*1000</f>
        <v>4.6999999321997166</v>
      </c>
      <c r="Y215" s="4">
        <f t="shared" ref="Y215" si="296">(S215-V215)*1000</f>
        <v>-6.8999994546175003</v>
      </c>
      <c r="Z215" s="4">
        <f t="shared" ref="Z215" si="297">(T215-W215)*1000</f>
        <v>-6.8000000001120497</v>
      </c>
      <c r="AA215" s="29">
        <v>791.54899999999998</v>
      </c>
      <c r="AB215" s="26">
        <v>791.54200000000003</v>
      </c>
      <c r="AC215" s="4" t="s">
        <v>244</v>
      </c>
      <c r="AD215" s="11">
        <f t="shared" ref="AD215:AD216" si="298">(AA215-AB215)*1000</f>
        <v>6.9999999999481588</v>
      </c>
      <c r="AE215" s="63" t="s">
        <v>885</v>
      </c>
    </row>
    <row r="216" spans="1:32" x14ac:dyDescent="0.3">
      <c r="A216" s="1" t="s">
        <v>940</v>
      </c>
      <c r="C216" s="71" t="s">
        <v>936</v>
      </c>
      <c r="D216" s="6" t="s">
        <v>693</v>
      </c>
      <c r="E216" s="1" t="s">
        <v>140</v>
      </c>
      <c r="F216" s="6" t="s">
        <v>943</v>
      </c>
      <c r="G216" s="8">
        <v>43334</v>
      </c>
      <c r="H216" s="1" t="s">
        <v>23</v>
      </c>
      <c r="I216" s="1" t="s">
        <v>23</v>
      </c>
      <c r="J216" s="1" t="s">
        <v>946</v>
      </c>
      <c r="K216" s="108" t="s">
        <v>834</v>
      </c>
      <c r="L216" s="2">
        <v>1.371</v>
      </c>
      <c r="M216" s="6" t="s">
        <v>221</v>
      </c>
      <c r="N216" s="108" t="s">
        <v>947</v>
      </c>
      <c r="O216" s="6" t="s">
        <v>23</v>
      </c>
      <c r="P216" s="6" t="s">
        <v>23</v>
      </c>
      <c r="Q216" s="6" t="s">
        <v>23</v>
      </c>
      <c r="R216" s="25">
        <v>692273.66</v>
      </c>
      <c r="S216" s="25">
        <v>6087744.8830000004</v>
      </c>
      <c r="T216" s="25">
        <v>754.37300000000005</v>
      </c>
      <c r="U216" s="25">
        <v>692273.65469999996</v>
      </c>
      <c r="V216" s="25">
        <v>6087744.8914999999</v>
      </c>
      <c r="W216" s="25">
        <v>754.36620000000005</v>
      </c>
      <c r="X216" s="4">
        <f t="shared" ref="X216" si="299">(R216-U216)*1000</f>
        <v>5.3000000771135092</v>
      </c>
      <c r="Y216" s="4">
        <f t="shared" ref="Y216" si="300">(S216-V216)*1000</f>
        <v>-8.4999995306134224</v>
      </c>
      <c r="Z216" s="4">
        <f t="shared" ref="Z216" si="301">(T216-W216)*1000</f>
        <v>6.7999999999983629</v>
      </c>
      <c r="AA216" s="29">
        <v>735.11800000000005</v>
      </c>
      <c r="AB216" s="26">
        <v>735.12</v>
      </c>
      <c r="AC216" s="11" t="s">
        <v>128</v>
      </c>
      <c r="AD216" s="11">
        <f t="shared" si="298"/>
        <v>-1.9999999999527063</v>
      </c>
      <c r="AE216" s="63" t="s">
        <v>936</v>
      </c>
    </row>
    <row r="217" spans="1:32" x14ac:dyDescent="0.3">
      <c r="A217" s="1" t="s">
        <v>939</v>
      </c>
      <c r="C217" s="71" t="s">
        <v>885</v>
      </c>
      <c r="D217" s="6" t="s">
        <v>693</v>
      </c>
      <c r="E217" s="1" t="s">
        <v>140</v>
      </c>
      <c r="F217" s="6" t="s">
        <v>948</v>
      </c>
      <c r="G217" s="8">
        <v>43341</v>
      </c>
      <c r="H217" s="1" t="s">
        <v>23</v>
      </c>
      <c r="I217" s="1" t="s">
        <v>23</v>
      </c>
      <c r="J217" s="1" t="s">
        <v>952</v>
      </c>
      <c r="K217" s="108" t="s">
        <v>834</v>
      </c>
      <c r="L217" s="2">
        <v>1.4964999999999999</v>
      </c>
      <c r="M217" s="6" t="s">
        <v>23</v>
      </c>
      <c r="N217" s="108" t="s">
        <v>947</v>
      </c>
      <c r="O217" s="6" t="s">
        <v>23</v>
      </c>
      <c r="P217" s="6" t="s">
        <v>23</v>
      </c>
      <c r="Q217" s="6" t="s">
        <v>23</v>
      </c>
      <c r="R217" s="25">
        <v>692523.37699999998</v>
      </c>
      <c r="S217" s="25">
        <v>6085028.7960000001</v>
      </c>
      <c r="T217" s="25">
        <v>810.79</v>
      </c>
      <c r="U217" s="25">
        <v>692523.37430000002</v>
      </c>
      <c r="V217" s="25">
        <v>6085028.8028999995</v>
      </c>
      <c r="W217" s="25">
        <v>810.79280000000006</v>
      </c>
      <c r="X217" s="4">
        <f t="shared" ref="X217" si="302">(R217-U217)*1000</f>
        <v>2.6999999536201358</v>
      </c>
      <c r="Y217" s="4">
        <f t="shared" ref="Y217" si="303">(S217-V217)*1000</f>
        <v>-6.8999994546175003</v>
      </c>
      <c r="Z217" s="4">
        <f t="shared" ref="Z217" si="304">(T217-W217)*1000</f>
        <v>-2.8000000000929504</v>
      </c>
      <c r="AA217" s="29">
        <v>791.553</v>
      </c>
      <c r="AB217" s="26">
        <v>791.54200000000003</v>
      </c>
      <c r="AC217" s="4" t="s">
        <v>244</v>
      </c>
      <c r="AD217" s="11">
        <f t="shared" ref="AD217" si="305">(AA217-AB217)*1000</f>
        <v>10.999999999967258</v>
      </c>
      <c r="AE217" s="63" t="s">
        <v>885</v>
      </c>
      <c r="AF217" t="s">
        <v>961</v>
      </c>
    </row>
    <row r="218" spans="1:32" x14ac:dyDescent="0.3">
      <c r="A218" s="1" t="s">
        <v>938</v>
      </c>
      <c r="C218" s="160" t="s">
        <v>886</v>
      </c>
      <c r="D218" s="6" t="s">
        <v>693</v>
      </c>
      <c r="E218" s="1" t="s">
        <v>140</v>
      </c>
      <c r="F218" s="6" t="s">
        <v>239</v>
      </c>
      <c r="G218" s="8">
        <v>43341</v>
      </c>
      <c r="H218" s="1" t="s">
        <v>23</v>
      </c>
      <c r="I218" s="1" t="s">
        <v>23</v>
      </c>
      <c r="J218" s="1" t="s">
        <v>953</v>
      </c>
      <c r="K218" s="108" t="s">
        <v>834</v>
      </c>
      <c r="L218" s="2">
        <v>1.359</v>
      </c>
      <c r="M218" s="1" t="s">
        <v>23</v>
      </c>
      <c r="N218" s="108" t="s">
        <v>947</v>
      </c>
      <c r="O218" s="6" t="s">
        <v>23</v>
      </c>
      <c r="P218" s="6" t="s">
        <v>23</v>
      </c>
      <c r="Q218" s="6" t="s">
        <v>23</v>
      </c>
      <c r="R218" s="25">
        <v>692468.60900000005</v>
      </c>
      <c r="S218" s="25">
        <v>6085235.2640000004</v>
      </c>
      <c r="T218" s="25">
        <v>789.976</v>
      </c>
      <c r="U218" s="25">
        <v>692468.60459999996</v>
      </c>
      <c r="V218" s="25">
        <v>6085235.2795000002</v>
      </c>
      <c r="W218" s="25">
        <v>790.0095</v>
      </c>
      <c r="X218" s="4">
        <f t="shared" ref="X218" si="306">(R218-U218)*1000</f>
        <v>4.4000000925734639</v>
      </c>
      <c r="Y218" s="4">
        <f t="shared" ref="Y218" si="307">(S218-V218)*1000</f>
        <v>-15.49999974668026</v>
      </c>
      <c r="Z218" s="4">
        <f t="shared" ref="Z218" si="308">(T218-W218)*1000</f>
        <v>-33.500000000003638</v>
      </c>
      <c r="AA218" s="29">
        <v>770.73800000000006</v>
      </c>
      <c r="AB218" s="26">
        <v>770.79</v>
      </c>
      <c r="AC218" s="4" t="s">
        <v>244</v>
      </c>
      <c r="AD218" s="11">
        <f t="shared" ref="AD218:AD223" si="309">(AA218-AB218)*1000</f>
        <v>-51.999999999907232</v>
      </c>
      <c r="AE218" s="45" t="s">
        <v>886</v>
      </c>
      <c r="AF218" t="s">
        <v>957</v>
      </c>
    </row>
    <row r="219" spans="1:32" x14ac:dyDescent="0.3">
      <c r="A219" s="1" t="s">
        <v>921</v>
      </c>
      <c r="C219" s="45" t="s">
        <v>884</v>
      </c>
      <c r="D219" s="6" t="s">
        <v>693</v>
      </c>
      <c r="E219" s="1" t="s">
        <v>140</v>
      </c>
      <c r="F219" s="6" t="s">
        <v>943</v>
      </c>
      <c r="G219" s="8">
        <v>43341</v>
      </c>
      <c r="H219" s="1" t="s">
        <v>23</v>
      </c>
      <c r="I219" s="1" t="s">
        <v>23</v>
      </c>
      <c r="J219" s="6" t="s">
        <v>971</v>
      </c>
      <c r="K219" s="108" t="s">
        <v>834</v>
      </c>
      <c r="L219" s="2">
        <v>1.3320000000000001</v>
      </c>
      <c r="M219" s="1" t="s">
        <v>23</v>
      </c>
      <c r="N219" s="108" t="s">
        <v>947</v>
      </c>
      <c r="O219" s="6" t="s">
        <v>23</v>
      </c>
      <c r="P219" s="6" t="s">
        <v>23</v>
      </c>
      <c r="Q219" s="6" t="s">
        <v>23</v>
      </c>
      <c r="R219" s="25">
        <v>693083.51599999995</v>
      </c>
      <c r="S219" s="25">
        <v>6083354.9119999995</v>
      </c>
      <c r="T219" s="25">
        <v>810.82399999999996</v>
      </c>
      <c r="U219" s="25">
        <v>693083.51159999997</v>
      </c>
      <c r="V219" s="25">
        <v>6083354.9199999999</v>
      </c>
      <c r="W219" s="25">
        <v>810.82569999999998</v>
      </c>
      <c r="X219" s="4">
        <f t="shared" ref="X219" si="310">(R219-U219)*1000</f>
        <v>4.3999999761581421</v>
      </c>
      <c r="Y219" s="4">
        <f t="shared" ref="Y219" si="311">(S219-V219)*1000</f>
        <v>-8.0000003799796104</v>
      </c>
      <c r="Z219" s="4">
        <f t="shared" ref="Z219" si="312">(T219-W219)*1000</f>
        <v>-1.7000000000280124</v>
      </c>
      <c r="AA219" s="29">
        <v>791.59100000000001</v>
      </c>
      <c r="AB219" s="26">
        <v>791.6</v>
      </c>
      <c r="AC219" s="4" t="s">
        <v>577</v>
      </c>
      <c r="AD219" s="11">
        <f t="shared" si="309"/>
        <v>-9.0000000000145519</v>
      </c>
      <c r="AE219" s="45" t="s">
        <v>884</v>
      </c>
      <c r="AF219" t="s">
        <v>958</v>
      </c>
    </row>
    <row r="220" spans="1:32" x14ac:dyDescent="0.3">
      <c r="A220" s="6" t="s">
        <v>920</v>
      </c>
      <c r="C220" s="134" t="s">
        <v>883</v>
      </c>
      <c r="D220" s="6" t="s">
        <v>693</v>
      </c>
      <c r="E220" s="1" t="s">
        <v>140</v>
      </c>
      <c r="F220" s="6" t="s">
        <v>950</v>
      </c>
      <c r="G220" s="5">
        <v>43354</v>
      </c>
      <c r="H220" s="1" t="s">
        <v>23</v>
      </c>
      <c r="I220" s="1" t="s">
        <v>23</v>
      </c>
      <c r="J220" s="1" t="s">
        <v>954</v>
      </c>
      <c r="K220" s="108" t="s">
        <v>834</v>
      </c>
      <c r="L220" s="2">
        <v>1.4115</v>
      </c>
      <c r="M220" s="6" t="s">
        <v>221</v>
      </c>
      <c r="N220" s="108" t="s">
        <v>947</v>
      </c>
      <c r="O220" s="6" t="s">
        <v>23</v>
      </c>
      <c r="P220" s="6" t="s">
        <v>23</v>
      </c>
      <c r="Q220" s="6" t="s">
        <v>23</v>
      </c>
      <c r="R220" s="25">
        <v>691144.05099999998</v>
      </c>
      <c r="S220" s="25">
        <v>6081929.7580000004</v>
      </c>
      <c r="T220" s="25">
        <v>723.76</v>
      </c>
      <c r="U220" s="25">
        <v>691144.04969999997</v>
      </c>
      <c r="V220" s="25">
        <v>6081929.7619000003</v>
      </c>
      <c r="W220" s="25">
        <v>723.76340000000005</v>
      </c>
      <c r="X220" s="4">
        <f t="shared" ref="X220" si="313">(R220-U220)*1000</f>
        <v>1.3000000035390258</v>
      </c>
      <c r="Y220" s="4">
        <f t="shared" ref="Y220" si="314">(S220-V220)*1000</f>
        <v>-3.8999998942017555</v>
      </c>
      <c r="Z220" s="4">
        <f t="shared" ref="Z220" si="315">(T220-W220)*1000</f>
        <v>-3.4000000000560249</v>
      </c>
      <c r="AA220" s="29">
        <v>704.59199999999998</v>
      </c>
      <c r="AB220" s="26">
        <v>704.61500000000001</v>
      </c>
      <c r="AC220" s="4" t="s">
        <v>244</v>
      </c>
      <c r="AD220" s="11">
        <f t="shared" si="309"/>
        <v>-23.000000000024556</v>
      </c>
      <c r="AE220" s="45" t="s">
        <v>883</v>
      </c>
      <c r="AF220" t="s">
        <v>959</v>
      </c>
    </row>
    <row r="221" spans="1:32" x14ac:dyDescent="0.3">
      <c r="A221" s="1" t="s">
        <v>655</v>
      </c>
      <c r="C221" s="45" t="s">
        <v>653</v>
      </c>
      <c r="D221" s="6" t="s">
        <v>693</v>
      </c>
      <c r="E221" s="1" t="s">
        <v>140</v>
      </c>
      <c r="F221" s="6" t="s">
        <v>131</v>
      </c>
      <c r="G221" s="5">
        <v>43354</v>
      </c>
      <c r="H221" s="1" t="s">
        <v>23</v>
      </c>
      <c r="I221" s="1" t="s">
        <v>23</v>
      </c>
      <c r="J221" s="1" t="s">
        <v>955</v>
      </c>
      <c r="K221" s="108" t="s">
        <v>834</v>
      </c>
      <c r="L221" s="2">
        <v>1.252</v>
      </c>
      <c r="M221" s="6" t="s">
        <v>221</v>
      </c>
      <c r="N221" s="108" t="s">
        <v>947</v>
      </c>
      <c r="O221" s="6" t="s">
        <v>23</v>
      </c>
      <c r="P221" s="6" t="s">
        <v>23</v>
      </c>
      <c r="Q221" s="6" t="s">
        <v>23</v>
      </c>
      <c r="R221" s="25">
        <v>689727.42700000003</v>
      </c>
      <c r="S221" s="25">
        <v>6082879.2209999999</v>
      </c>
      <c r="T221" s="25">
        <v>697.29700000000003</v>
      </c>
      <c r="U221" s="25">
        <v>689727.42509999999</v>
      </c>
      <c r="V221" s="25">
        <v>6082879.2286</v>
      </c>
      <c r="W221" s="25">
        <v>697.2912</v>
      </c>
      <c r="X221" s="4">
        <f t="shared" ref="X221" si="316">(R221-U221)*1000</f>
        <v>1.9000000320374966</v>
      </c>
      <c r="Y221" s="4">
        <f t="shared" ref="Y221" si="317">(S221-V221)*1000</f>
        <v>-7.6000001281499863</v>
      </c>
      <c r="Z221" s="4">
        <f t="shared" ref="Z221" si="318">(T221-W221)*1000</f>
        <v>5.8000000000220098</v>
      </c>
      <c r="AA221" s="29">
        <v>678.15</v>
      </c>
      <c r="AB221" s="25">
        <v>678.15599999999995</v>
      </c>
      <c r="AC221" s="4" t="s">
        <v>663</v>
      </c>
      <c r="AD221" s="11">
        <f t="shared" si="309"/>
        <v>-5.9999999999718057</v>
      </c>
      <c r="AE221" s="76" t="s">
        <v>653</v>
      </c>
      <c r="AF221" t="s">
        <v>960</v>
      </c>
    </row>
    <row r="222" spans="1:32" x14ac:dyDescent="0.3">
      <c r="A222" s="1" t="s">
        <v>949</v>
      </c>
      <c r="C222" s="45" t="s">
        <v>887</v>
      </c>
      <c r="D222" s="6" t="s">
        <v>693</v>
      </c>
      <c r="E222" s="1" t="s">
        <v>140</v>
      </c>
      <c r="F222" s="6" t="s">
        <v>951</v>
      </c>
      <c r="G222" s="5">
        <v>43354</v>
      </c>
      <c r="H222" s="1" t="s">
        <v>23</v>
      </c>
      <c r="I222" s="1" t="s">
        <v>23</v>
      </c>
      <c r="J222" s="1" t="s">
        <v>956</v>
      </c>
      <c r="K222" s="108" t="s">
        <v>834</v>
      </c>
      <c r="L222" s="2">
        <v>1.35</v>
      </c>
      <c r="M222" s="6" t="s">
        <v>221</v>
      </c>
      <c r="N222" s="108" t="s">
        <v>947</v>
      </c>
      <c r="O222" s="6" t="s">
        <v>23</v>
      </c>
      <c r="P222" s="6" t="s">
        <v>23</v>
      </c>
      <c r="Q222" s="6" t="s">
        <v>23</v>
      </c>
      <c r="R222" s="25">
        <v>687563.79099999997</v>
      </c>
      <c r="S222" s="25">
        <v>6084420.4639999997</v>
      </c>
      <c r="T222" s="25">
        <v>677.04399999999998</v>
      </c>
      <c r="U222" s="25">
        <v>687563.7844</v>
      </c>
      <c r="V222" s="25">
        <v>6084420.4742000001</v>
      </c>
      <c r="W222" s="25">
        <v>677.07100000000003</v>
      </c>
      <c r="X222" s="4">
        <f t="shared" ref="X222" si="319">(R222-U222)*1000</f>
        <v>6.5999999642372131</v>
      </c>
      <c r="Y222" s="4">
        <f t="shared" ref="Y222" si="320">(S222-V222)*1000</f>
        <v>-10.200000368058681</v>
      </c>
      <c r="Z222" s="4">
        <f t="shared" ref="Z222" si="321">(T222-W222)*1000</f>
        <v>-27.000000000043656</v>
      </c>
      <c r="AA222" s="29">
        <v>657.92700000000002</v>
      </c>
      <c r="AB222" s="25">
        <v>657.96100000000001</v>
      </c>
      <c r="AC222" s="4" t="s">
        <v>663</v>
      </c>
      <c r="AD222" s="11">
        <f t="shared" si="309"/>
        <v>-33.999999999991815</v>
      </c>
      <c r="AE222" s="63" t="s">
        <v>887</v>
      </c>
    </row>
    <row r="223" spans="1:32" x14ac:dyDescent="0.3">
      <c r="A223" s="1" t="s">
        <v>962</v>
      </c>
      <c r="C223" s="134" t="s">
        <v>896</v>
      </c>
      <c r="D223" s="6" t="s">
        <v>693</v>
      </c>
      <c r="E223" s="1" t="s">
        <v>140</v>
      </c>
      <c r="F223" s="6" t="s">
        <v>963</v>
      </c>
      <c r="G223" s="5">
        <v>43369</v>
      </c>
      <c r="H223" s="1" t="s">
        <v>23</v>
      </c>
      <c r="I223" s="1" t="s">
        <v>23</v>
      </c>
      <c r="J223" s="1" t="s">
        <v>965</v>
      </c>
      <c r="K223" s="108" t="s">
        <v>834</v>
      </c>
      <c r="L223" s="2">
        <v>1.3634999999999999</v>
      </c>
      <c r="M223" s="6" t="s">
        <v>221</v>
      </c>
      <c r="N223" s="108" t="s">
        <v>947</v>
      </c>
      <c r="O223" s="6" t="s">
        <v>23</v>
      </c>
      <c r="P223" s="6" t="s">
        <v>23</v>
      </c>
      <c r="Q223" s="6" t="s">
        <v>23</v>
      </c>
      <c r="R223" s="25">
        <v>693110.58799999999</v>
      </c>
      <c r="S223" s="25">
        <v>6081557.0350000001</v>
      </c>
      <c r="T223" s="25">
        <v>733.298</v>
      </c>
      <c r="U223" s="25">
        <v>693110.58279999997</v>
      </c>
      <c r="V223" s="25">
        <v>6081557.0416000001</v>
      </c>
      <c r="W223" s="25">
        <v>733.29399999999998</v>
      </c>
      <c r="X223" s="4">
        <f t="shared" ref="X223:X225" si="322">(R223-U223)*1000</f>
        <v>5.2000000141561031</v>
      </c>
      <c r="Y223" s="4">
        <f t="shared" ref="Y223:Y225" si="323">(S223-V223)*1000</f>
        <v>-6.5999999642372131</v>
      </c>
      <c r="Z223" s="4">
        <f t="shared" ref="Z223:Z225" si="324">(T223-W223)*1000</f>
        <v>4.0000000000190994</v>
      </c>
      <c r="AA223" s="29">
        <v>714.08799999999997</v>
      </c>
      <c r="AB223" s="25">
        <v>714.12099999999998</v>
      </c>
      <c r="AC223" s="4" t="s">
        <v>128</v>
      </c>
      <c r="AD223" s="11">
        <f t="shared" si="309"/>
        <v>-33.000000000015461</v>
      </c>
      <c r="AE223" s="63" t="s">
        <v>896</v>
      </c>
    </row>
    <row r="224" spans="1:32" x14ac:dyDescent="0.3">
      <c r="A224" s="1" t="s">
        <v>921</v>
      </c>
      <c r="C224" s="45" t="s">
        <v>884</v>
      </c>
      <c r="D224" s="6" t="s">
        <v>693</v>
      </c>
      <c r="E224" s="1" t="s">
        <v>140</v>
      </c>
      <c r="F224" s="6" t="s">
        <v>674</v>
      </c>
      <c r="G224" s="5">
        <v>43369</v>
      </c>
      <c r="H224" s="1" t="s">
        <v>23</v>
      </c>
      <c r="I224" s="1" t="s">
        <v>23</v>
      </c>
      <c r="J224" s="1" t="s">
        <v>966</v>
      </c>
      <c r="K224" s="108" t="s">
        <v>834</v>
      </c>
      <c r="L224" s="2">
        <v>1.2845</v>
      </c>
      <c r="M224" s="6" t="s">
        <v>221</v>
      </c>
      <c r="N224" s="108" t="s">
        <v>947</v>
      </c>
      <c r="O224" s="6" t="s">
        <v>23</v>
      </c>
      <c r="P224" s="6" t="s">
        <v>23</v>
      </c>
      <c r="Q224" s="6" t="s">
        <v>23</v>
      </c>
      <c r="R224" s="25">
        <v>693083.51699999999</v>
      </c>
      <c r="S224" s="25">
        <v>6083354.915</v>
      </c>
      <c r="T224" s="25">
        <v>810.82</v>
      </c>
      <c r="U224" s="25">
        <v>693083.51159999997</v>
      </c>
      <c r="V224" s="25">
        <v>6083354.9199999999</v>
      </c>
      <c r="W224" s="25">
        <v>810.82569999999998</v>
      </c>
      <c r="X224" s="4">
        <f t="shared" si="322"/>
        <v>5.4000000236555934</v>
      </c>
      <c r="Y224" s="4">
        <f t="shared" si="323"/>
        <v>-4.999999888241291</v>
      </c>
      <c r="Z224" s="4">
        <f t="shared" si="324"/>
        <v>-5.699999999933425</v>
      </c>
      <c r="AA224" s="29">
        <v>791.58699999999999</v>
      </c>
      <c r="AB224" s="26">
        <v>791.6</v>
      </c>
      <c r="AC224" s="4" t="s">
        <v>577</v>
      </c>
      <c r="AD224" s="11">
        <f t="shared" ref="AD224:AD225" si="325">(AA224-AB224)*1000</f>
        <v>-13.000000000033651</v>
      </c>
      <c r="AE224" s="45" t="s">
        <v>884</v>
      </c>
      <c r="AF224" t="s">
        <v>968</v>
      </c>
    </row>
    <row r="225" spans="1:32" x14ac:dyDescent="0.3">
      <c r="A225" s="6" t="s">
        <v>920</v>
      </c>
      <c r="C225" s="45" t="s">
        <v>883</v>
      </c>
      <c r="D225" s="6" t="s">
        <v>693</v>
      </c>
      <c r="E225" s="1" t="s">
        <v>140</v>
      </c>
      <c r="F225" s="6" t="s">
        <v>964</v>
      </c>
      <c r="G225" s="5">
        <v>43369</v>
      </c>
      <c r="H225" s="1" t="s">
        <v>23</v>
      </c>
      <c r="I225" s="1" t="s">
        <v>23</v>
      </c>
      <c r="J225" s="1" t="s">
        <v>967</v>
      </c>
      <c r="K225" s="108" t="s">
        <v>834</v>
      </c>
      <c r="L225" s="2">
        <v>1.321</v>
      </c>
      <c r="M225" s="6" t="s">
        <v>221</v>
      </c>
      <c r="N225" s="108" t="s">
        <v>947</v>
      </c>
      <c r="O225" s="6" t="s">
        <v>23</v>
      </c>
      <c r="P225" s="6" t="s">
        <v>23</v>
      </c>
      <c r="Q225" s="6" t="s">
        <v>23</v>
      </c>
      <c r="R225" s="25">
        <v>691144.05200000003</v>
      </c>
      <c r="S225" s="25">
        <v>6081929.7560000001</v>
      </c>
      <c r="T225" s="25">
        <v>723.74599999999998</v>
      </c>
      <c r="U225" s="25">
        <v>691144.04969999997</v>
      </c>
      <c r="V225" s="25">
        <v>6081929.7619000003</v>
      </c>
      <c r="W225" s="25">
        <v>723.76340000000005</v>
      </c>
      <c r="X225" s="4">
        <f t="shared" si="322"/>
        <v>2.3000000510364771</v>
      </c>
      <c r="Y225" s="4">
        <f t="shared" si="323"/>
        <v>-5.9000002220273018</v>
      </c>
      <c r="Z225" s="4">
        <f t="shared" si="324"/>
        <v>-17.400000000066029</v>
      </c>
      <c r="AA225" s="29">
        <v>704.57799999999997</v>
      </c>
      <c r="AB225" s="26">
        <v>704.61500000000001</v>
      </c>
      <c r="AC225" s="4" t="s">
        <v>244</v>
      </c>
      <c r="AD225" s="11">
        <f t="shared" si="325"/>
        <v>-37.000000000034561</v>
      </c>
      <c r="AE225" s="45" t="s">
        <v>883</v>
      </c>
      <c r="AF225" t="s">
        <v>969</v>
      </c>
    </row>
    <row r="226" spans="1:32" s="13" customFormat="1" x14ac:dyDescent="0.3">
      <c r="A226" s="18" t="s">
        <v>970</v>
      </c>
      <c r="D226" s="12"/>
      <c r="E226" s="12"/>
      <c r="H226" s="12"/>
      <c r="I226" s="12"/>
      <c r="J226" s="12"/>
      <c r="K226" s="150"/>
      <c r="L226" s="15"/>
      <c r="M226" s="12"/>
      <c r="O226" s="12"/>
      <c r="P226" s="12"/>
      <c r="R226" s="27"/>
      <c r="S226" s="27"/>
      <c r="T226" s="27"/>
      <c r="U226" s="15"/>
      <c r="V226" s="15"/>
      <c r="W226" s="15"/>
      <c r="X226" s="15"/>
      <c r="Y226" s="15"/>
      <c r="Z226" s="15"/>
      <c r="AA226" s="31" t="s">
        <v>917</v>
      </c>
      <c r="AB226" s="27"/>
      <c r="AC226" s="17"/>
      <c r="AD226" s="17"/>
    </row>
    <row r="227" spans="1:32" s="7" customFormat="1" x14ac:dyDescent="0.3">
      <c r="A227" s="1" t="s">
        <v>972</v>
      </c>
      <c r="C227" s="134" t="s">
        <v>775</v>
      </c>
      <c r="D227" s="6" t="s">
        <v>693</v>
      </c>
      <c r="E227" s="1" t="s">
        <v>140</v>
      </c>
      <c r="F227" s="6" t="s">
        <v>974</v>
      </c>
      <c r="G227" s="8">
        <v>43402</v>
      </c>
      <c r="H227" s="6" t="s">
        <v>23</v>
      </c>
      <c r="I227" s="1" t="s">
        <v>23</v>
      </c>
      <c r="J227" s="6" t="s">
        <v>977</v>
      </c>
      <c r="K227" s="108" t="s">
        <v>834</v>
      </c>
      <c r="L227" s="9">
        <v>1.268</v>
      </c>
      <c r="M227" s="6" t="s">
        <v>221</v>
      </c>
      <c r="N227" s="108" t="s">
        <v>981</v>
      </c>
      <c r="O227" s="6" t="s">
        <v>23</v>
      </c>
      <c r="P227" s="6" t="s">
        <v>23</v>
      </c>
      <c r="Q227" s="6" t="s">
        <v>23</v>
      </c>
      <c r="R227" s="26">
        <v>685219.60800000001</v>
      </c>
      <c r="S227" s="26">
        <v>6084624.767</v>
      </c>
      <c r="T227" s="26">
        <v>746.13499999999999</v>
      </c>
      <c r="U227" s="26">
        <v>685219.60710000002</v>
      </c>
      <c r="V227" s="26">
        <v>6084624.7747</v>
      </c>
      <c r="W227" s="26">
        <v>746.14049999999997</v>
      </c>
      <c r="X227" s="4">
        <f t="shared" ref="X227:X229" si="326">(R227-U227)*1000</f>
        <v>0.89999998454004526</v>
      </c>
      <c r="Y227" s="4">
        <f t="shared" ref="Y227:Y229" si="327">(S227-V227)*1000</f>
        <v>-7.6999999582767487</v>
      </c>
      <c r="Z227" s="4">
        <f t="shared" ref="Z227:Z229" si="328">(T227-W227)*1000</f>
        <v>-5.4999999999836291</v>
      </c>
      <c r="AA227" s="30">
        <v>727.06899999999996</v>
      </c>
      <c r="AB227" s="25">
        <v>727.07399999999996</v>
      </c>
      <c r="AC227" s="11" t="s">
        <v>128</v>
      </c>
      <c r="AD227" s="11">
        <f t="shared" ref="AD227:AD230" si="329">(AA227-AB227)*1000</f>
        <v>-4.9999999999954525</v>
      </c>
      <c r="AE227" s="63" t="s">
        <v>775</v>
      </c>
    </row>
    <row r="228" spans="1:32" s="7" customFormat="1" x14ac:dyDescent="0.3">
      <c r="A228" s="1" t="s">
        <v>973</v>
      </c>
      <c r="C228" s="45" t="s">
        <v>773</v>
      </c>
      <c r="D228" s="6" t="s">
        <v>693</v>
      </c>
      <c r="E228" s="1" t="s">
        <v>140</v>
      </c>
      <c r="F228" s="6" t="s">
        <v>975</v>
      </c>
      <c r="G228" s="8">
        <v>43402</v>
      </c>
      <c r="H228" s="6" t="s">
        <v>23</v>
      </c>
      <c r="I228" s="1" t="s">
        <v>23</v>
      </c>
      <c r="J228" s="6" t="s">
        <v>978</v>
      </c>
      <c r="K228" s="108" t="s">
        <v>834</v>
      </c>
      <c r="L228" s="9">
        <v>1.4139999999999999</v>
      </c>
      <c r="M228" s="6" t="s">
        <v>221</v>
      </c>
      <c r="N228" s="108" t="s">
        <v>981</v>
      </c>
      <c r="O228" s="6" t="s">
        <v>23</v>
      </c>
      <c r="P228" s="6" t="s">
        <v>23</v>
      </c>
      <c r="Q228" s="6" t="s">
        <v>23</v>
      </c>
      <c r="R228" s="26">
        <v>684405.50800000003</v>
      </c>
      <c r="S228" s="26">
        <v>6085270.0410000002</v>
      </c>
      <c r="T228" s="26">
        <v>734.13699999999994</v>
      </c>
      <c r="U228" s="26">
        <v>684405.49939999997</v>
      </c>
      <c r="V228" s="26">
        <v>6085270.0526999999</v>
      </c>
      <c r="W228" s="26">
        <v>734.16110000000003</v>
      </c>
      <c r="X228" s="4">
        <f t="shared" si="326"/>
        <v>8.6000000592321157</v>
      </c>
      <c r="Y228" s="4">
        <f t="shared" si="327"/>
        <v>-11.699999682605267</v>
      </c>
      <c r="Z228" s="4">
        <f t="shared" si="328"/>
        <v>-24.100000000089494</v>
      </c>
      <c r="AA228" s="30">
        <v>715.08199999999999</v>
      </c>
      <c r="AB228" s="107">
        <v>715.11900000000003</v>
      </c>
      <c r="AC228" s="11" t="s">
        <v>244</v>
      </c>
      <c r="AD228" s="11">
        <f t="shared" si="329"/>
        <v>-37.000000000034561</v>
      </c>
      <c r="AE228" s="7" t="s">
        <v>773</v>
      </c>
    </row>
    <row r="229" spans="1:32" x14ac:dyDescent="0.3">
      <c r="A229" s="1" t="s">
        <v>949</v>
      </c>
      <c r="C229" s="45" t="s">
        <v>887</v>
      </c>
      <c r="D229" s="6" t="s">
        <v>693</v>
      </c>
      <c r="E229" s="1" t="s">
        <v>140</v>
      </c>
      <c r="F229" s="6" t="s">
        <v>976</v>
      </c>
      <c r="G229" s="8">
        <v>43402</v>
      </c>
      <c r="H229" s="1" t="s">
        <v>23</v>
      </c>
      <c r="I229" s="1" t="s">
        <v>23</v>
      </c>
      <c r="J229" s="1" t="s">
        <v>979</v>
      </c>
      <c r="K229" s="108" t="s">
        <v>834</v>
      </c>
      <c r="L229" s="2">
        <v>1.236</v>
      </c>
      <c r="M229" s="6" t="s">
        <v>221</v>
      </c>
      <c r="N229" s="108" t="s">
        <v>981</v>
      </c>
      <c r="O229" s="6" t="s">
        <v>23</v>
      </c>
      <c r="P229" s="6" t="s">
        <v>23</v>
      </c>
      <c r="Q229" s="6" t="s">
        <v>23</v>
      </c>
      <c r="R229" s="25">
        <v>687563.79299999995</v>
      </c>
      <c r="S229" s="25">
        <v>6084420.4680000003</v>
      </c>
      <c r="T229" s="25">
        <v>677.04600000000005</v>
      </c>
      <c r="U229" s="25">
        <v>687563.78540000005</v>
      </c>
      <c r="V229" s="25">
        <v>6084420.4732999997</v>
      </c>
      <c r="W229" s="25">
        <v>677.07219999999995</v>
      </c>
      <c r="X229" s="4">
        <f t="shared" si="326"/>
        <v>7.5999998953193426</v>
      </c>
      <c r="Y229" s="4">
        <f t="shared" si="327"/>
        <v>-5.2999993786215782</v>
      </c>
      <c r="Z229" s="4">
        <f t="shared" si="328"/>
        <v>-26.199999999903412</v>
      </c>
      <c r="AA229" s="29">
        <v>657.92899999999997</v>
      </c>
      <c r="AB229" s="25">
        <v>657.96100000000001</v>
      </c>
      <c r="AC229" s="4" t="s">
        <v>663</v>
      </c>
      <c r="AD229" s="11">
        <f t="shared" si="329"/>
        <v>-32.000000000039108</v>
      </c>
      <c r="AE229" s="63" t="s">
        <v>887</v>
      </c>
      <c r="AF229" t="s">
        <v>980</v>
      </c>
    </row>
    <row r="230" spans="1:32" x14ac:dyDescent="0.3">
      <c r="A230" s="6" t="s">
        <v>991</v>
      </c>
      <c r="C230" s="63" t="s">
        <v>888</v>
      </c>
      <c r="D230" s="6" t="s">
        <v>693</v>
      </c>
      <c r="E230" s="1" t="s">
        <v>140</v>
      </c>
      <c r="F230" s="6" t="s">
        <v>992</v>
      </c>
      <c r="G230" s="8">
        <v>43510</v>
      </c>
      <c r="H230" s="1" t="s">
        <v>23</v>
      </c>
      <c r="I230" s="1" t="s">
        <v>23</v>
      </c>
      <c r="J230" s="1" t="s">
        <v>1018</v>
      </c>
      <c r="K230" s="108" t="s">
        <v>834</v>
      </c>
      <c r="L230" s="2">
        <v>1.2295</v>
      </c>
      <c r="M230" s="6" t="s">
        <v>23</v>
      </c>
      <c r="N230" s="108" t="s">
        <v>1028</v>
      </c>
      <c r="O230" s="6" t="s">
        <v>23</v>
      </c>
      <c r="P230" s="6" t="s">
        <v>23</v>
      </c>
      <c r="Q230" s="6" t="s">
        <v>23</v>
      </c>
      <c r="R230" s="25">
        <v>683960.70799999998</v>
      </c>
      <c r="S230" s="25">
        <v>6085769.9800000004</v>
      </c>
      <c r="T230" s="25">
        <v>736.65200000000004</v>
      </c>
      <c r="U230" s="25">
        <v>683960.7034</v>
      </c>
      <c r="V230" s="25">
        <v>6085769.9855000004</v>
      </c>
      <c r="W230" s="25">
        <v>736.6422</v>
      </c>
      <c r="X230" s="4">
        <f t="shared" ref="X230" si="330">(R230-U230)*1000</f>
        <v>4.5999999856576324</v>
      </c>
      <c r="Y230" s="4">
        <f t="shared" ref="Y230" si="331">(S230-V230)*1000</f>
        <v>-5.4999999701976776</v>
      </c>
      <c r="Z230" s="4">
        <f t="shared" ref="Z230" si="332">(T230-W230)*1000</f>
        <v>9.8000000000411092</v>
      </c>
      <c r="AA230" s="29">
        <v>717.60199999999998</v>
      </c>
      <c r="AB230" s="25">
        <v>717.60500000000002</v>
      </c>
      <c r="AC230" s="4" t="s">
        <v>244</v>
      </c>
      <c r="AD230" s="11">
        <f t="shared" si="329"/>
        <v>-3.0000000000427463</v>
      </c>
      <c r="AE230" s="63" t="s">
        <v>888</v>
      </c>
    </row>
    <row r="231" spans="1:32" x14ac:dyDescent="0.3">
      <c r="A231" s="6" t="s">
        <v>973</v>
      </c>
      <c r="C231" s="63" t="s">
        <v>773</v>
      </c>
      <c r="D231" s="6" t="s">
        <v>693</v>
      </c>
      <c r="E231" s="1" t="s">
        <v>140</v>
      </c>
      <c r="F231" s="6" t="s">
        <v>993</v>
      </c>
      <c r="G231" s="8">
        <v>43510</v>
      </c>
      <c r="H231" s="1" t="s">
        <v>23</v>
      </c>
      <c r="I231" s="1" t="s">
        <v>23</v>
      </c>
      <c r="J231" s="1" t="s">
        <v>1019</v>
      </c>
      <c r="K231" s="108" t="s">
        <v>834</v>
      </c>
      <c r="L231" s="2">
        <v>1.4305000000000001</v>
      </c>
      <c r="M231" s="6" t="s">
        <v>23</v>
      </c>
      <c r="N231" s="108" t="s">
        <v>1028</v>
      </c>
      <c r="O231" s="6" t="s">
        <v>23</v>
      </c>
      <c r="P231" s="6" t="s">
        <v>23</v>
      </c>
      <c r="Q231" s="6" t="s">
        <v>23</v>
      </c>
      <c r="R231" s="25">
        <v>684405.50899999996</v>
      </c>
      <c r="S231" s="25">
        <v>6085270.04</v>
      </c>
      <c r="T231" s="25">
        <v>734.14200000000005</v>
      </c>
      <c r="U231" s="25">
        <v>684405.50020000001</v>
      </c>
      <c r="V231" s="25">
        <v>6085270.0515999999</v>
      </c>
      <c r="W231" s="25">
        <v>734.16070000000002</v>
      </c>
      <c r="X231" s="4">
        <f t="shared" ref="X231" si="333">(R231-U231)*1000</f>
        <v>8.7999999523162842</v>
      </c>
      <c r="Y231" s="4">
        <f t="shared" ref="Y231" si="334">(S231-V231)*1000</f>
        <v>-11.599999852478504</v>
      </c>
      <c r="Z231" s="4">
        <f t="shared" ref="Z231" si="335">(T231-W231)*1000</f>
        <v>-18.699999999967076</v>
      </c>
      <c r="AA231" s="29">
        <v>715.08699999999999</v>
      </c>
      <c r="AB231" s="25">
        <v>715.11900000000003</v>
      </c>
      <c r="AC231" s="4" t="s">
        <v>244</v>
      </c>
      <c r="AD231" s="11">
        <f t="shared" ref="AD231:AD235" si="336">(AA231-AB231)*1000</f>
        <v>-32.000000000039108</v>
      </c>
      <c r="AE231" s="63" t="s">
        <v>773</v>
      </c>
      <c r="AF231" t="s">
        <v>1016</v>
      </c>
    </row>
    <row r="232" spans="1:32" x14ac:dyDescent="0.3">
      <c r="A232" s="6" t="s">
        <v>817</v>
      </c>
      <c r="C232" s="63" t="s">
        <v>808</v>
      </c>
      <c r="D232" s="6" t="s">
        <v>693</v>
      </c>
      <c r="E232" s="1" t="s">
        <v>140</v>
      </c>
      <c r="F232" s="6" t="s">
        <v>994</v>
      </c>
      <c r="G232" s="8">
        <v>43510</v>
      </c>
      <c r="H232" s="1" t="s">
        <v>23</v>
      </c>
      <c r="I232" s="1" t="s">
        <v>23</v>
      </c>
      <c r="J232" s="1" t="s">
        <v>1020</v>
      </c>
      <c r="K232" s="108" t="s">
        <v>834</v>
      </c>
      <c r="L232" s="2">
        <v>1.3340000000000001</v>
      </c>
      <c r="M232" s="6" t="s">
        <v>23</v>
      </c>
      <c r="N232" s="108" t="s">
        <v>1028</v>
      </c>
      <c r="O232" s="6" t="s">
        <v>23</v>
      </c>
      <c r="P232" s="6" t="s">
        <v>23</v>
      </c>
      <c r="Q232" s="6" t="s">
        <v>23</v>
      </c>
      <c r="R232" s="25">
        <v>684144.07400000002</v>
      </c>
      <c r="S232" s="25">
        <v>6087392.3499999996</v>
      </c>
      <c r="T232" s="25">
        <v>678.33799999999997</v>
      </c>
      <c r="U232" s="25">
        <v>684144.07479999994</v>
      </c>
      <c r="V232" s="25">
        <v>6087392.3567000004</v>
      </c>
      <c r="W232" s="25">
        <v>678.34259999999995</v>
      </c>
      <c r="X232" s="4">
        <f t="shared" ref="X232" si="337">(R232-U232)*1000</f>
        <v>-0.79999992158263922</v>
      </c>
      <c r="Y232" s="4">
        <f t="shared" ref="Y232" si="338">(S232-V232)*1000</f>
        <v>-6.7000007256865501</v>
      </c>
      <c r="Z232" s="4">
        <f t="shared" ref="Z232" si="339">(T232-W232)*1000</f>
        <v>-4.5999999999821739</v>
      </c>
      <c r="AA232" s="29">
        <v>659.26900000000001</v>
      </c>
      <c r="AB232" s="25">
        <v>659.27499999999998</v>
      </c>
      <c r="AC232" s="4" t="s">
        <v>663</v>
      </c>
      <c r="AD232" s="11">
        <f t="shared" si="336"/>
        <v>-5.9999999999718057</v>
      </c>
      <c r="AE232" s="63" t="s">
        <v>808</v>
      </c>
      <c r="AF232" t="s">
        <v>1015</v>
      </c>
    </row>
    <row r="233" spans="1:32" x14ac:dyDescent="0.3">
      <c r="A233" s="6" t="s">
        <v>688</v>
      </c>
      <c r="C233" s="108" t="s">
        <v>647</v>
      </c>
      <c r="D233" s="6" t="s">
        <v>693</v>
      </c>
      <c r="E233" s="1" t="s">
        <v>995</v>
      </c>
      <c r="F233" s="6" t="s">
        <v>996</v>
      </c>
      <c r="G233" s="8">
        <v>43516</v>
      </c>
      <c r="H233" s="1" t="s">
        <v>23</v>
      </c>
      <c r="I233" s="1" t="s">
        <v>23</v>
      </c>
      <c r="J233" s="1" t="s">
        <v>1021</v>
      </c>
      <c r="K233" s="108" t="s">
        <v>834</v>
      </c>
      <c r="L233" s="2">
        <v>0.188</v>
      </c>
      <c r="M233" s="6" t="s">
        <v>23</v>
      </c>
      <c r="N233" s="108" t="s">
        <v>1028</v>
      </c>
      <c r="O233" s="6" t="s">
        <v>23</v>
      </c>
      <c r="P233" s="6" t="s">
        <v>23</v>
      </c>
      <c r="Q233" s="6" t="s">
        <v>23</v>
      </c>
      <c r="R233" s="25">
        <v>692866.04700000002</v>
      </c>
      <c r="S233" s="25">
        <v>6092245.1160000004</v>
      </c>
      <c r="T233" s="25">
        <v>577.447</v>
      </c>
      <c r="U233" s="25">
        <v>692866.04680000001</v>
      </c>
      <c r="V233" s="25">
        <v>6092245.1228999998</v>
      </c>
      <c r="W233" s="25">
        <v>577.45579999999995</v>
      </c>
      <c r="X233" s="4">
        <f t="shared" ref="X233" si="340">(R233-U233)*1000</f>
        <v>0.20000000949949026</v>
      </c>
      <c r="Y233" s="4">
        <f t="shared" ref="Y233" si="341">(S233-V233)*1000</f>
        <v>-6.8999994546175003</v>
      </c>
      <c r="Z233" s="4">
        <f t="shared" ref="Z233" si="342">(T233-W233)*1000</f>
        <v>-8.7999999999510692</v>
      </c>
      <c r="AA233" s="29">
        <v>558.12900000000002</v>
      </c>
      <c r="AB233" s="25">
        <v>558.15899999999999</v>
      </c>
      <c r="AC233" s="11" t="s">
        <v>128</v>
      </c>
      <c r="AD233" s="11">
        <f t="shared" si="336"/>
        <v>-29.999999999972715</v>
      </c>
      <c r="AE233" t="s">
        <v>647</v>
      </c>
      <c r="AF233" t="s">
        <v>997</v>
      </c>
    </row>
    <row r="234" spans="1:32" x14ac:dyDescent="0.3">
      <c r="A234" s="6" t="s">
        <v>1004</v>
      </c>
      <c r="C234" s="134" t="s">
        <v>990</v>
      </c>
      <c r="D234" s="6" t="s">
        <v>693</v>
      </c>
      <c r="E234" s="1" t="s">
        <v>140</v>
      </c>
      <c r="F234" s="6" t="s">
        <v>1005</v>
      </c>
      <c r="G234" s="5">
        <v>43599</v>
      </c>
      <c r="H234" s="1" t="s">
        <v>23</v>
      </c>
      <c r="I234" s="1" t="s">
        <v>23</v>
      </c>
      <c r="J234" s="1" t="s">
        <v>1022</v>
      </c>
      <c r="K234" s="108" t="s">
        <v>834</v>
      </c>
      <c r="L234" s="2">
        <v>1.3334999999999999</v>
      </c>
      <c r="M234" s="6" t="s">
        <v>23</v>
      </c>
      <c r="N234" s="108" t="s">
        <v>995</v>
      </c>
      <c r="O234" s="6" t="s">
        <v>23</v>
      </c>
      <c r="P234" s="6" t="s">
        <v>23</v>
      </c>
      <c r="Q234" s="6" t="s">
        <v>23</v>
      </c>
      <c r="R234" s="25">
        <v>685294.61100000003</v>
      </c>
      <c r="S234" s="25">
        <v>6096290.0580000002</v>
      </c>
      <c r="T234" s="25">
        <v>692.25</v>
      </c>
      <c r="U234" s="25">
        <v>685294.61340000003</v>
      </c>
      <c r="V234" s="25">
        <v>6096290.0621999996</v>
      </c>
      <c r="W234" s="25">
        <v>692.26490000000001</v>
      </c>
      <c r="X234" s="4">
        <f>(R234-U234)*1000</f>
        <v>-2.3999999975785613</v>
      </c>
      <c r="Y234" s="4">
        <f t="shared" ref="Y234" si="343">(S234-V234)*1000</f>
        <v>-4.1999993845820427</v>
      </c>
      <c r="Z234" s="4">
        <f t="shared" ref="Z234" si="344">(T234-W234)*1000</f>
        <v>-14.90000000001146</v>
      </c>
      <c r="AA234" s="29">
        <v>673.06</v>
      </c>
      <c r="AB234" s="25">
        <v>673.05</v>
      </c>
      <c r="AC234" s="4" t="s">
        <v>577</v>
      </c>
      <c r="AD234" s="11">
        <f t="shared" si="336"/>
        <v>9.9999999999909051</v>
      </c>
      <c r="AE234" s="134" t="s">
        <v>990</v>
      </c>
    </row>
    <row r="235" spans="1:32" x14ac:dyDescent="0.3">
      <c r="A235" s="6" t="s">
        <v>373</v>
      </c>
      <c r="C235" t="s">
        <v>372</v>
      </c>
      <c r="D235" s="6" t="s">
        <v>693</v>
      </c>
      <c r="E235" s="1" t="s">
        <v>140</v>
      </c>
      <c r="F235" s="6" t="s">
        <v>1006</v>
      </c>
      <c r="G235" s="5">
        <v>43599</v>
      </c>
      <c r="H235" s="1" t="s">
        <v>23</v>
      </c>
      <c r="I235" s="1" t="s">
        <v>23</v>
      </c>
      <c r="J235" s="1" t="s">
        <v>1023</v>
      </c>
      <c r="K235" s="108" t="s">
        <v>834</v>
      </c>
      <c r="L235" s="2">
        <v>1.2955000000000001</v>
      </c>
      <c r="M235" s="6" t="s">
        <v>23</v>
      </c>
      <c r="N235" s="108" t="s">
        <v>1028</v>
      </c>
      <c r="O235" s="6" t="s">
        <v>23</v>
      </c>
      <c r="P235" s="6" t="s">
        <v>23</v>
      </c>
      <c r="Q235" s="6" t="s">
        <v>23</v>
      </c>
      <c r="R235" s="25">
        <v>685652.62399999995</v>
      </c>
      <c r="S235" s="25">
        <v>6095690.7850000001</v>
      </c>
      <c r="T235" s="25">
        <v>692.33799999999997</v>
      </c>
      <c r="U235" s="25">
        <v>685652.62419999996</v>
      </c>
      <c r="V235" s="25">
        <v>6095690.7915000003</v>
      </c>
      <c r="W235" s="25">
        <v>692.33590000000004</v>
      </c>
      <c r="X235" s="4">
        <f>(R235-U235)*1000</f>
        <v>-0.20000000949949026</v>
      </c>
      <c r="Y235" s="4">
        <f t="shared" ref="Y235" si="345">(S235-V235)*1000</f>
        <v>-6.5000001341104507</v>
      </c>
      <c r="Z235" s="4">
        <f t="shared" ref="Z235" si="346">(T235-W235)*1000</f>
        <v>2.0999999999276042</v>
      </c>
      <c r="AA235" s="29">
        <v>673.14700000000005</v>
      </c>
      <c r="AB235" s="25">
        <v>673.1</v>
      </c>
      <c r="AC235" s="4" t="s">
        <v>577</v>
      </c>
      <c r="AD235" s="11">
        <f t="shared" si="336"/>
        <v>47.000000000025466</v>
      </c>
      <c r="AE235" t="s">
        <v>372</v>
      </c>
      <c r="AF235" t="s">
        <v>1003</v>
      </c>
    </row>
    <row r="236" spans="1:32" x14ac:dyDescent="0.3">
      <c r="A236" s="6" t="s">
        <v>500</v>
      </c>
      <c r="C236" s="45" t="s">
        <v>503</v>
      </c>
      <c r="D236" s="6" t="s">
        <v>693</v>
      </c>
      <c r="E236" s="1" t="s">
        <v>140</v>
      </c>
      <c r="F236" s="6" t="s">
        <v>1007</v>
      </c>
      <c r="G236" s="5">
        <v>43599</v>
      </c>
      <c r="H236" s="1" t="s">
        <v>23</v>
      </c>
      <c r="I236" s="1" t="s">
        <v>23</v>
      </c>
      <c r="J236" s="1" t="s">
        <v>1024</v>
      </c>
      <c r="K236" s="108" t="s">
        <v>834</v>
      </c>
      <c r="L236" s="2">
        <v>1.2104999999999999</v>
      </c>
      <c r="M236" s="6" t="s">
        <v>23</v>
      </c>
      <c r="N236" s="108" t="s">
        <v>1028</v>
      </c>
      <c r="O236" s="6" t="s">
        <v>23</v>
      </c>
      <c r="P236" s="6" t="s">
        <v>23</v>
      </c>
      <c r="Q236" s="6" t="s">
        <v>23</v>
      </c>
      <c r="R236" s="25">
        <v>682145.91799999995</v>
      </c>
      <c r="S236" s="25">
        <v>6096664.2429999998</v>
      </c>
      <c r="T236" s="25">
        <v>557.45299999999997</v>
      </c>
      <c r="U236" s="25">
        <v>682145.91729999997</v>
      </c>
      <c r="V236" s="25">
        <v>6096664.2428000001</v>
      </c>
      <c r="W236" s="25">
        <v>557.45150000000001</v>
      </c>
      <c r="X236" s="4">
        <f>(R236-U236)*1000</f>
        <v>0.699999975040555</v>
      </c>
      <c r="Y236" s="4">
        <f t="shared" ref="Y236" si="347">(S236-V236)*1000</f>
        <v>0.19999966025352478</v>
      </c>
      <c r="Z236" s="4">
        <f t="shared" ref="Z236" si="348">(T236-W236)*1000</f>
        <v>1.4999999999645297</v>
      </c>
      <c r="AA236" s="30">
        <v>538.351</v>
      </c>
      <c r="AB236" s="25">
        <v>538.35599999999999</v>
      </c>
      <c r="AC236" s="4" t="s">
        <v>194</v>
      </c>
      <c r="AD236" s="4">
        <f>(AA236-AB236)*1000</f>
        <v>-4.9999999999954525</v>
      </c>
      <c r="AE236" s="7" t="s">
        <v>503</v>
      </c>
      <c r="AF236" t="s">
        <v>1002</v>
      </c>
    </row>
    <row r="237" spans="1:32" x14ac:dyDescent="0.3">
      <c r="A237" s="6" t="s">
        <v>1011</v>
      </c>
      <c r="C237" s="63" t="s">
        <v>1008</v>
      </c>
      <c r="D237" s="6" t="s">
        <v>693</v>
      </c>
      <c r="E237" s="1" t="s">
        <v>140</v>
      </c>
      <c r="F237" s="6" t="s">
        <v>1012</v>
      </c>
      <c r="G237" s="5">
        <v>43606</v>
      </c>
      <c r="H237" s="1" t="s">
        <v>23</v>
      </c>
      <c r="I237" s="1" t="s">
        <v>23</v>
      </c>
      <c r="J237" s="1" t="s">
        <v>1025</v>
      </c>
      <c r="K237" s="108" t="s">
        <v>834</v>
      </c>
      <c r="L237" s="2">
        <v>1.113</v>
      </c>
      <c r="M237" s="6" t="s">
        <v>23</v>
      </c>
      <c r="O237" s="6" t="s">
        <v>23</v>
      </c>
      <c r="P237" s="6" t="s">
        <v>23</v>
      </c>
      <c r="Q237" s="6" t="s">
        <v>23</v>
      </c>
      <c r="R237" s="25">
        <v>679231.22499999998</v>
      </c>
      <c r="S237" s="25">
        <v>6042051.375</v>
      </c>
      <c r="T237" s="25">
        <v>1009.787</v>
      </c>
      <c r="W237" s="154"/>
      <c r="X237" s="155"/>
      <c r="Y237" s="155"/>
      <c r="Z237" s="155"/>
      <c r="AA237" s="30">
        <v>990.56200000000001</v>
      </c>
      <c r="AB237" s="25">
        <v>990.55200000000002</v>
      </c>
      <c r="AC237" s="11" t="s">
        <v>128</v>
      </c>
      <c r="AD237" s="4">
        <f>(AA237-AB237)*1000</f>
        <v>9.9999999999909051</v>
      </c>
      <c r="AE237" s="7" t="s">
        <v>1008</v>
      </c>
    </row>
    <row r="238" spans="1:32" x14ac:dyDescent="0.3">
      <c r="A238" s="6" t="s">
        <v>226</v>
      </c>
      <c r="C238" s="108" t="s">
        <v>173</v>
      </c>
      <c r="D238" s="6" t="s">
        <v>693</v>
      </c>
      <c r="E238" s="1" t="s">
        <v>140</v>
      </c>
      <c r="F238" s="6" t="s">
        <v>1013</v>
      </c>
      <c r="G238" s="5">
        <v>43606</v>
      </c>
      <c r="H238" s="1" t="s">
        <v>23</v>
      </c>
      <c r="I238" s="1" t="s">
        <v>23</v>
      </c>
      <c r="J238" s="1" t="s">
        <v>1026</v>
      </c>
      <c r="K238" s="108" t="s">
        <v>834</v>
      </c>
      <c r="L238" s="2">
        <v>1.2344999999999999</v>
      </c>
      <c r="M238" s="6" t="s">
        <v>23</v>
      </c>
      <c r="N238" s="108" t="s">
        <v>1028</v>
      </c>
      <c r="O238" s="6" t="s">
        <v>23</v>
      </c>
      <c r="P238" s="6" t="s">
        <v>23</v>
      </c>
      <c r="Q238" s="6" t="s">
        <v>23</v>
      </c>
      <c r="R238" s="25">
        <v>678768.81099999999</v>
      </c>
      <c r="S238" s="25">
        <v>6041560.9879999999</v>
      </c>
      <c r="T238" s="25">
        <v>1029.875</v>
      </c>
      <c r="U238" s="25">
        <v>678768.81220000004</v>
      </c>
      <c r="V238" s="25">
        <v>6041560.9889000002</v>
      </c>
      <c r="W238" s="25">
        <v>1029.8864000000001</v>
      </c>
      <c r="X238" s="4">
        <f>(R238-U238)*1000</f>
        <v>-1.2000000569969416</v>
      </c>
      <c r="Y238" s="4">
        <f t="shared" ref="Y238" si="349">(S238-V238)*1000</f>
        <v>-0.90000033378601074</v>
      </c>
      <c r="Z238" s="4">
        <f t="shared" ref="Z238" si="350">(T238-W238)*1000</f>
        <v>-11.400000000094224</v>
      </c>
      <c r="AA238" s="29">
        <v>1010.646</v>
      </c>
      <c r="AB238" s="25">
        <v>1010.652</v>
      </c>
      <c r="AC238" s="4" t="s">
        <v>128</v>
      </c>
      <c r="AD238" s="4">
        <f>(AA238-AB238)*1000</f>
        <v>-6.0000000000854925</v>
      </c>
      <c r="AE238" t="s">
        <v>173</v>
      </c>
      <c r="AF238" t="s">
        <v>1009</v>
      </c>
    </row>
    <row r="239" spans="1:32" x14ac:dyDescent="0.3">
      <c r="A239" s="6" t="s">
        <v>2</v>
      </c>
      <c r="C239" s="108" t="s">
        <v>3</v>
      </c>
      <c r="D239" s="6" t="s">
        <v>693</v>
      </c>
      <c r="E239" s="1" t="s">
        <v>140</v>
      </c>
      <c r="F239" s="6" t="s">
        <v>1014</v>
      </c>
      <c r="G239" s="5">
        <v>43606</v>
      </c>
      <c r="H239" s="1" t="s">
        <v>23</v>
      </c>
      <c r="I239" s="1" t="s">
        <v>23</v>
      </c>
      <c r="J239" s="1" t="s">
        <v>1027</v>
      </c>
      <c r="K239" s="108" t="s">
        <v>834</v>
      </c>
      <c r="L239" s="2">
        <v>1.1174999999999999</v>
      </c>
      <c r="M239" s="6" t="s">
        <v>23</v>
      </c>
      <c r="N239" s="108" t="s">
        <v>1028</v>
      </c>
      <c r="O239" s="6" t="s">
        <v>23</v>
      </c>
      <c r="P239" s="6" t="s">
        <v>23</v>
      </c>
      <c r="Q239" s="6" t="s">
        <v>23</v>
      </c>
      <c r="R239" s="25">
        <v>680482.04399999999</v>
      </c>
      <c r="S239" s="25">
        <v>6043947.2889999999</v>
      </c>
      <c r="T239" s="25">
        <v>981.60400000000004</v>
      </c>
      <c r="U239" s="25">
        <v>680482.04680000001</v>
      </c>
      <c r="V239" s="25">
        <v>6043947.2896999996</v>
      </c>
      <c r="W239" s="25">
        <v>981.60310000000004</v>
      </c>
      <c r="X239" s="4">
        <f>(R239-U239)*1000</f>
        <v>-2.8000000165775418</v>
      </c>
      <c r="Y239" s="4">
        <f t="shared" ref="Y239" si="351">(S239-V239)*1000</f>
        <v>-0.69999974220991135</v>
      </c>
      <c r="Z239" s="4">
        <f t="shared" ref="Z239" si="352">(T239-W239)*1000</f>
        <v>0.90000000000145519</v>
      </c>
      <c r="AA239" s="29">
        <v>962.38199999999995</v>
      </c>
      <c r="AB239" s="25">
        <v>962.38900000000001</v>
      </c>
      <c r="AC239" s="4" t="s">
        <v>128</v>
      </c>
      <c r="AD239" s="4">
        <f>(AA239-AB239)*1000</f>
        <v>-7.0000000000618456</v>
      </c>
      <c r="AE239" s="7" t="s">
        <v>3</v>
      </c>
      <c r="AF239" t="s">
        <v>1010</v>
      </c>
    </row>
    <row r="240" spans="1:32" s="13" customFormat="1" x14ac:dyDescent="0.3">
      <c r="A240" s="18" t="s">
        <v>1017</v>
      </c>
      <c r="D240" s="12"/>
      <c r="E240" s="12"/>
      <c r="H240" s="12"/>
      <c r="I240" s="12"/>
      <c r="J240" s="12"/>
      <c r="K240" s="150"/>
      <c r="L240" s="15"/>
      <c r="M240" s="12"/>
      <c r="O240" s="12"/>
      <c r="P240" s="12"/>
      <c r="R240" s="27"/>
      <c r="S240" s="27"/>
      <c r="T240" s="27"/>
      <c r="U240" s="15"/>
      <c r="V240" s="15"/>
      <c r="W240" s="15"/>
      <c r="X240" s="15"/>
      <c r="Y240" s="15"/>
      <c r="Z240" s="15"/>
      <c r="AA240" s="31" t="s">
        <v>917</v>
      </c>
      <c r="AB240" s="27"/>
      <c r="AC240" s="17"/>
      <c r="AD240" s="17"/>
    </row>
    <row r="241" spans="1:32" x14ac:dyDescent="0.3">
      <c r="A241" s="1" t="s">
        <v>1032</v>
      </c>
      <c r="C241" s="108" t="s">
        <v>393</v>
      </c>
      <c r="D241" s="6" t="s">
        <v>693</v>
      </c>
      <c r="E241" s="1" t="s">
        <v>140</v>
      </c>
      <c r="F241" s="6" t="s">
        <v>1031</v>
      </c>
      <c r="G241" s="8">
        <v>43634</v>
      </c>
      <c r="H241" s="1" t="s">
        <v>23</v>
      </c>
      <c r="I241" s="1" t="s">
        <v>23</v>
      </c>
      <c r="J241" s="1" t="s">
        <v>1033</v>
      </c>
      <c r="K241" s="108" t="s">
        <v>834</v>
      </c>
      <c r="L241" s="2">
        <v>1.2035</v>
      </c>
      <c r="M241" s="6" t="s">
        <v>221</v>
      </c>
      <c r="N241" s="108" t="s">
        <v>995</v>
      </c>
      <c r="O241" s="6" t="s">
        <v>23</v>
      </c>
      <c r="P241" s="6" t="s">
        <v>23</v>
      </c>
      <c r="Q241" s="6" t="s">
        <v>23</v>
      </c>
      <c r="R241" s="25">
        <v>692935.39399999997</v>
      </c>
      <c r="S241" s="25">
        <v>6101594.9029999999</v>
      </c>
      <c r="T241" s="25">
        <v>661.25400000000002</v>
      </c>
      <c r="U241" s="25">
        <v>692935.39399999997</v>
      </c>
      <c r="V241" s="25">
        <v>6101594.9111000001</v>
      </c>
      <c r="W241" s="25">
        <v>661.27940000000001</v>
      </c>
      <c r="X241" s="4">
        <f>(R241-U241)*1000</f>
        <v>0</v>
      </c>
      <c r="Y241" s="4">
        <f t="shared" ref="Y241" si="353">(S241-V241)*1000</f>
        <v>-8.1000002101063728</v>
      </c>
      <c r="Z241" s="4">
        <f t="shared" ref="Z241" si="354">(T241-W241)*1000</f>
        <v>-25.399999999990541</v>
      </c>
      <c r="AA241" s="29">
        <v>641.74300000000005</v>
      </c>
      <c r="AB241" s="25">
        <v>641.70000000000005</v>
      </c>
      <c r="AC241" s="4" t="s">
        <v>577</v>
      </c>
      <c r="AD241" s="4">
        <f>(AA241-AB241)*1000</f>
        <v>43.000000000006366</v>
      </c>
      <c r="AE241" s="7" t="s">
        <v>393</v>
      </c>
    </row>
    <row r="242" spans="1:32" x14ac:dyDescent="0.3">
      <c r="A242" s="1" t="s">
        <v>962</v>
      </c>
      <c r="C242" s="108" t="s">
        <v>896</v>
      </c>
      <c r="D242" s="6" t="s">
        <v>693</v>
      </c>
      <c r="E242" s="1" t="s">
        <v>140</v>
      </c>
      <c r="F242" s="6" t="s">
        <v>1034</v>
      </c>
      <c r="G242" s="8">
        <v>43642</v>
      </c>
      <c r="H242" s="1" t="s">
        <v>23</v>
      </c>
      <c r="I242" s="1" t="s">
        <v>23</v>
      </c>
      <c r="J242" s="1" t="s">
        <v>1039</v>
      </c>
      <c r="K242" s="108" t="s">
        <v>834</v>
      </c>
      <c r="L242" s="2">
        <v>1.2244999999999999</v>
      </c>
      <c r="M242" s="6" t="s">
        <v>221</v>
      </c>
      <c r="N242" s="108" t="s">
        <v>1044</v>
      </c>
      <c r="O242" s="6" t="s">
        <v>23</v>
      </c>
      <c r="P242" s="6" t="s">
        <v>23</v>
      </c>
      <c r="Q242" s="6" t="s">
        <v>23</v>
      </c>
      <c r="R242" s="25">
        <v>693110.59</v>
      </c>
      <c r="S242" s="25">
        <v>6081557.034</v>
      </c>
      <c r="T242" s="25">
        <v>733.29499999999996</v>
      </c>
      <c r="U242" s="25">
        <v>693110.58779999998</v>
      </c>
      <c r="V242" s="25">
        <v>6081557.0351</v>
      </c>
      <c r="W242" s="25">
        <v>733.29899999999998</v>
      </c>
      <c r="X242" s="4">
        <f>(R242-U242)*1000</f>
        <v>2.199999988079071</v>
      </c>
      <c r="Y242" s="4">
        <f t="shared" ref="Y242" si="355">(S242-V242)*1000</f>
        <v>-1.0999999940395355</v>
      </c>
      <c r="Z242" s="4">
        <f t="shared" ref="Z242" si="356">(T242-W242)*1000</f>
        <v>-4.0000000000190994</v>
      </c>
      <c r="AA242" s="29">
        <v>714.08500000000004</v>
      </c>
      <c r="AB242" s="25">
        <v>714.12099999999998</v>
      </c>
      <c r="AC242" s="4" t="s">
        <v>128</v>
      </c>
      <c r="AD242" s="4">
        <f t="shared" ref="AD242:AD244" si="357">(AA242-AB242)*1000</f>
        <v>-35.999999999944521</v>
      </c>
      <c r="AE242" s="108" t="s">
        <v>896</v>
      </c>
      <c r="AF242" t="s">
        <v>1036</v>
      </c>
    </row>
    <row r="243" spans="1:32" x14ac:dyDescent="0.3">
      <c r="A243" s="1" t="s">
        <v>1037</v>
      </c>
      <c r="C243" s="108" t="s">
        <v>926</v>
      </c>
      <c r="D243" s="6" t="s">
        <v>693</v>
      </c>
      <c r="E243" s="1" t="s">
        <v>140</v>
      </c>
      <c r="F243" s="6" t="s">
        <v>1035</v>
      </c>
      <c r="G243" s="8">
        <v>43642</v>
      </c>
      <c r="H243" s="1" t="s">
        <v>23</v>
      </c>
      <c r="I243" s="1" t="s">
        <v>23</v>
      </c>
      <c r="J243" s="1" t="s">
        <v>1040</v>
      </c>
      <c r="K243" s="108" t="s">
        <v>834</v>
      </c>
      <c r="L243" s="2">
        <v>1.1990000000000001</v>
      </c>
      <c r="M243" s="6" t="s">
        <v>221</v>
      </c>
      <c r="N243" s="108" t="s">
        <v>1044</v>
      </c>
      <c r="O243" s="6" t="s">
        <v>23</v>
      </c>
      <c r="P243" s="6" t="s">
        <v>23</v>
      </c>
      <c r="Q243" s="6" t="s">
        <v>23</v>
      </c>
      <c r="R243" s="25">
        <v>692476.14899999998</v>
      </c>
      <c r="S243" s="25">
        <v>6082036.3810000001</v>
      </c>
      <c r="T243" s="25">
        <v>772.15899999999999</v>
      </c>
      <c r="U243" s="25">
        <v>692476.14859999996</v>
      </c>
      <c r="V243" s="25">
        <v>6082036.3832999999</v>
      </c>
      <c r="W243" s="25">
        <v>772.15719999999999</v>
      </c>
      <c r="X243" s="4">
        <f>(R243-U243)*1000</f>
        <v>0.40000001899898052</v>
      </c>
      <c r="Y243" s="4">
        <f t="shared" ref="Y243" si="358">(S243-V243)*1000</f>
        <v>-2.2999998182058334</v>
      </c>
      <c r="Z243" s="4">
        <f t="shared" ref="Z243" si="359">(T243-W243)*1000</f>
        <v>1.8000000000029104</v>
      </c>
      <c r="AA243" s="29">
        <v>752.95500000000004</v>
      </c>
      <c r="AB243" s="25">
        <v>752.96299999999997</v>
      </c>
      <c r="AC243" s="4" t="s">
        <v>128</v>
      </c>
      <c r="AD243" s="4">
        <f t="shared" si="357"/>
        <v>-7.9999999999245119</v>
      </c>
      <c r="AE243" s="108" t="s">
        <v>926</v>
      </c>
    </row>
    <row r="244" spans="1:32" x14ac:dyDescent="0.3">
      <c r="A244" s="1" t="s">
        <v>1038</v>
      </c>
      <c r="C244" s="108" t="s">
        <v>925</v>
      </c>
      <c r="D244" s="6" t="s">
        <v>693</v>
      </c>
      <c r="E244" s="1" t="s">
        <v>140</v>
      </c>
      <c r="F244" s="6" t="s">
        <v>579</v>
      </c>
      <c r="G244" s="8">
        <v>43642</v>
      </c>
      <c r="H244" s="1" t="s">
        <v>23</v>
      </c>
      <c r="I244" s="1" t="s">
        <v>23</v>
      </c>
      <c r="J244" s="1" t="s">
        <v>1041</v>
      </c>
      <c r="K244" s="108" t="s">
        <v>834</v>
      </c>
      <c r="L244" s="2">
        <v>1.1815</v>
      </c>
      <c r="M244" s="6" t="s">
        <v>221</v>
      </c>
      <c r="N244" s="108" t="s">
        <v>1044</v>
      </c>
      <c r="O244" s="6" t="s">
        <v>23</v>
      </c>
      <c r="P244" s="6" t="s">
        <v>23</v>
      </c>
      <c r="Q244" s="6" t="s">
        <v>23</v>
      </c>
      <c r="R244" s="25">
        <v>692640.96900000004</v>
      </c>
      <c r="S244" s="25">
        <v>6081564.4699999997</v>
      </c>
      <c r="T244" s="25">
        <v>799.26400000000001</v>
      </c>
      <c r="U244" s="25">
        <v>692640.96829999995</v>
      </c>
      <c r="V244" s="25">
        <v>6081564.4741000002</v>
      </c>
      <c r="W244" s="25">
        <v>799.27819999999997</v>
      </c>
      <c r="X244" s="4">
        <f>(R244-U244)*1000</f>
        <v>0.70000009145587683</v>
      </c>
      <c r="Y244" s="4">
        <f t="shared" ref="Y244" si="360">(S244-V244)*1000</f>
        <v>-4.1000004857778549</v>
      </c>
      <c r="Z244" s="4">
        <f t="shared" ref="Z244" si="361">(T244-W244)*1000</f>
        <v>-14.1999999999598</v>
      </c>
      <c r="AA244" s="29">
        <v>780.06399999999996</v>
      </c>
      <c r="AB244" s="25">
        <v>780.07799999999997</v>
      </c>
      <c r="AC244" s="4" t="s">
        <v>1043</v>
      </c>
      <c r="AD244" s="4">
        <f t="shared" si="357"/>
        <v>-14.000000000010004</v>
      </c>
      <c r="AE244" s="108" t="s">
        <v>925</v>
      </c>
      <c r="AF244" t="s">
        <v>1042</v>
      </c>
    </row>
    <row r="245" spans="1:32" s="13" customFormat="1" x14ac:dyDescent="0.3">
      <c r="A245" s="18" t="s">
        <v>1048</v>
      </c>
      <c r="D245" s="12"/>
      <c r="E245" s="12"/>
      <c r="H245" s="12"/>
      <c r="I245" s="12"/>
      <c r="J245" s="12"/>
      <c r="K245" s="150"/>
      <c r="L245" s="15"/>
      <c r="M245" s="12"/>
      <c r="O245" s="12"/>
      <c r="P245" s="12"/>
      <c r="R245" s="27"/>
      <c r="S245" s="27"/>
      <c r="T245" s="27"/>
      <c r="U245" s="15"/>
      <c r="V245" s="15"/>
      <c r="W245" s="15"/>
      <c r="X245" s="15"/>
      <c r="Y245" s="15"/>
      <c r="Z245" s="15"/>
      <c r="AA245" s="31" t="s">
        <v>917</v>
      </c>
      <c r="AB245" s="27"/>
      <c r="AC245" s="17"/>
      <c r="AD245" s="17"/>
    </row>
    <row r="246" spans="1:32" x14ac:dyDescent="0.3">
      <c r="A246" s="1" t="s">
        <v>1047</v>
      </c>
      <c r="C246" s="108" t="s">
        <v>1045</v>
      </c>
      <c r="D246" s="6"/>
      <c r="E246" s="1" t="s">
        <v>140</v>
      </c>
      <c r="F246" s="6" t="s">
        <v>542</v>
      </c>
      <c r="G246" s="8">
        <v>43662</v>
      </c>
      <c r="K246" s="108"/>
      <c r="AE246" s="108" t="s">
        <v>1045</v>
      </c>
      <c r="AF246" t="s">
        <v>1046</v>
      </c>
    </row>
    <row r="247" spans="1:32" x14ac:dyDescent="0.3">
      <c r="C247" s="108"/>
      <c r="D247" s="6"/>
      <c r="F247" s="6"/>
      <c r="G247" s="8"/>
      <c r="K247" s="108"/>
      <c r="AE247" s="108"/>
    </row>
    <row r="248" spans="1:32" x14ac:dyDescent="0.3">
      <c r="C248" s="108"/>
      <c r="D248" s="6"/>
      <c r="F248" s="6"/>
      <c r="G248" s="8"/>
      <c r="K248" s="108"/>
      <c r="AE248" s="108"/>
    </row>
    <row r="249" spans="1:32" x14ac:dyDescent="0.3">
      <c r="C249" s="45"/>
    </row>
    <row r="250" spans="1:32" x14ac:dyDescent="0.3">
      <c r="C250" s="45"/>
    </row>
    <row r="251" spans="1:32" x14ac:dyDescent="0.3">
      <c r="C251" s="45"/>
    </row>
    <row r="252" spans="1:32" x14ac:dyDescent="0.3">
      <c r="A252" s="33" t="s">
        <v>88</v>
      </c>
      <c r="W252" s="41" t="s">
        <v>236</v>
      </c>
      <c r="X252" s="42">
        <f>AVERAGE(X2:X222)</f>
        <v>2.723913045897</v>
      </c>
      <c r="Y252" s="42">
        <f>AVERAGE(Y2:Y222)</f>
        <v>-3.7253622827794999</v>
      </c>
      <c r="Z252" s="43">
        <f>AVERAGE(Z2:Z222)</f>
        <v>-13.674626865669996</v>
      </c>
      <c r="AD252" s="40">
        <f>AVERAGE(AD2:AD222)</f>
        <v>4.204545454548736</v>
      </c>
    </row>
    <row r="253" spans="1:32" x14ac:dyDescent="0.3">
      <c r="A253" s="6"/>
      <c r="C253" s="158" t="s">
        <v>998</v>
      </c>
      <c r="D253" s="76" t="s">
        <v>1000</v>
      </c>
      <c r="W253" s="154"/>
      <c r="X253" s="155"/>
      <c r="Y253" s="155"/>
      <c r="Z253" s="155"/>
      <c r="AD253" s="155"/>
    </row>
    <row r="254" spans="1:32" x14ac:dyDescent="0.3">
      <c r="A254" s="6"/>
      <c r="C254" s="156" t="s">
        <v>503</v>
      </c>
      <c r="D254" s="76"/>
      <c r="W254" s="154"/>
      <c r="X254" s="155"/>
      <c r="Y254" s="155"/>
      <c r="Z254" s="155"/>
      <c r="AD254" s="155"/>
    </row>
    <row r="255" spans="1:32" x14ac:dyDescent="0.3">
      <c r="A255" s="6"/>
      <c r="C255" s="157" t="s">
        <v>999</v>
      </c>
      <c r="D255" s="76"/>
      <c r="W255" s="154"/>
      <c r="X255" s="155"/>
      <c r="Y255" s="155"/>
      <c r="Z255" s="155"/>
      <c r="AD255" s="155"/>
    </row>
    <row r="256" spans="1:32" x14ac:dyDescent="0.3">
      <c r="A256" s="6"/>
      <c r="W256" s="154"/>
      <c r="X256" s="155"/>
      <c r="Y256" s="155"/>
      <c r="Z256" s="155"/>
      <c r="AD256" s="155"/>
    </row>
    <row r="257" spans="1:30" x14ac:dyDescent="0.3">
      <c r="A257" s="6"/>
      <c r="C257" s="45"/>
      <c r="D257" s="48"/>
      <c r="W257" s="154"/>
      <c r="X257" s="155"/>
      <c r="Y257" s="155"/>
      <c r="Z257" s="155"/>
      <c r="AD257" s="155"/>
    </row>
    <row r="258" spans="1:30" x14ac:dyDescent="0.3">
      <c r="A258" s="6"/>
      <c r="C258" t="s">
        <v>984</v>
      </c>
      <c r="D258" s="76" t="s">
        <v>983</v>
      </c>
      <c r="H258" s="1" t="s">
        <v>128</v>
      </c>
      <c r="J258" s="162" t="s">
        <v>1030</v>
      </c>
      <c r="W258" s="154"/>
      <c r="X258" s="155"/>
      <c r="Y258" s="155"/>
      <c r="Z258" s="155"/>
      <c r="AD258" s="155"/>
    </row>
    <row r="259" spans="1:30" x14ac:dyDescent="0.3">
      <c r="A259" s="6"/>
      <c r="D259" s="76"/>
      <c r="W259" s="154"/>
      <c r="X259" s="155"/>
      <c r="Y259" s="155"/>
      <c r="Z259" s="155"/>
      <c r="AD259" s="155"/>
    </row>
    <row r="260" spans="1:30" x14ac:dyDescent="0.3">
      <c r="A260" s="6"/>
      <c r="C260" s="161" t="s">
        <v>987</v>
      </c>
      <c r="D260" s="81" t="s">
        <v>927</v>
      </c>
      <c r="H260" s="1" t="s">
        <v>128</v>
      </c>
      <c r="W260" s="154"/>
      <c r="X260" s="155"/>
      <c r="Y260" s="155"/>
      <c r="Z260" s="155"/>
      <c r="AD260" s="155"/>
    </row>
    <row r="261" spans="1:30" x14ac:dyDescent="0.3">
      <c r="A261" s="6"/>
      <c r="D261" s="76"/>
      <c r="W261" s="154"/>
      <c r="X261" s="155"/>
      <c r="Y261" s="155"/>
      <c r="Z261" s="155"/>
      <c r="AD261" s="155"/>
    </row>
    <row r="262" spans="1:30" x14ac:dyDescent="0.3">
      <c r="A262" s="6"/>
      <c r="C262" s="158" t="s">
        <v>985</v>
      </c>
      <c r="D262" s="76" t="s">
        <v>983</v>
      </c>
      <c r="J262" s="162" t="s">
        <v>1030</v>
      </c>
      <c r="W262" s="154"/>
      <c r="X262" s="155"/>
      <c r="Y262" s="155"/>
      <c r="Z262" s="155"/>
      <c r="AD262" s="155"/>
    </row>
    <row r="263" spans="1:30" x14ac:dyDescent="0.3">
      <c r="A263" s="6"/>
      <c r="C263" s="157" t="s">
        <v>986</v>
      </c>
      <c r="D263" s="76" t="s">
        <v>983</v>
      </c>
      <c r="J263" s="162" t="s">
        <v>1030</v>
      </c>
      <c r="W263" s="154"/>
      <c r="X263" s="155"/>
      <c r="Y263" s="155"/>
      <c r="Z263" s="155"/>
      <c r="AD263" s="155"/>
    </row>
    <row r="264" spans="1:30" x14ac:dyDescent="0.3">
      <c r="A264" s="6"/>
      <c r="C264" s="45"/>
      <c r="D264" s="76"/>
      <c r="W264" s="154"/>
      <c r="X264" s="155"/>
      <c r="Y264" s="155"/>
      <c r="Z264" s="155"/>
      <c r="AD264" s="155"/>
    </row>
    <row r="265" spans="1:30" x14ac:dyDescent="0.3">
      <c r="A265" s="6"/>
      <c r="C265" s="158" t="s">
        <v>988</v>
      </c>
      <c r="D265" s="76" t="s">
        <v>983</v>
      </c>
      <c r="H265" s="1" t="s">
        <v>194</v>
      </c>
      <c r="J265" s="162" t="s">
        <v>1030</v>
      </c>
      <c r="W265" s="154"/>
      <c r="X265" s="155"/>
      <c r="Y265" s="155"/>
      <c r="Z265" s="155"/>
      <c r="AD265" s="155"/>
    </row>
    <row r="266" spans="1:30" x14ac:dyDescent="0.3">
      <c r="A266" s="6"/>
      <c r="C266" s="157" t="s">
        <v>989</v>
      </c>
      <c r="D266" s="76" t="s">
        <v>983</v>
      </c>
      <c r="H266" s="1" t="s">
        <v>128</v>
      </c>
      <c r="J266" s="162" t="s">
        <v>1030</v>
      </c>
      <c r="W266" s="154"/>
      <c r="X266" s="155"/>
      <c r="Y266" s="155"/>
      <c r="Z266" s="155"/>
      <c r="AD266" s="155"/>
    </row>
    <row r="267" spans="1:30" x14ac:dyDescent="0.3">
      <c r="A267" s="6"/>
      <c r="W267" s="154"/>
      <c r="X267" s="155"/>
      <c r="Y267" s="155"/>
      <c r="Z267" s="155"/>
      <c r="AD267" s="155"/>
    </row>
    <row r="268" spans="1:30" x14ac:dyDescent="0.3">
      <c r="A268" s="6"/>
      <c r="C268" s="158" t="s">
        <v>982</v>
      </c>
      <c r="D268" s="48" t="s">
        <v>323</v>
      </c>
      <c r="E268" s="45" t="s">
        <v>726</v>
      </c>
      <c r="W268" s="154"/>
      <c r="X268" s="155"/>
      <c r="Y268" s="155"/>
      <c r="Z268" s="155"/>
      <c r="AD268" s="155"/>
    </row>
    <row r="269" spans="1:30" x14ac:dyDescent="0.3">
      <c r="A269" s="6"/>
      <c r="C269" s="156" t="s">
        <v>457</v>
      </c>
      <c r="D269" s="48" t="s">
        <v>323</v>
      </c>
      <c r="W269" s="154"/>
      <c r="X269" s="155"/>
      <c r="Y269" s="155"/>
      <c r="Z269" s="155"/>
      <c r="AD269" s="155"/>
    </row>
    <row r="270" spans="1:30" x14ac:dyDescent="0.3">
      <c r="A270" s="6"/>
      <c r="C270" s="157" t="s">
        <v>456</v>
      </c>
      <c r="D270" s="48" t="s">
        <v>323</v>
      </c>
      <c r="W270" s="154"/>
      <c r="X270" s="155"/>
      <c r="Y270" s="155"/>
      <c r="Z270" s="155"/>
      <c r="AD270" s="155"/>
    </row>
    <row r="271" spans="1:30" x14ac:dyDescent="0.3">
      <c r="A271" s="6"/>
      <c r="W271" s="154"/>
      <c r="X271" s="155"/>
      <c r="Y271" s="155"/>
      <c r="Z271" s="155"/>
      <c r="AD271" s="155"/>
    </row>
    <row r="272" spans="1:30" x14ac:dyDescent="0.3">
      <c r="A272" s="6"/>
      <c r="C272" s="158" t="s">
        <v>235</v>
      </c>
      <c r="D272" s="48" t="s">
        <v>323</v>
      </c>
      <c r="E272" s="45" t="s">
        <v>726</v>
      </c>
      <c r="H272" s="1" t="s">
        <v>194</v>
      </c>
      <c r="W272" s="154"/>
      <c r="X272" s="155"/>
      <c r="Y272" s="155"/>
      <c r="Z272" s="155"/>
      <c r="AD272" s="155"/>
    </row>
    <row r="273" spans="1:30" x14ac:dyDescent="0.3">
      <c r="A273" s="6"/>
      <c r="C273" s="156" t="s">
        <v>982</v>
      </c>
      <c r="D273" s="48" t="s">
        <v>323</v>
      </c>
      <c r="H273" s="1" t="s">
        <v>194</v>
      </c>
      <c r="W273" s="154"/>
      <c r="X273" s="155"/>
      <c r="Y273" s="155"/>
      <c r="Z273" s="155"/>
      <c r="AD273" s="155"/>
    </row>
    <row r="274" spans="1:30" x14ac:dyDescent="0.3">
      <c r="A274" s="6"/>
      <c r="C274" s="157" t="s">
        <v>503</v>
      </c>
      <c r="D274" s="48" t="s">
        <v>323</v>
      </c>
      <c r="H274" s="1" t="s">
        <v>194</v>
      </c>
      <c r="W274" s="154"/>
      <c r="X274" s="155"/>
      <c r="Y274" s="155"/>
      <c r="Z274" s="155"/>
      <c r="AD274" s="155"/>
    </row>
    <row r="275" spans="1:30" x14ac:dyDescent="0.3">
      <c r="A275" s="6"/>
      <c r="C275" s="45"/>
      <c r="D275" s="48"/>
      <c r="W275" s="154"/>
      <c r="X275" s="155"/>
      <c r="Y275" s="155"/>
      <c r="Z275" s="155"/>
      <c r="AD275" s="155"/>
    </row>
    <row r="276" spans="1:30" x14ac:dyDescent="0.3">
      <c r="A276" s="6"/>
      <c r="C276" s="158" t="s">
        <v>494</v>
      </c>
      <c r="D276" s="48" t="s">
        <v>323</v>
      </c>
      <c r="E276" s="45" t="s">
        <v>726</v>
      </c>
      <c r="W276" s="154"/>
      <c r="X276" s="155"/>
      <c r="Y276" s="155"/>
      <c r="Z276" s="155"/>
      <c r="AD276" s="155"/>
    </row>
    <row r="277" spans="1:30" x14ac:dyDescent="0.3">
      <c r="A277" s="6"/>
      <c r="C277" s="156" t="s">
        <v>889</v>
      </c>
      <c r="D277" s="48" t="s">
        <v>323</v>
      </c>
      <c r="W277" s="154"/>
      <c r="X277" s="155"/>
      <c r="Y277" s="155"/>
      <c r="Z277" s="155"/>
      <c r="AD277" s="155"/>
    </row>
    <row r="278" spans="1:30" x14ac:dyDescent="0.3">
      <c r="A278" s="6"/>
      <c r="C278" s="156" t="s">
        <v>890</v>
      </c>
      <c r="D278" s="1" t="s">
        <v>324</v>
      </c>
      <c r="W278" s="154"/>
      <c r="X278" s="155"/>
      <c r="Y278" s="155"/>
      <c r="Z278" s="155"/>
      <c r="AD278" s="155"/>
    </row>
    <row r="279" spans="1:30" x14ac:dyDescent="0.3">
      <c r="A279" s="6"/>
      <c r="C279" s="156" t="s">
        <v>891</v>
      </c>
      <c r="D279" s="1" t="s">
        <v>324</v>
      </c>
      <c r="W279" s="154"/>
      <c r="X279" s="155"/>
      <c r="Y279" s="155"/>
      <c r="Z279" s="155"/>
      <c r="AD279" s="155"/>
    </row>
    <row r="280" spans="1:30" x14ac:dyDescent="0.3">
      <c r="A280" s="6"/>
      <c r="C280" s="157" t="s">
        <v>6</v>
      </c>
      <c r="D280" s="48" t="s">
        <v>323</v>
      </c>
      <c r="W280" s="154"/>
      <c r="X280" s="155"/>
      <c r="Y280" s="155"/>
      <c r="Z280" s="155"/>
      <c r="AD280" s="155"/>
    </row>
    <row r="281" spans="1:30" x14ac:dyDescent="0.3">
      <c r="A281" s="6"/>
      <c r="W281" s="154"/>
      <c r="X281" s="155"/>
      <c r="Y281" s="155"/>
      <c r="Z281" s="155"/>
      <c r="AD281" s="155"/>
    </row>
    <row r="282" spans="1:30" x14ac:dyDescent="0.3">
      <c r="C282" t="s">
        <v>259</v>
      </c>
      <c r="F282" t="s">
        <v>501</v>
      </c>
    </row>
    <row r="283" spans="1:30" x14ac:dyDescent="0.3">
      <c r="C283" t="s">
        <v>219</v>
      </c>
      <c r="F283" t="s">
        <v>89</v>
      </c>
    </row>
    <row r="284" spans="1:30" x14ac:dyDescent="0.3">
      <c r="C284" t="s">
        <v>765</v>
      </c>
      <c r="F284" t="s">
        <v>766</v>
      </c>
    </row>
    <row r="285" spans="1:30" ht="15" thickBot="1" x14ac:dyDescent="0.35"/>
    <row r="286" spans="1:30" x14ac:dyDescent="0.3">
      <c r="B286" s="62" t="s">
        <v>770</v>
      </c>
      <c r="C286" s="51"/>
      <c r="D286" s="52"/>
      <c r="E286" s="52"/>
      <c r="F286" s="51"/>
      <c r="G286" s="51"/>
      <c r="H286" s="52"/>
      <c r="J286" s="53"/>
    </row>
    <row r="287" spans="1:30" x14ac:dyDescent="0.3">
      <c r="B287" s="54"/>
      <c r="C287" s="119" t="s">
        <v>771</v>
      </c>
      <c r="D287" s="48"/>
      <c r="E287" s="48" t="s">
        <v>323</v>
      </c>
      <c r="F287" s="45" t="s">
        <v>726</v>
      </c>
      <c r="G287" s="45"/>
      <c r="H287" s="48"/>
      <c r="J287" s="55"/>
    </row>
    <row r="288" spans="1:30" x14ac:dyDescent="0.3">
      <c r="B288" s="54"/>
      <c r="C288" s="45" t="s">
        <v>772</v>
      </c>
      <c r="D288" s="48"/>
      <c r="E288" s="48"/>
      <c r="F288" s="48" t="s">
        <v>351</v>
      </c>
      <c r="G288" s="45"/>
      <c r="H288" s="48"/>
      <c r="J288" s="55"/>
    </row>
    <row r="289" spans="2:10" x14ac:dyDescent="0.3">
      <c r="B289" s="54"/>
      <c r="C289" s="45" t="s">
        <v>773</v>
      </c>
      <c r="D289" s="48"/>
      <c r="E289" s="48"/>
      <c r="F289" s="48" t="s">
        <v>351</v>
      </c>
      <c r="G289" s="45"/>
      <c r="H289" s="48"/>
      <c r="J289" s="55"/>
    </row>
    <row r="290" spans="2:10" x14ac:dyDescent="0.3">
      <c r="B290" s="54"/>
      <c r="C290" s="45" t="s">
        <v>774</v>
      </c>
      <c r="D290" s="48"/>
      <c r="E290" s="48"/>
      <c r="F290" s="48" t="s">
        <v>351</v>
      </c>
      <c r="G290" s="45"/>
      <c r="H290" s="48"/>
      <c r="J290" s="55"/>
    </row>
    <row r="291" spans="2:10" x14ac:dyDescent="0.3">
      <c r="B291" s="54"/>
      <c r="C291" s="45" t="s">
        <v>775</v>
      </c>
      <c r="D291" s="48"/>
      <c r="E291" s="48"/>
      <c r="F291" s="48" t="s">
        <v>351</v>
      </c>
      <c r="G291" s="45"/>
      <c r="H291" s="48"/>
      <c r="J291" s="55"/>
    </row>
    <row r="292" spans="2:10" x14ac:dyDescent="0.3">
      <c r="B292" s="54"/>
      <c r="C292" s="45" t="s">
        <v>776</v>
      </c>
      <c r="D292" s="48"/>
      <c r="E292" s="48"/>
      <c r="F292" s="48" t="s">
        <v>351</v>
      </c>
      <c r="G292" s="45"/>
      <c r="H292" s="48"/>
      <c r="J292" s="55"/>
    </row>
    <row r="293" spans="2:10" ht="15" thickBot="1" x14ac:dyDescent="0.35">
      <c r="B293" s="58"/>
      <c r="C293" s="59"/>
      <c r="D293" s="60"/>
      <c r="E293" s="60"/>
      <c r="F293" s="59"/>
      <c r="G293" s="59"/>
      <c r="H293" s="60"/>
      <c r="J293" s="61"/>
    </row>
    <row r="295" spans="2:10" ht="15" thickBot="1" x14ac:dyDescent="0.35">
      <c r="I295" s="76"/>
    </row>
    <row r="296" spans="2:10" x14ac:dyDescent="0.3">
      <c r="B296" s="62" t="s">
        <v>333</v>
      </c>
      <c r="C296" s="51"/>
      <c r="D296" s="52"/>
      <c r="E296" s="52"/>
      <c r="F296" s="51"/>
      <c r="G296" s="51"/>
      <c r="H296" s="52"/>
      <c r="I296" s="76"/>
      <c r="J296" s="53"/>
    </row>
    <row r="297" spans="2:10" x14ac:dyDescent="0.3">
      <c r="B297" s="68"/>
      <c r="C297" s="69" t="s">
        <v>358</v>
      </c>
      <c r="D297" s="113"/>
      <c r="E297" s="48"/>
      <c r="F297" s="45"/>
      <c r="G297" s="45"/>
      <c r="H297" s="48"/>
      <c r="I297" s="81" t="s">
        <v>736</v>
      </c>
      <c r="J297" s="55"/>
    </row>
    <row r="298" spans="2:10" x14ac:dyDescent="0.3">
      <c r="B298" s="101" t="s">
        <v>468</v>
      </c>
      <c r="C298" s="78" t="s">
        <v>334</v>
      </c>
      <c r="D298" s="79"/>
      <c r="E298" s="79"/>
      <c r="F298" s="78" t="s">
        <v>544</v>
      </c>
      <c r="G298" s="78"/>
      <c r="H298" s="48" t="s">
        <v>543</v>
      </c>
      <c r="I298" s="76" t="s">
        <v>737</v>
      </c>
      <c r="J298" s="55"/>
    </row>
    <row r="299" spans="2:10" x14ac:dyDescent="0.3">
      <c r="B299" s="101"/>
      <c r="C299" s="78" t="s">
        <v>340</v>
      </c>
      <c r="D299" s="79"/>
      <c r="E299" s="79"/>
      <c r="F299" s="78" t="s">
        <v>194</v>
      </c>
      <c r="G299" s="80" t="s">
        <v>351</v>
      </c>
      <c r="H299" s="48" t="s">
        <v>543</v>
      </c>
      <c r="I299" s="76" t="s">
        <v>738</v>
      </c>
      <c r="J299" s="55"/>
    </row>
    <row r="300" spans="2:10" x14ac:dyDescent="0.3">
      <c r="B300" s="101"/>
      <c r="C300" s="78" t="s">
        <v>341</v>
      </c>
      <c r="D300" s="79"/>
      <c r="E300" s="79"/>
      <c r="F300" s="78" t="s">
        <v>194</v>
      </c>
      <c r="G300" s="80" t="s">
        <v>351</v>
      </c>
      <c r="H300" s="48" t="s">
        <v>543</v>
      </c>
      <c r="I300" s="76"/>
      <c r="J300" s="55"/>
    </row>
    <row r="301" spans="2:10" x14ac:dyDescent="0.3">
      <c r="B301" s="102" t="s">
        <v>471</v>
      </c>
      <c r="C301" s="103" t="s">
        <v>412</v>
      </c>
      <c r="D301" s="104"/>
      <c r="E301" s="104"/>
      <c r="F301" s="103" t="s">
        <v>128</v>
      </c>
      <c r="G301" s="88"/>
      <c r="H301" s="50" t="s">
        <v>543</v>
      </c>
      <c r="I301" s="76"/>
      <c r="J301" s="57"/>
    </row>
    <row r="302" spans="2:10" x14ac:dyDescent="0.3">
      <c r="B302" s="54" t="s">
        <v>468</v>
      </c>
      <c r="C302" s="45" t="s">
        <v>334</v>
      </c>
      <c r="D302" s="48"/>
      <c r="E302" s="48"/>
      <c r="F302" s="45" t="s">
        <v>544</v>
      </c>
      <c r="G302" s="63" t="s">
        <v>545</v>
      </c>
      <c r="H302" s="48" t="s">
        <v>546</v>
      </c>
      <c r="I302" s="76"/>
      <c r="J302" s="55"/>
    </row>
    <row r="303" spans="2:10" x14ac:dyDescent="0.3">
      <c r="B303" s="54" t="s">
        <v>469</v>
      </c>
      <c r="C303" s="45" t="s">
        <v>335</v>
      </c>
      <c r="D303" s="48"/>
      <c r="E303" s="48"/>
      <c r="F303" s="45" t="s">
        <v>411</v>
      </c>
      <c r="G303" s="45"/>
      <c r="H303" s="48"/>
      <c r="I303" s="76"/>
      <c r="J303" s="55"/>
    </row>
    <row r="304" spans="2:10" x14ac:dyDescent="0.3">
      <c r="B304" s="54" t="s">
        <v>470</v>
      </c>
      <c r="C304" s="45" t="s">
        <v>336</v>
      </c>
      <c r="D304" s="48"/>
      <c r="E304" s="48"/>
      <c r="F304" s="45" t="s">
        <v>411</v>
      </c>
      <c r="G304" s="45"/>
      <c r="H304" s="48"/>
      <c r="I304" s="76"/>
      <c r="J304" s="55"/>
    </row>
    <row r="305" spans="2:10" x14ac:dyDescent="0.3">
      <c r="B305" s="54" t="s">
        <v>472</v>
      </c>
      <c r="C305" s="45" t="s">
        <v>337</v>
      </c>
      <c r="D305" s="48"/>
      <c r="E305" s="48"/>
      <c r="F305" s="45" t="s">
        <v>411</v>
      </c>
      <c r="G305" s="45"/>
      <c r="H305" s="48"/>
      <c r="I305" s="76"/>
      <c r="J305" s="55"/>
    </row>
    <row r="306" spans="2:10" x14ac:dyDescent="0.3">
      <c r="B306" s="54" t="s">
        <v>473</v>
      </c>
      <c r="C306" s="45" t="s">
        <v>338</v>
      </c>
      <c r="D306" s="48"/>
      <c r="E306" s="48"/>
      <c r="F306" s="45" t="s">
        <v>128</v>
      </c>
      <c r="G306" s="45"/>
      <c r="H306" s="48"/>
      <c r="I306" s="76"/>
      <c r="J306" s="55"/>
    </row>
    <row r="307" spans="2:10" x14ac:dyDescent="0.3">
      <c r="B307" s="56"/>
      <c r="C307" s="72" t="s">
        <v>413</v>
      </c>
      <c r="D307" s="73"/>
      <c r="E307" s="73"/>
      <c r="F307" s="72" t="s">
        <v>128</v>
      </c>
      <c r="G307" s="49"/>
      <c r="H307" s="70" t="s">
        <v>631</v>
      </c>
      <c r="I307" s="76"/>
      <c r="J307" s="57"/>
    </row>
    <row r="308" spans="2:10" x14ac:dyDescent="0.3">
      <c r="B308" s="54"/>
      <c r="C308" s="78" t="s">
        <v>339</v>
      </c>
      <c r="D308" s="79"/>
      <c r="E308" s="79"/>
      <c r="F308" s="78" t="s">
        <v>194</v>
      </c>
      <c r="G308" s="80" t="s">
        <v>351</v>
      </c>
      <c r="H308" s="48" t="s">
        <v>630</v>
      </c>
      <c r="I308" s="76"/>
      <c r="J308" s="55"/>
    </row>
    <row r="309" spans="2:10" x14ac:dyDescent="0.3">
      <c r="B309" s="56"/>
      <c r="C309" s="88" t="s">
        <v>342</v>
      </c>
      <c r="D309" s="89"/>
      <c r="E309" s="89"/>
      <c r="F309" s="88" t="s">
        <v>194</v>
      </c>
      <c r="G309" s="90" t="s">
        <v>351</v>
      </c>
      <c r="H309" s="50" t="s">
        <v>630</v>
      </c>
      <c r="I309" s="76"/>
      <c r="J309" s="57"/>
    </row>
    <row r="310" spans="2:10" x14ac:dyDescent="0.3">
      <c r="B310" s="54" t="s">
        <v>228</v>
      </c>
      <c r="C310" s="45" t="s">
        <v>227</v>
      </c>
      <c r="D310" s="48"/>
      <c r="E310" s="48"/>
      <c r="F310" s="45"/>
      <c r="G310" s="45"/>
      <c r="H310" s="48"/>
      <c r="I310" s="76" t="s">
        <v>474</v>
      </c>
      <c r="J310" s="55"/>
    </row>
    <row r="311" spans="2:10" ht="15" thickBot="1" x14ac:dyDescent="0.35">
      <c r="B311" s="58" t="s">
        <v>66</v>
      </c>
      <c r="C311" s="59" t="s">
        <v>343</v>
      </c>
      <c r="D311" s="60"/>
      <c r="E311" s="60"/>
      <c r="F311" s="59"/>
      <c r="G311" s="59"/>
      <c r="H311" s="60"/>
      <c r="I311" s="76" t="s">
        <v>475</v>
      </c>
      <c r="J311" s="61"/>
    </row>
    <row r="312" spans="2:10" x14ac:dyDescent="0.3">
      <c r="I312" s="76"/>
    </row>
    <row r="313" spans="2:10" ht="15" thickBot="1" x14ac:dyDescent="0.35">
      <c r="I313" s="76"/>
    </row>
    <row r="314" spans="2:10" x14ac:dyDescent="0.3">
      <c r="B314" s="62" t="s">
        <v>344</v>
      </c>
      <c r="C314" s="51"/>
      <c r="D314" s="52"/>
      <c r="E314" s="52"/>
      <c r="F314" s="51"/>
      <c r="G314" s="51"/>
      <c r="H314" s="52"/>
      <c r="I314" s="76"/>
      <c r="J314" s="53"/>
    </row>
    <row r="315" spans="2:10" x14ac:dyDescent="0.3">
      <c r="B315" s="68"/>
      <c r="C315" s="69" t="s">
        <v>357</v>
      </c>
      <c r="D315" s="113"/>
      <c r="E315" s="48"/>
      <c r="F315" s="45"/>
      <c r="G315" s="45"/>
      <c r="H315" s="48"/>
      <c r="I315" s="76"/>
      <c r="J315" s="55"/>
    </row>
    <row r="316" spans="2:10" x14ac:dyDescent="0.3">
      <c r="B316" s="68"/>
      <c r="C316" s="69" t="s">
        <v>356</v>
      </c>
      <c r="D316" s="113"/>
      <c r="E316" s="48"/>
      <c r="F316" s="45"/>
      <c r="G316" s="45"/>
      <c r="H316" s="48"/>
      <c r="J316" s="55"/>
    </row>
    <row r="317" spans="2:10" x14ac:dyDescent="0.3">
      <c r="B317" s="54"/>
      <c r="C317" s="130" t="s">
        <v>734</v>
      </c>
      <c r="D317" s="48"/>
      <c r="E317" s="48" t="s">
        <v>323</v>
      </c>
      <c r="F317" s="45" t="s">
        <v>354</v>
      </c>
      <c r="G317" s="45"/>
      <c r="H317" s="48"/>
      <c r="I317" s="45" t="s">
        <v>739</v>
      </c>
      <c r="J317" s="55"/>
    </row>
    <row r="318" spans="2:10" x14ac:dyDescent="0.3">
      <c r="B318" s="54"/>
      <c r="C318" s="78" t="s">
        <v>95</v>
      </c>
      <c r="D318" s="48"/>
      <c r="E318" s="48" t="s">
        <v>323</v>
      </c>
      <c r="F318" s="45"/>
      <c r="G318" s="63" t="s">
        <v>352</v>
      </c>
      <c r="H318" s="48"/>
      <c r="I318" s="45"/>
      <c r="J318" s="55"/>
    </row>
    <row r="319" spans="2:10" x14ac:dyDescent="0.3">
      <c r="B319" s="54"/>
      <c r="C319" s="78" t="s">
        <v>346</v>
      </c>
      <c r="D319" s="48"/>
      <c r="E319" s="48" t="s">
        <v>323</v>
      </c>
      <c r="F319" s="45"/>
      <c r="G319" s="63" t="s">
        <v>352</v>
      </c>
      <c r="H319" s="48"/>
      <c r="I319" s="45"/>
      <c r="J319" s="55"/>
    </row>
    <row r="320" spans="2:10" x14ac:dyDescent="0.3">
      <c r="B320" s="54"/>
      <c r="C320" s="78" t="s">
        <v>347</v>
      </c>
      <c r="D320" s="48"/>
      <c r="E320" s="48" t="s">
        <v>324</v>
      </c>
      <c r="F320" s="45"/>
      <c r="G320" s="63" t="s">
        <v>352</v>
      </c>
      <c r="H320" s="48"/>
      <c r="I320" s="45"/>
      <c r="J320" s="55"/>
    </row>
    <row r="321" spans="2:10" x14ac:dyDescent="0.3">
      <c r="B321" s="54"/>
      <c r="C321" s="78" t="s">
        <v>348</v>
      </c>
      <c r="D321" s="48"/>
      <c r="E321" s="48" t="s">
        <v>324</v>
      </c>
      <c r="F321" s="45"/>
      <c r="G321" s="63" t="s">
        <v>352</v>
      </c>
      <c r="H321" s="48"/>
      <c r="I321" s="45"/>
      <c r="J321" s="55"/>
    </row>
    <row r="322" spans="2:10" x14ac:dyDescent="0.3">
      <c r="B322" s="54"/>
      <c r="C322" s="78" t="s">
        <v>349</v>
      </c>
      <c r="D322" s="48"/>
      <c r="E322" s="48" t="s">
        <v>324</v>
      </c>
      <c r="F322" s="45"/>
      <c r="G322" s="63" t="s">
        <v>352</v>
      </c>
      <c r="H322" s="48"/>
      <c r="I322" s="45"/>
      <c r="J322" s="55"/>
    </row>
    <row r="323" spans="2:10" x14ac:dyDescent="0.3">
      <c r="B323" s="54"/>
      <c r="C323" s="66" t="s">
        <v>353</v>
      </c>
      <c r="D323" s="48"/>
      <c r="E323" s="48"/>
      <c r="F323" s="45"/>
      <c r="G323" s="45"/>
      <c r="H323" s="48"/>
      <c r="I323" s="71"/>
      <c r="J323" s="55"/>
    </row>
    <row r="324" spans="2:10" x14ac:dyDescent="0.3">
      <c r="B324" s="86"/>
      <c r="C324" s="135"/>
      <c r="D324" s="47"/>
      <c r="E324" s="47"/>
      <c r="F324" s="46"/>
      <c r="G324" s="46"/>
      <c r="H324" s="47"/>
      <c r="I324" s="71"/>
      <c r="J324" s="87"/>
    </row>
    <row r="325" spans="2:10" x14ac:dyDescent="0.3">
      <c r="B325" s="54"/>
      <c r="C325" s="130" t="s">
        <v>16</v>
      </c>
      <c r="D325" s="79"/>
      <c r="E325" s="79" t="s">
        <v>323</v>
      </c>
      <c r="F325" s="78"/>
      <c r="G325" s="80" t="s">
        <v>352</v>
      </c>
      <c r="H325" s="48"/>
      <c r="I325" s="71"/>
      <c r="J325" s="55"/>
    </row>
    <row r="326" spans="2:10" x14ac:dyDescent="0.3">
      <c r="B326" s="56"/>
      <c r="C326" s="49"/>
      <c r="D326" s="50"/>
      <c r="E326" s="50"/>
      <c r="F326" s="49"/>
      <c r="G326" s="64"/>
      <c r="H326" s="50"/>
      <c r="I326" s="71"/>
      <c r="J326" s="57"/>
    </row>
    <row r="327" spans="2:10" x14ac:dyDescent="0.3">
      <c r="B327" s="54"/>
      <c r="C327" s="131" t="s">
        <v>345</v>
      </c>
      <c r="D327" s="48"/>
      <c r="E327" s="48" t="s">
        <v>323</v>
      </c>
      <c r="F327" s="45" t="s">
        <v>354</v>
      </c>
      <c r="G327" s="45"/>
      <c r="H327" s="48"/>
      <c r="I327" s="45"/>
      <c r="J327" s="55"/>
    </row>
    <row r="328" spans="2:10" x14ac:dyDescent="0.3">
      <c r="B328" s="54"/>
      <c r="C328" s="45" t="s">
        <v>734</v>
      </c>
      <c r="D328" s="48"/>
      <c r="E328" s="48" t="s">
        <v>323</v>
      </c>
      <c r="F328" s="45"/>
      <c r="G328" s="63" t="s">
        <v>352</v>
      </c>
      <c r="H328" s="48"/>
      <c r="I328" s="45"/>
      <c r="J328" s="55"/>
    </row>
    <row r="329" spans="2:10" x14ac:dyDescent="0.3">
      <c r="B329" s="54"/>
      <c r="C329" s="63" t="s">
        <v>95</v>
      </c>
      <c r="D329" s="48"/>
      <c r="E329" s="48" t="s">
        <v>323</v>
      </c>
      <c r="F329" s="45"/>
      <c r="G329" s="63" t="s">
        <v>352</v>
      </c>
      <c r="H329" s="71" t="s">
        <v>742</v>
      </c>
      <c r="I329" s="45"/>
      <c r="J329" s="55"/>
    </row>
    <row r="330" spans="2:10" x14ac:dyDescent="0.3">
      <c r="B330" s="54"/>
      <c r="C330" s="134" t="s">
        <v>16</v>
      </c>
      <c r="D330" s="48"/>
      <c r="E330" s="48" t="s">
        <v>324</v>
      </c>
      <c r="F330" s="45"/>
      <c r="G330" s="63" t="s">
        <v>352</v>
      </c>
      <c r="H330" s="71"/>
      <c r="I330" s="119"/>
      <c r="J330" s="55"/>
    </row>
    <row r="331" spans="2:10" ht="15" thickBot="1" x14ac:dyDescent="0.35">
      <c r="B331" s="58"/>
      <c r="C331" s="67" t="s">
        <v>353</v>
      </c>
      <c r="D331" s="115"/>
      <c r="E331" s="60"/>
      <c r="F331" s="59"/>
      <c r="G331" s="59"/>
      <c r="H331" s="60"/>
      <c r="I331" s="63"/>
      <c r="J331" s="61"/>
    </row>
    <row r="332" spans="2:10" x14ac:dyDescent="0.3">
      <c r="B332" s="54"/>
      <c r="C332" s="66" t="s">
        <v>363</v>
      </c>
      <c r="D332" s="116"/>
      <c r="E332" s="48"/>
      <c r="F332" s="45"/>
      <c r="G332" s="63"/>
      <c r="H332" s="48"/>
      <c r="I332" s="48"/>
      <c r="J332" s="55"/>
    </row>
    <row r="333" spans="2:10" x14ac:dyDescent="0.3">
      <c r="B333" s="54" t="s">
        <v>740</v>
      </c>
      <c r="C333" s="131" t="s">
        <v>348</v>
      </c>
      <c r="D333" s="112"/>
      <c r="E333" s="48" t="s">
        <v>323</v>
      </c>
      <c r="F333" s="45" t="s">
        <v>355</v>
      </c>
      <c r="G333" s="45"/>
      <c r="H333" s="48"/>
      <c r="I333" s="48"/>
      <c r="J333" s="55"/>
    </row>
    <row r="334" spans="2:10" x14ac:dyDescent="0.3">
      <c r="B334" s="54"/>
      <c r="C334" s="63" t="s">
        <v>350</v>
      </c>
      <c r="D334" s="112"/>
      <c r="E334" s="48" t="s">
        <v>323</v>
      </c>
      <c r="F334" s="45"/>
      <c r="G334" s="63" t="s">
        <v>352</v>
      </c>
      <c r="H334" s="48"/>
      <c r="J334" s="55"/>
    </row>
    <row r="335" spans="2:10" x14ac:dyDescent="0.3">
      <c r="B335" s="54"/>
      <c r="C335" s="63" t="s">
        <v>94</v>
      </c>
      <c r="D335" s="112"/>
      <c r="E335" s="48" t="s">
        <v>324</v>
      </c>
      <c r="F335" s="45"/>
      <c r="G335" s="63" t="s">
        <v>352</v>
      </c>
      <c r="H335" s="48"/>
      <c r="J335" s="55"/>
    </row>
    <row r="336" spans="2:10" x14ac:dyDescent="0.3">
      <c r="B336" s="54"/>
      <c r="C336" s="63" t="s">
        <v>349</v>
      </c>
      <c r="D336" s="112"/>
      <c r="E336" s="48" t="s">
        <v>324</v>
      </c>
      <c r="F336" s="45"/>
      <c r="G336" s="63" t="s">
        <v>352</v>
      </c>
      <c r="H336" s="48"/>
      <c r="J336" s="55"/>
    </row>
    <row r="337" spans="2:10" x14ac:dyDescent="0.3">
      <c r="B337" s="54"/>
      <c r="C337" s="63" t="s">
        <v>346</v>
      </c>
      <c r="D337" s="112"/>
      <c r="E337" s="48" t="s">
        <v>323</v>
      </c>
      <c r="F337" s="45"/>
      <c r="G337" s="63" t="s">
        <v>352</v>
      </c>
      <c r="H337" s="48"/>
      <c r="J337" s="55"/>
    </row>
    <row r="338" spans="2:10" ht="15" thickBot="1" x14ac:dyDescent="0.35">
      <c r="B338" s="58"/>
      <c r="C338" s="65" t="s">
        <v>345</v>
      </c>
      <c r="D338" s="114"/>
      <c r="E338" s="48" t="s">
        <v>324</v>
      </c>
      <c r="F338" s="59"/>
      <c r="G338" s="65" t="s">
        <v>352</v>
      </c>
      <c r="H338" s="60"/>
      <c r="J338" s="61"/>
    </row>
    <row r="339" spans="2:10" x14ac:dyDescent="0.3">
      <c r="B339" s="132"/>
      <c r="C339" s="133"/>
      <c r="D339" s="52"/>
      <c r="E339" s="52"/>
      <c r="F339" s="51"/>
      <c r="G339" s="51"/>
      <c r="H339" s="52"/>
      <c r="J339" s="53"/>
    </row>
    <row r="340" spans="2:10" x14ac:dyDescent="0.3">
      <c r="B340" s="54" t="s">
        <v>741</v>
      </c>
      <c r="C340" s="63" t="s">
        <v>350</v>
      </c>
      <c r="D340" s="48"/>
      <c r="E340" s="48" t="s">
        <v>323</v>
      </c>
      <c r="F340" s="45" t="s">
        <v>354</v>
      </c>
      <c r="G340" s="63"/>
      <c r="H340" s="48"/>
      <c r="J340" s="55"/>
    </row>
    <row r="341" spans="2:10" x14ac:dyDescent="0.3">
      <c r="B341" s="54"/>
      <c r="C341" s="63" t="s">
        <v>11</v>
      </c>
      <c r="D341" s="48"/>
      <c r="E341" s="48" t="s">
        <v>324</v>
      </c>
      <c r="F341" s="45"/>
      <c r="G341" s="63" t="s">
        <v>352</v>
      </c>
      <c r="H341" s="48"/>
      <c r="J341" s="55"/>
    </row>
    <row r="342" spans="2:10" x14ac:dyDescent="0.3">
      <c r="B342" s="54"/>
      <c r="C342" s="63" t="s">
        <v>173</v>
      </c>
      <c r="D342" s="48"/>
      <c r="E342" s="48" t="s">
        <v>323</v>
      </c>
      <c r="F342" s="45"/>
      <c r="G342" s="63" t="s">
        <v>352</v>
      </c>
      <c r="H342" s="48"/>
      <c r="J342" s="55"/>
    </row>
    <row r="343" spans="2:10" ht="15" thickBot="1" x14ac:dyDescent="0.35">
      <c r="B343" s="58"/>
      <c r="C343" s="65" t="s">
        <v>3</v>
      </c>
      <c r="D343" s="60"/>
      <c r="E343" s="60" t="s">
        <v>323</v>
      </c>
      <c r="F343" s="59"/>
      <c r="G343" s="65" t="s">
        <v>352</v>
      </c>
      <c r="H343" s="60"/>
      <c r="J343" s="61"/>
    </row>
    <row r="345" spans="2:10" ht="15" thickBot="1" x14ac:dyDescent="0.35"/>
    <row r="346" spans="2:10" x14ac:dyDescent="0.3">
      <c r="B346" s="62" t="s">
        <v>464</v>
      </c>
      <c r="C346" s="51"/>
      <c r="D346" s="52"/>
      <c r="E346" s="52"/>
      <c r="F346" s="51"/>
      <c r="G346" s="51"/>
      <c r="H346" s="52"/>
      <c r="J346" s="53"/>
    </row>
    <row r="347" spans="2:10" x14ac:dyDescent="0.3">
      <c r="B347" s="54"/>
      <c r="C347" s="69" t="s">
        <v>465</v>
      </c>
      <c r="D347" s="113"/>
      <c r="E347" s="48"/>
      <c r="F347" s="45"/>
      <c r="G347" s="45"/>
      <c r="H347" s="48"/>
      <c r="J347" s="55"/>
    </row>
    <row r="348" spans="2:10" x14ac:dyDescent="0.3">
      <c r="B348" s="54"/>
      <c r="C348" s="69" t="s">
        <v>466</v>
      </c>
      <c r="D348" s="113"/>
      <c r="E348" s="48"/>
      <c r="F348" s="45"/>
      <c r="G348" s="45"/>
      <c r="H348" s="48"/>
      <c r="J348" s="55"/>
    </row>
    <row r="349" spans="2:10" x14ac:dyDescent="0.3">
      <c r="B349" s="54"/>
      <c r="C349" s="45" t="s">
        <v>359</v>
      </c>
      <c r="D349" s="48"/>
      <c r="E349" s="48" t="s">
        <v>323</v>
      </c>
      <c r="F349" s="63"/>
      <c r="G349" s="63" t="s">
        <v>352</v>
      </c>
      <c r="H349" s="48"/>
      <c r="I349" s="76" t="s">
        <v>463</v>
      </c>
      <c r="J349" s="55"/>
    </row>
    <row r="350" spans="2:10" x14ac:dyDescent="0.3">
      <c r="B350" s="54" t="s">
        <v>361</v>
      </c>
      <c r="C350" s="45" t="s">
        <v>360</v>
      </c>
      <c r="D350" s="48"/>
      <c r="E350" s="48" t="s">
        <v>323</v>
      </c>
      <c r="F350" s="45" t="s">
        <v>371</v>
      </c>
      <c r="G350" s="45"/>
      <c r="H350" s="48"/>
      <c r="I350" s="81" t="s">
        <v>467</v>
      </c>
      <c r="J350" s="55"/>
    </row>
    <row r="351" spans="2:10" x14ac:dyDescent="0.3">
      <c r="B351" s="54"/>
      <c r="C351" s="63"/>
      <c r="D351" s="112"/>
      <c r="E351" s="48"/>
      <c r="F351" s="63"/>
      <c r="G351" s="63"/>
      <c r="H351" s="69"/>
      <c r="J351" s="55"/>
    </row>
    <row r="352" spans="2:10" ht="15" thickBot="1" x14ac:dyDescent="0.35">
      <c r="B352" s="58"/>
      <c r="C352" s="65"/>
      <c r="D352" s="114"/>
      <c r="E352" s="60"/>
      <c r="F352" s="65"/>
      <c r="G352" s="65"/>
      <c r="H352" s="60"/>
      <c r="J352" s="61"/>
    </row>
    <row r="353" spans="2:17" ht="15" thickBot="1" x14ac:dyDescent="0.35"/>
    <row r="354" spans="2:17" ht="15" thickBot="1" x14ac:dyDescent="0.35">
      <c r="B354" s="62" t="s">
        <v>387</v>
      </c>
      <c r="C354" s="51"/>
      <c r="D354" s="52"/>
      <c r="E354" s="52"/>
      <c r="F354" s="51"/>
      <c r="G354" s="51"/>
      <c r="H354" s="52"/>
      <c r="J354" s="53"/>
    </row>
    <row r="355" spans="2:17" x14ac:dyDescent="0.3">
      <c r="B355" s="68"/>
      <c r="C355" s="69" t="s">
        <v>399</v>
      </c>
      <c r="D355" s="113"/>
      <c r="E355" s="48"/>
      <c r="F355" s="45"/>
      <c r="G355" s="45"/>
      <c r="H355" s="48"/>
      <c r="J355" s="55"/>
      <c r="P355" s="62" t="s">
        <v>607</v>
      </c>
    </row>
    <row r="356" spans="2:17" x14ac:dyDescent="0.3">
      <c r="B356" s="54"/>
      <c r="C356" s="45" t="s">
        <v>388</v>
      </c>
      <c r="D356" s="48"/>
      <c r="E356" s="48"/>
      <c r="F356" s="45"/>
      <c r="G356" s="63" t="s">
        <v>351</v>
      </c>
      <c r="H356" s="48"/>
      <c r="J356" s="55"/>
      <c r="Q356" t="s">
        <v>608</v>
      </c>
    </row>
    <row r="357" spans="2:17" x14ac:dyDescent="0.3">
      <c r="B357" s="54"/>
      <c r="C357" s="45" t="s">
        <v>389</v>
      </c>
      <c r="D357" s="48"/>
      <c r="E357" s="48"/>
      <c r="F357" s="45"/>
      <c r="G357" s="63" t="s">
        <v>351</v>
      </c>
      <c r="H357" s="48"/>
      <c r="J357" s="55"/>
      <c r="Q357" t="s">
        <v>610</v>
      </c>
    </row>
    <row r="358" spans="2:17" x14ac:dyDescent="0.3">
      <c r="B358" s="54"/>
      <c r="C358" s="45" t="s">
        <v>390</v>
      </c>
      <c r="D358" s="48"/>
      <c r="E358" s="48"/>
      <c r="F358" s="45"/>
      <c r="G358" s="63" t="s">
        <v>351</v>
      </c>
      <c r="H358" s="48"/>
      <c r="J358" s="55"/>
      <c r="Q358" t="s">
        <v>612</v>
      </c>
    </row>
    <row r="359" spans="2:17" x14ac:dyDescent="0.3">
      <c r="B359" s="56"/>
      <c r="C359" s="49" t="s">
        <v>391</v>
      </c>
      <c r="D359" s="50"/>
      <c r="E359" s="50"/>
      <c r="F359" s="49"/>
      <c r="G359" s="64" t="s">
        <v>401</v>
      </c>
      <c r="H359" s="70" t="s">
        <v>397</v>
      </c>
      <c r="J359" s="57"/>
      <c r="Q359" t="s">
        <v>613</v>
      </c>
    </row>
    <row r="360" spans="2:17" x14ac:dyDescent="0.3">
      <c r="B360" s="54"/>
      <c r="C360" s="69" t="s">
        <v>398</v>
      </c>
      <c r="D360" s="113"/>
      <c r="E360" s="48"/>
      <c r="F360" s="45"/>
      <c r="G360" s="63"/>
      <c r="H360" s="71"/>
      <c r="J360" s="55"/>
      <c r="Q360" t="s">
        <v>614</v>
      </c>
    </row>
    <row r="361" spans="2:17" x14ac:dyDescent="0.3">
      <c r="B361" s="54"/>
      <c r="C361" s="45" t="s">
        <v>392</v>
      </c>
      <c r="D361" s="48"/>
      <c r="E361" s="48"/>
      <c r="F361" s="45"/>
      <c r="G361" s="63" t="s">
        <v>400</v>
      </c>
      <c r="H361" s="48"/>
      <c r="J361" s="100" t="s">
        <v>402</v>
      </c>
      <c r="Q361" t="s">
        <v>615</v>
      </c>
    </row>
    <row r="362" spans="2:17" x14ac:dyDescent="0.3">
      <c r="B362" s="54"/>
      <c r="C362" s="45" t="s">
        <v>393</v>
      </c>
      <c r="D362" s="48"/>
      <c r="E362" s="48"/>
      <c r="F362" s="45"/>
      <c r="G362" s="63" t="s">
        <v>400</v>
      </c>
      <c r="H362" s="48"/>
      <c r="J362" s="55"/>
      <c r="Q362" t="s">
        <v>616</v>
      </c>
    </row>
    <row r="363" spans="2:17" x14ac:dyDescent="0.3">
      <c r="B363" s="56"/>
      <c r="C363" s="49" t="s">
        <v>394</v>
      </c>
      <c r="D363" s="50"/>
      <c r="E363" s="50"/>
      <c r="F363" s="49"/>
      <c r="G363" s="64" t="s">
        <v>400</v>
      </c>
      <c r="H363" s="50"/>
      <c r="J363" s="57"/>
      <c r="Q363" t="s">
        <v>617</v>
      </c>
    </row>
    <row r="364" spans="2:17" ht="15" thickBot="1" x14ac:dyDescent="0.35">
      <c r="B364" s="58"/>
      <c r="C364" s="59" t="s">
        <v>606</v>
      </c>
      <c r="D364" s="60"/>
      <c r="E364" s="60"/>
      <c r="F364" s="59"/>
      <c r="G364" s="65" t="s">
        <v>351</v>
      </c>
      <c r="H364" s="60"/>
      <c r="J364" s="61"/>
      <c r="Q364" t="s">
        <v>618</v>
      </c>
    </row>
    <row r="365" spans="2:17" x14ac:dyDescent="0.3">
      <c r="Q365" t="s">
        <v>619</v>
      </c>
    </row>
    <row r="366" spans="2:17" ht="15" thickBot="1" x14ac:dyDescent="0.35"/>
    <row r="367" spans="2:17" x14ac:dyDescent="0.3">
      <c r="B367" s="62" t="s">
        <v>476</v>
      </c>
      <c r="C367" s="51"/>
      <c r="D367" s="52"/>
      <c r="E367" s="85" t="s">
        <v>491</v>
      </c>
      <c r="F367" s="51"/>
      <c r="G367" s="51"/>
      <c r="H367" s="52"/>
      <c r="J367" s="53"/>
    </row>
    <row r="368" spans="2:17" x14ac:dyDescent="0.3">
      <c r="B368" s="54"/>
      <c r="C368" s="45"/>
      <c r="D368" s="48"/>
      <c r="E368" s="48"/>
      <c r="F368" s="45"/>
      <c r="G368" s="45"/>
      <c r="H368" s="48"/>
      <c r="J368" s="55"/>
    </row>
    <row r="369" spans="2:10" x14ac:dyDescent="0.3">
      <c r="B369" s="54"/>
      <c r="C369" s="71" t="s">
        <v>482</v>
      </c>
      <c r="D369" s="48"/>
      <c r="E369" s="48" t="s">
        <v>323</v>
      </c>
      <c r="F369" s="71" t="s">
        <v>397</v>
      </c>
      <c r="G369" s="45"/>
      <c r="H369" s="48"/>
      <c r="J369" s="55"/>
    </row>
    <row r="370" spans="2:10" x14ac:dyDescent="0.3">
      <c r="B370" s="54"/>
      <c r="C370" s="71" t="s">
        <v>493</v>
      </c>
      <c r="D370" s="48"/>
      <c r="E370" s="48" t="s">
        <v>324</v>
      </c>
      <c r="F370" s="45"/>
      <c r="G370" s="45"/>
      <c r="H370" s="48"/>
      <c r="J370" s="55"/>
    </row>
    <row r="371" spans="2:10" x14ac:dyDescent="0.3">
      <c r="B371" s="54"/>
      <c r="C371" s="71" t="s">
        <v>483</v>
      </c>
      <c r="D371" s="48"/>
      <c r="E371" s="48" t="s">
        <v>324</v>
      </c>
      <c r="F371" s="45"/>
      <c r="G371" s="45"/>
      <c r="H371" s="48"/>
      <c r="J371" s="55"/>
    </row>
    <row r="372" spans="2:10" x14ac:dyDescent="0.3">
      <c r="B372" s="54"/>
      <c r="C372" s="71" t="s">
        <v>481</v>
      </c>
      <c r="D372" s="48"/>
      <c r="E372" s="48" t="s">
        <v>324</v>
      </c>
      <c r="F372" s="45"/>
      <c r="G372" s="45"/>
      <c r="H372" s="48"/>
      <c r="J372" s="55"/>
    </row>
    <row r="373" spans="2:10" x14ac:dyDescent="0.3">
      <c r="B373" s="54"/>
      <c r="C373" s="71" t="s">
        <v>477</v>
      </c>
      <c r="D373" s="48"/>
      <c r="E373" s="48" t="s">
        <v>323</v>
      </c>
      <c r="F373" s="45"/>
      <c r="G373" s="45"/>
      <c r="H373" s="48"/>
      <c r="J373" s="55"/>
    </row>
    <row r="374" spans="2:10" x14ac:dyDescent="0.3">
      <c r="B374" s="54"/>
      <c r="C374" s="70" t="s">
        <v>478</v>
      </c>
      <c r="D374" s="48"/>
      <c r="E374" s="48" t="s">
        <v>323</v>
      </c>
      <c r="F374" s="45"/>
      <c r="G374" s="45"/>
      <c r="H374" s="48"/>
      <c r="J374" s="55"/>
    </row>
    <row r="375" spans="2:10" x14ac:dyDescent="0.3">
      <c r="B375" s="54"/>
      <c r="C375" s="71" t="s">
        <v>479</v>
      </c>
      <c r="D375" s="48"/>
      <c r="E375" s="48"/>
      <c r="F375" s="45"/>
      <c r="G375" s="45"/>
      <c r="H375" s="48"/>
      <c r="J375" s="55"/>
    </row>
    <row r="376" spans="2:10" x14ac:dyDescent="0.3">
      <c r="B376" s="56"/>
      <c r="C376" s="70" t="s">
        <v>480</v>
      </c>
      <c r="D376" s="50"/>
      <c r="E376" s="50"/>
      <c r="F376" s="49"/>
      <c r="G376" s="49"/>
      <c r="H376" s="50"/>
      <c r="J376" s="57"/>
    </row>
    <row r="377" spans="2:10" x14ac:dyDescent="0.3">
      <c r="B377" s="54"/>
      <c r="C377" s="66" t="s">
        <v>492</v>
      </c>
      <c r="D377" s="116"/>
      <c r="E377" s="48"/>
      <c r="F377" s="45"/>
      <c r="G377" s="45"/>
      <c r="H377" s="48"/>
      <c r="J377" s="55"/>
    </row>
    <row r="378" spans="2:10" x14ac:dyDescent="0.3">
      <c r="B378" s="54"/>
      <c r="C378" s="78" t="s">
        <v>484</v>
      </c>
      <c r="D378" s="48"/>
      <c r="E378" s="48"/>
      <c r="F378" s="45"/>
      <c r="G378" s="45"/>
      <c r="H378" s="48"/>
      <c r="J378" s="55"/>
    </row>
    <row r="379" spans="2:10" x14ac:dyDescent="0.3">
      <c r="B379" s="54"/>
      <c r="C379" s="45" t="s">
        <v>485</v>
      </c>
      <c r="D379" s="48"/>
      <c r="E379" s="48"/>
      <c r="F379" s="45"/>
      <c r="G379" s="45"/>
      <c r="H379" s="48"/>
      <c r="J379" s="55"/>
    </row>
    <row r="380" spans="2:10" x14ac:dyDescent="0.3">
      <c r="B380" s="54"/>
      <c r="C380" s="45" t="s">
        <v>486</v>
      </c>
      <c r="D380" s="48"/>
      <c r="E380" s="48"/>
      <c r="F380" s="45"/>
      <c r="G380" s="45"/>
      <c r="H380" s="48"/>
      <c r="J380" s="55"/>
    </row>
    <row r="381" spans="2:10" x14ac:dyDescent="0.3">
      <c r="B381" s="54"/>
      <c r="C381" s="45" t="s">
        <v>487</v>
      </c>
      <c r="D381" s="48"/>
      <c r="E381" s="48"/>
      <c r="F381" s="45"/>
      <c r="G381" s="45"/>
      <c r="H381" s="48"/>
      <c r="J381" s="55"/>
    </row>
    <row r="382" spans="2:10" x14ac:dyDescent="0.3">
      <c r="B382" s="54"/>
      <c r="C382" s="45"/>
      <c r="D382" s="48"/>
      <c r="E382" s="48"/>
      <c r="F382" s="45"/>
      <c r="G382" s="45"/>
      <c r="H382" s="48"/>
      <c r="J382" s="55"/>
    </row>
    <row r="383" spans="2:10" x14ac:dyDescent="0.3">
      <c r="B383" s="82" t="s">
        <v>488</v>
      </c>
      <c r="C383" s="69" t="s">
        <v>489</v>
      </c>
      <c r="D383" s="113"/>
      <c r="E383" s="48"/>
      <c r="F383" s="45"/>
      <c r="G383" s="45"/>
      <c r="H383" s="48"/>
      <c r="J383" s="55"/>
    </row>
    <row r="384" spans="2:10" ht="15" thickBot="1" x14ac:dyDescent="0.35">
      <c r="B384" s="83"/>
      <c r="C384" s="84" t="s">
        <v>490</v>
      </c>
      <c r="D384" s="117"/>
      <c r="E384" s="60"/>
      <c r="F384" s="59"/>
      <c r="G384" s="59"/>
      <c r="H384" s="60"/>
      <c r="J384" s="61"/>
    </row>
    <row r="385" spans="2:10" ht="15" thickBot="1" x14ac:dyDescent="0.35"/>
    <row r="386" spans="2:10" x14ac:dyDescent="0.3">
      <c r="B386" s="62" t="s">
        <v>523</v>
      </c>
      <c r="C386" s="51"/>
      <c r="D386" s="52"/>
      <c r="E386" s="52"/>
      <c r="F386" s="51"/>
      <c r="G386" s="51"/>
      <c r="H386" s="52"/>
      <c r="J386" s="53"/>
    </row>
    <row r="387" spans="2:10" x14ac:dyDescent="0.3">
      <c r="B387" s="68"/>
      <c r="C387" s="69" t="s">
        <v>525</v>
      </c>
      <c r="D387" s="113"/>
      <c r="E387" s="48"/>
      <c r="F387" s="45"/>
      <c r="G387" s="45"/>
      <c r="H387" s="48"/>
      <c r="J387" s="55"/>
    </row>
    <row r="388" spans="2:10" x14ac:dyDescent="0.3">
      <c r="B388" s="68"/>
      <c r="C388" s="69" t="s">
        <v>526</v>
      </c>
      <c r="D388" s="113"/>
      <c r="E388" s="48"/>
      <c r="F388" s="45"/>
      <c r="G388" s="45"/>
      <c r="H388" s="48"/>
      <c r="J388" s="55"/>
    </row>
    <row r="389" spans="2:10" x14ac:dyDescent="0.3">
      <c r="B389" s="54" t="s">
        <v>527</v>
      </c>
      <c r="C389" s="45" t="s">
        <v>364</v>
      </c>
      <c r="D389" s="48"/>
      <c r="E389" s="48"/>
      <c r="F389" s="45"/>
      <c r="G389" s="63" t="s">
        <v>351</v>
      </c>
      <c r="H389" s="48"/>
      <c r="J389" s="55"/>
    </row>
    <row r="390" spans="2:10" x14ac:dyDescent="0.3">
      <c r="B390" s="54"/>
      <c r="C390" s="45" t="s">
        <v>368</v>
      </c>
      <c r="D390" s="48"/>
      <c r="E390" s="48" t="s">
        <v>324</v>
      </c>
      <c r="F390" s="45"/>
      <c r="G390" s="63" t="s">
        <v>351</v>
      </c>
      <c r="H390" s="48"/>
      <c r="J390" s="55"/>
    </row>
    <row r="391" spans="2:10" x14ac:dyDescent="0.3">
      <c r="B391" s="54"/>
      <c r="C391" s="45" t="s">
        <v>369</v>
      </c>
      <c r="D391" s="48"/>
      <c r="E391" s="48"/>
      <c r="F391" s="45"/>
      <c r="G391" s="63" t="s">
        <v>351</v>
      </c>
      <c r="H391" s="48"/>
      <c r="J391" s="55"/>
    </row>
    <row r="392" spans="2:10" x14ac:dyDescent="0.3">
      <c r="B392" s="54"/>
      <c r="C392" s="45" t="s">
        <v>370</v>
      </c>
      <c r="D392" s="48"/>
      <c r="E392" s="48"/>
      <c r="F392" s="45"/>
      <c r="G392" s="63" t="s">
        <v>351</v>
      </c>
      <c r="H392" s="48"/>
      <c r="J392" s="55"/>
    </row>
    <row r="393" spans="2:10" x14ac:dyDescent="0.3">
      <c r="B393" s="137" t="s">
        <v>528</v>
      </c>
      <c r="C393" s="138" t="s">
        <v>291</v>
      </c>
      <c r="D393" s="139"/>
      <c r="E393" s="139" t="s">
        <v>323</v>
      </c>
      <c r="F393" s="140" t="s">
        <v>529</v>
      </c>
      <c r="G393" s="140"/>
      <c r="H393" s="139"/>
      <c r="J393" s="141"/>
    </row>
    <row r="394" spans="2:10" ht="15" thickBot="1" x14ac:dyDescent="0.35">
      <c r="B394" s="142"/>
      <c r="C394" s="143" t="s">
        <v>524</v>
      </c>
      <c r="D394" s="144"/>
      <c r="E394" s="145" t="s">
        <v>324</v>
      </c>
      <c r="F394" s="146"/>
      <c r="G394" s="146"/>
      <c r="H394" s="145"/>
      <c r="J394" s="147"/>
    </row>
    <row r="396" spans="2:10" ht="15" thickBot="1" x14ac:dyDescent="0.35"/>
    <row r="397" spans="2:10" x14ac:dyDescent="0.3">
      <c r="B397" s="62" t="s">
        <v>703</v>
      </c>
      <c r="C397" s="51"/>
      <c r="D397" s="52"/>
      <c r="E397" s="52"/>
      <c r="F397" s="51"/>
      <c r="G397" s="51"/>
      <c r="H397" s="52"/>
      <c r="J397" s="53"/>
    </row>
    <row r="398" spans="2:10" x14ac:dyDescent="0.3">
      <c r="B398" s="54"/>
      <c r="C398" s="119" t="s">
        <v>8</v>
      </c>
      <c r="D398" s="48"/>
      <c r="E398" s="48" t="s">
        <v>323</v>
      </c>
      <c r="F398" s="45" t="s">
        <v>725</v>
      </c>
      <c r="G398" s="45"/>
      <c r="H398" s="48"/>
      <c r="J398" s="55"/>
    </row>
    <row r="399" spans="2:10" x14ac:dyDescent="0.3">
      <c r="B399" s="54"/>
      <c r="C399" s="45" t="s">
        <v>611</v>
      </c>
      <c r="E399" s="48" t="s">
        <v>323</v>
      </c>
      <c r="F399" s="45"/>
      <c r="G399" s="45"/>
      <c r="H399" s="48"/>
      <c r="J399" s="55"/>
    </row>
    <row r="400" spans="2:10" x14ac:dyDescent="0.3">
      <c r="B400" s="56"/>
      <c r="C400" s="49"/>
      <c r="D400" s="50"/>
      <c r="E400" s="50"/>
      <c r="F400" s="49"/>
      <c r="G400" s="49"/>
      <c r="H400" s="50"/>
      <c r="J400" s="57"/>
    </row>
    <row r="401" spans="2:10" x14ac:dyDescent="0.3">
      <c r="B401" s="54"/>
      <c r="C401" s="131" t="s">
        <v>609</v>
      </c>
      <c r="E401" s="48" t="s">
        <v>323</v>
      </c>
      <c r="F401" s="69" t="s">
        <v>724</v>
      </c>
      <c r="G401" s="45"/>
      <c r="H401" s="48"/>
      <c r="J401" s="55"/>
    </row>
    <row r="402" spans="2:10" x14ac:dyDescent="0.3">
      <c r="B402" s="54"/>
      <c r="C402" t="s">
        <v>146</v>
      </c>
      <c r="E402" s="48" t="s">
        <v>323</v>
      </c>
      <c r="F402" s="69" t="s">
        <v>724</v>
      </c>
      <c r="G402" s="45"/>
      <c r="H402" s="48"/>
      <c r="J402" s="55"/>
    </row>
    <row r="403" spans="2:10" ht="15" thickBot="1" x14ac:dyDescent="0.35">
      <c r="B403" s="58"/>
      <c r="C403" s="59"/>
      <c r="D403" s="60"/>
      <c r="E403" s="60"/>
      <c r="F403" s="59"/>
      <c r="G403" s="59"/>
      <c r="H403" s="60"/>
      <c r="J403" s="61"/>
    </row>
  </sheetData>
  <hyperlinks>
    <hyperlink ref="AB39" r:id="rId1" display="http://app.actmapi.act.gov.au/actmapi/711.366"/>
    <hyperlink ref="AB139" r:id="rId2" display="http://app.actmapi.act.gov.au/actmapi/627.019"/>
  </hyperlinks>
  <pageMargins left="0.70866141732283472" right="0.70866141732283472" top="0.74803149606299213" bottom="0.74803149606299213" header="0.31496062992125984" footer="0.31496062992125984"/>
  <pageSetup paperSize="9" scale="45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 NGCA record</vt:lpstr>
      <vt:lpstr>'ACT NGCA record'!Print_Area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Evans, Gavin</dc:creator>
  <cp:lastModifiedBy>Evans, Gavin</cp:lastModifiedBy>
  <cp:lastPrinted>2018-01-30T00:49:04Z</cp:lastPrinted>
  <dcterms:created xsi:type="dcterms:W3CDTF">2015-09-22T05:11:10Z</dcterms:created>
  <dcterms:modified xsi:type="dcterms:W3CDTF">2019-07-22T02:39:03Z</dcterms:modified>
</cp:coreProperties>
</file>