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action-21\reno-audit\modele\"/>
    </mc:Choice>
  </mc:AlternateContent>
  <xr:revisionPtr revIDLastSave="0" documentId="13_ncr:1_{1356C992-BA9C-4601-B6E3-32D94CC5EB54}" xr6:coauthVersionLast="47" xr6:coauthVersionMax="47" xr10:uidLastSave="{00000000-0000-0000-0000-000000000000}"/>
  <bookViews>
    <workbookView xWindow="-108" yWindow="-108" windowWidth="23256" windowHeight="12456" tabRatio="781" activeTab="3" xr2:uid="{BF4EE783-D743-4B41-B65A-54CFF4809DA7}"/>
  </bookViews>
  <sheets>
    <sheet name="modele" sheetId="53" r:id="rId1"/>
    <sheet name="nhj" sheetId="48" r:id="rId2"/>
    <sheet name="nj" sheetId="54" r:id="rId3"/>
    <sheet name="cecl_test" sheetId="5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5" l="1"/>
  <c r="B3" i="55"/>
  <c r="B4" i="55"/>
  <c r="B5" i="55"/>
  <c r="B6" i="55"/>
  <c r="B7" i="55"/>
  <c r="B8" i="55"/>
  <c r="B9" i="55"/>
  <c r="E2" i="48"/>
  <c r="E3" i="48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D2" i="48"/>
  <c r="D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D45" i="48"/>
  <c r="D46" i="48"/>
  <c r="D47" i="48"/>
  <c r="D48" i="48"/>
  <c r="D49" i="48"/>
  <c r="D50" i="48"/>
  <c r="D51" i="48"/>
  <c r="D52" i="48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D69" i="48"/>
  <c r="D70" i="48"/>
  <c r="D71" i="48"/>
  <c r="D72" i="48"/>
  <c r="D73" i="48"/>
  <c r="D74" i="48"/>
  <c r="D75" i="48"/>
  <c r="D76" i="48"/>
  <c r="D77" i="48"/>
  <c r="D78" i="48"/>
  <c r="D79" i="48"/>
  <c r="D80" i="48"/>
  <c r="D81" i="48"/>
  <c r="D82" i="48"/>
  <c r="D83" i="48"/>
  <c r="D84" i="48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B14" i="54"/>
</calcChain>
</file>

<file path=xl/sharedStrings.xml><?xml version="1.0" encoding="utf-8"?>
<sst xmlns="http://schemas.openxmlformats.org/spreadsheetml/2006/main" count="175" uniqueCount="51">
  <si>
    <t>mois</t>
  </si>
  <si>
    <t>zone_climatique</t>
  </si>
  <si>
    <t>H1a</t>
  </si>
  <si>
    <t>H1b</t>
  </si>
  <si>
    <t>H1c</t>
  </si>
  <si>
    <t>H2a</t>
  </si>
  <si>
    <t>H2b</t>
  </si>
  <si>
    <t>H2c</t>
  </si>
  <si>
    <t>H2d</t>
  </si>
  <si>
    <t>H3</t>
  </si>
  <si>
    <t>enum</t>
  </si>
  <si>
    <t>description</t>
  </si>
  <si>
    <t>domaine</t>
  </si>
  <si>
    <t>scope</t>
  </si>
  <si>
    <t>variable</t>
  </si>
  <si>
    <t>type</t>
  </si>
  <si>
    <t>format</t>
  </si>
  <si>
    <t>unite</t>
  </si>
  <si>
    <t>statut</t>
  </si>
  <si>
    <t>nullable</t>
  </si>
  <si>
    <t>-</t>
  </si>
  <si>
    <t>string</t>
  </si>
  <si>
    <t>float</t>
  </si>
  <si>
    <t>Donnée calculée</t>
  </si>
  <si>
    <t>Audit</t>
  </si>
  <si>
    <t>array</t>
  </si>
  <si>
    <t>opendata_xpath</t>
  </si>
  <si>
    <t>Consommation</t>
  </si>
  <si>
    <t>scenario</t>
  </si>
  <si>
    <t>usage</t>
  </si>
  <si>
    <t>energie</t>
  </si>
  <si>
    <t>Scénarion d'usage</t>
  </si>
  <si>
    <t>Usage</t>
  </si>
  <si>
    <t>Type d'énergie</t>
  </si>
  <si>
    <t>Mois de l'année</t>
  </si>
  <si>
    <t>[0;∞]</t>
  </si>
  <si>
    <t>consommations</t>
  </si>
  <si>
    <t>consommation_ef</t>
  </si>
  <si>
    <t>consommation_ep</t>
  </si>
  <si>
    <t>Consommation d'énergie finale</t>
  </si>
  <si>
    <t>Consommation d'énergie primaire</t>
  </si>
  <si>
    <r>
      <t>kWh</t>
    </r>
    <r>
      <rPr>
        <vertAlign val="subscript"/>
        <sz val="11"/>
        <color theme="1"/>
        <rFont val="Calibri"/>
        <family val="2"/>
        <scheme val="minor"/>
      </rPr>
      <t>ef</t>
    </r>
    <r>
      <rPr>
        <sz val="11"/>
        <color theme="1"/>
        <rFont val="Calibri"/>
        <family val="2"/>
        <scheme val="minor"/>
      </rPr>
      <t>/mois</t>
    </r>
  </si>
  <si>
    <r>
      <t>kWh</t>
    </r>
    <r>
      <rPr>
        <vertAlign val="subscript"/>
        <sz val="11"/>
        <color theme="1"/>
        <rFont val="Calibri"/>
        <family val="2"/>
        <scheme val="minor"/>
      </rPr>
      <t>ep</t>
    </r>
    <r>
      <rPr>
        <sz val="11"/>
        <color theme="1"/>
        <rFont val="Calibri"/>
        <family val="2"/>
        <scheme val="minor"/>
      </rPr>
      <t>/mois</t>
    </r>
  </si>
  <si>
    <t>Eclairage</t>
  </si>
  <si>
    <t>MM</t>
  </si>
  <si>
    <t>Consommations d'éclairage</t>
  </si>
  <si>
    <t>nhj</t>
  </si>
  <si>
    <t>nh</t>
  </si>
  <si>
    <t>nj</t>
  </si>
  <si>
    <t>Total</t>
  </si>
  <si>
    <t>cecl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</si>
</sst>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,#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#,#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396240</xdr:colOff>
      <xdr:row>0</xdr:row>
      <xdr:rowOff>0</xdr:rowOff>
    </xdr:from>
    <xdr:to>
      <xdr:col>15</xdr:col>
      <xdr:colOff>53899</xdr:colOff>
      <xdr:row>26</xdr:row>
      <xdr:rowOff>160446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5695302-B872-934E-9765-DF6A75A1D9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73"/>
        <a:stretch/>
      </xdr:blipFill>
      <xdr:spPr>
        <a:xfrm>
          <a:off x="6217920" y="0"/>
          <a:ext cx="5997499" cy="4915326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26</xdr:row>
      <xdr:rowOff>137160</xdr:rowOff>
    </xdr:from>
    <xdr:to>
      <xdr:col>15</xdr:col>
      <xdr:colOff>8142</xdr:colOff>
      <xdr:row>46</xdr:row>
      <xdr:rowOff>53650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19BB9B54-1620-5BFA-B9CF-9C2ED0FB4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720" y="4892040"/>
          <a:ext cx="6027942" cy="35740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2A29EE-5D99-4026-ADB9-BD34D4BB4926}" name="modele" displayName="modele" ref="A1:J8" totalsRowShown="0" headerRowDxfId="28" dataDxfId="27">
  <autoFilter ref="A1:J8" xr:uid="{1A2A29EE-5D99-4026-ADB9-BD34D4BB4926}"/>
  <sortState xmlns:xlrd2="http://schemas.microsoft.com/office/spreadsheetml/2017/richdata2" ref="A2:I2">
    <sortCondition ref="B1:B2"/>
  </sortState>
  <tableColumns count="10">
    <tableColumn id="1" xr3:uid="{28396737-4DE7-4743-AB7C-86AEBCA5DBBE}" name="domaine" dataDxfId="26"/>
    <tableColumn id="7" xr3:uid="{D2D1F04F-726D-42B7-9653-A9BF208232BC}" name="scope" dataDxfId="25"/>
    <tableColumn id="2" xr3:uid="{9C613EB9-8E29-4F3C-A541-1C0BB9A4BAC6}" name="variable" dataDxfId="24"/>
    <tableColumn id="3" xr3:uid="{C4CA3D39-5427-4DC7-8988-4D95E39A0A95}" name="description" dataDxfId="23"/>
    <tableColumn id="4" xr3:uid="{A6B9EA90-1D28-4048-891B-ACB3E947A907}" name="type" dataDxfId="22"/>
    <tableColumn id="5" xr3:uid="{05F4B087-3951-48F4-8FDF-6A04A40D641F}" name="format" dataDxfId="21"/>
    <tableColumn id="9" xr3:uid="{124E631C-941F-4B1B-8A13-0CB7BCC94F51}" name="unite" dataDxfId="20"/>
    <tableColumn id="6" xr3:uid="{539A72DB-69E7-4998-9D72-B27EBF4830EC}" name="statut" dataDxfId="19"/>
    <tableColumn id="8" xr3:uid="{CAA04A03-2F1C-402F-B171-382FC235F88A}" name="nullable" dataDxfId="18"/>
    <tableColumn id="10" xr3:uid="{660E6D10-4873-432D-A121-58D9EF3F4C73}" name="opendata_xpath" dataDxfId="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E3C81-A311-4650-8698-36B1E960CD78}" name="njecl" displayName="njecl" ref="A1:E97" totalsRowShown="0" headerRowDxfId="16" dataDxfId="15">
  <autoFilter ref="A1:E97" xr:uid="{8BCE3C81-A311-4650-8698-36B1E960CD78}"/>
  <tableColumns count="5">
    <tableColumn id="2" xr3:uid="{D0896146-B106-4A75-A7C7-54D93DF2692F}" name="mois" dataDxfId="14"/>
    <tableColumn id="3" xr3:uid="{ED9428FA-8019-409F-AE99-D0F39E268C55}" name="zone_climatique" dataDxfId="13"/>
    <tableColumn id="4" xr3:uid="{1B6E76BC-C235-4801-968D-506DD295F0B4}" name="nhj" dataDxfId="12"/>
    <tableColumn id="1" xr3:uid="{C4DF8A31-6ABB-4DFD-B5A1-5A9BBA4C8D7C}" name="nh" dataDxfId="5">
      <calculatedColumnFormula>njecl[[#This Row],[nhj]]*VLOOKUP(njecl[[#This Row],[mois]],nj[],2,FALSE)</calculatedColumnFormula>
    </tableColumn>
    <tableColumn id="5" xr3:uid="{F458E4CD-D5B2-45F6-ABCB-D2167CE00DA3}" name="cecl" dataDxfId="4">
      <calculatedColumnFormula>0.9 * 1.4 * njecl[[#This Row],[nh]] / 1000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31CD52-79CD-467B-89EB-538F0C2AA60E}" name="nj" displayName="nj" ref="A1:B14" totalsRowCount="1" headerRowDxfId="11" dataDxfId="10">
  <autoFilter ref="A1:B13" xr:uid="{5F31CD52-79CD-467B-89EB-538F0C2AA60E}"/>
  <tableColumns count="2">
    <tableColumn id="1" xr3:uid="{23BA070D-499C-4F26-8D22-DAB07554A35C}" name="mois" totalsRowLabel="Total" dataDxfId="8" totalsRowDxfId="9"/>
    <tableColumn id="2" xr3:uid="{5E46C0E5-7771-4AF2-841D-13B67DC4CB35}" name="nj" totalsRowFunction="sum" dataDxfId="6" totalsRowDxf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F7C5B-690B-4ABE-BDD5-9EDD9BCECA45}" name="njecl4" displayName="njecl4" ref="A1:B9" totalsRowShown="0" headerRowDxfId="3" dataDxfId="2">
  <autoFilter ref="A1:B9" xr:uid="{020F7C5B-690B-4ABE-BDD5-9EDD9BCECA45}"/>
  <tableColumns count="2">
    <tableColumn id="3" xr3:uid="{45A6A44E-2C7D-4800-A1BE-E70988ADCAB4}" name="zone_climatique" dataDxfId="1"/>
    <tableColumn id="5" xr3:uid="{CF175188-B2D0-4E40-966B-C48537B60AFC}" name="cecl" dataDxfId="0">
      <calculatedColumnFormula>SUMIF(njecl[zone_climatique],njecl4[[#This Row],[zone_climatique]],njecl[cecl])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A807-0A1B-42B1-8C76-A05CFA0C74D1}">
  <dimension ref="A1:J8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8" sqref="D8"/>
    </sheetView>
  </sheetViews>
  <sheetFormatPr baseColWidth="10" defaultRowHeight="14.4" x14ac:dyDescent="0.3"/>
  <cols>
    <col min="1" max="1" width="14" style="8" bestFit="1" customWidth="1"/>
    <col min="2" max="2" width="17.88671875" style="8" bestFit="1" customWidth="1"/>
    <col min="3" max="3" width="23.6640625" style="8" bestFit="1" customWidth="1"/>
    <col min="4" max="4" width="59.88671875" style="8" bestFit="1" customWidth="1"/>
    <col min="5" max="5" width="10.21875" style="8" bestFit="1" customWidth="1"/>
    <col min="6" max="6" width="38.44140625" style="8" bestFit="1" customWidth="1"/>
    <col min="7" max="7" width="12" style="8" bestFit="1" customWidth="1"/>
    <col min="8" max="8" width="17.77734375" style="8" customWidth="1"/>
    <col min="9" max="9" width="13.33203125" style="8" bestFit="1" customWidth="1"/>
    <col min="10" max="10" width="72.88671875" style="9" bestFit="1" customWidth="1"/>
    <col min="11" max="16384" width="11.5546875" style="8"/>
  </cols>
  <sheetData>
    <row r="1" spans="1:10" x14ac:dyDescent="0.3">
      <c r="A1" s="6" t="s">
        <v>12</v>
      </c>
      <c r="B1" s="6" t="s">
        <v>13</v>
      </c>
      <c r="C1" s="6" t="s">
        <v>14</v>
      </c>
      <c r="D1" s="6" t="s">
        <v>11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7" t="s">
        <v>26</v>
      </c>
    </row>
    <row r="2" spans="1:10" x14ac:dyDescent="0.3">
      <c r="A2" s="5" t="s">
        <v>43</v>
      </c>
      <c r="B2" s="5" t="s">
        <v>20</v>
      </c>
      <c r="C2" s="5" t="s">
        <v>36</v>
      </c>
      <c r="D2" s="5" t="s">
        <v>45</v>
      </c>
      <c r="E2" s="5" t="s">
        <v>25</v>
      </c>
      <c r="F2" s="5" t="s">
        <v>27</v>
      </c>
      <c r="G2" s="5"/>
      <c r="H2" s="5" t="s">
        <v>23</v>
      </c>
      <c r="I2" s="5"/>
    </row>
    <row r="3" spans="1:10" x14ac:dyDescent="0.3">
      <c r="A3" s="5" t="s">
        <v>24</v>
      </c>
      <c r="B3" s="5" t="s">
        <v>27</v>
      </c>
      <c r="C3" s="5" t="s">
        <v>28</v>
      </c>
      <c r="D3" s="5" t="s">
        <v>31</v>
      </c>
      <c r="E3" s="5" t="s">
        <v>21</v>
      </c>
      <c r="F3" s="5" t="s">
        <v>10</v>
      </c>
      <c r="G3" s="5"/>
      <c r="H3" s="5" t="s">
        <v>23</v>
      </c>
      <c r="I3" s="5"/>
    </row>
    <row r="4" spans="1:10" x14ac:dyDescent="0.3">
      <c r="A4" s="5" t="s">
        <v>24</v>
      </c>
      <c r="B4" s="5" t="s">
        <v>27</v>
      </c>
      <c r="C4" s="5" t="s">
        <v>29</v>
      </c>
      <c r="D4" s="5" t="s">
        <v>32</v>
      </c>
      <c r="E4" s="5" t="s">
        <v>21</v>
      </c>
      <c r="F4" s="5" t="s">
        <v>10</v>
      </c>
      <c r="G4" s="5"/>
      <c r="H4" s="5" t="s">
        <v>23</v>
      </c>
      <c r="I4" s="5"/>
    </row>
    <row r="5" spans="1:10" x14ac:dyDescent="0.3">
      <c r="A5" s="5" t="s">
        <v>24</v>
      </c>
      <c r="B5" s="5" t="s">
        <v>27</v>
      </c>
      <c r="C5" s="5" t="s">
        <v>30</v>
      </c>
      <c r="D5" s="5" t="s">
        <v>33</v>
      </c>
      <c r="E5" s="5" t="s">
        <v>21</v>
      </c>
      <c r="F5" s="5" t="s">
        <v>10</v>
      </c>
      <c r="G5" s="5"/>
      <c r="H5" s="5" t="s">
        <v>23</v>
      </c>
      <c r="I5" s="5"/>
    </row>
    <row r="6" spans="1:10" x14ac:dyDescent="0.3">
      <c r="A6" s="5" t="s">
        <v>24</v>
      </c>
      <c r="B6" s="5" t="s">
        <v>27</v>
      </c>
      <c r="C6" s="5" t="s">
        <v>0</v>
      </c>
      <c r="D6" s="5" t="s">
        <v>34</v>
      </c>
      <c r="E6" s="5" t="s">
        <v>21</v>
      </c>
      <c r="F6" s="5" t="s">
        <v>44</v>
      </c>
      <c r="G6" s="5"/>
      <c r="H6" s="5" t="s">
        <v>23</v>
      </c>
      <c r="I6" s="5"/>
    </row>
    <row r="7" spans="1:10" ht="15.6" x14ac:dyDescent="0.3">
      <c r="A7" s="5" t="s">
        <v>24</v>
      </c>
      <c r="B7" s="5" t="s">
        <v>27</v>
      </c>
      <c r="C7" s="5" t="s">
        <v>37</v>
      </c>
      <c r="D7" s="5" t="s">
        <v>39</v>
      </c>
      <c r="E7" s="5" t="s">
        <v>22</v>
      </c>
      <c r="F7" s="5" t="s">
        <v>35</v>
      </c>
      <c r="G7" s="5" t="s">
        <v>41</v>
      </c>
      <c r="H7" s="5" t="s">
        <v>23</v>
      </c>
      <c r="I7" s="5"/>
    </row>
    <row r="8" spans="1:10" ht="15.6" x14ac:dyDescent="0.3">
      <c r="A8" s="5" t="s">
        <v>24</v>
      </c>
      <c r="B8" s="5" t="s">
        <v>27</v>
      </c>
      <c r="C8" s="5" t="s">
        <v>38</v>
      </c>
      <c r="D8" s="5" t="s">
        <v>40</v>
      </c>
      <c r="E8" s="5" t="s">
        <v>22</v>
      </c>
      <c r="F8" s="5" t="s">
        <v>35</v>
      </c>
      <c r="G8" s="5" t="s">
        <v>42</v>
      </c>
      <c r="H8" s="5" t="s">
        <v>23</v>
      </c>
      <c r="I8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143C-2995-4560-823F-E5FA64ED814B}">
  <dimension ref="A1:E97"/>
  <sheetViews>
    <sheetView workbookViewId="0">
      <selection activeCell="E6" sqref="E6"/>
    </sheetView>
  </sheetViews>
  <sheetFormatPr baseColWidth="10" defaultRowHeight="14.4" x14ac:dyDescent="0.3"/>
  <cols>
    <col min="1" max="1" width="9.44140625" style="3" bestFit="1" customWidth="1"/>
    <col min="2" max="2" width="19.21875" style="3" bestFit="1" customWidth="1"/>
    <col min="3" max="3" width="10" bestFit="1" customWidth="1"/>
  </cols>
  <sheetData>
    <row r="1" spans="1:5" x14ac:dyDescent="0.3">
      <c r="A1" s="2" t="s">
        <v>0</v>
      </c>
      <c r="B1" s="1" t="s">
        <v>1</v>
      </c>
      <c r="C1" s="1" t="s">
        <v>46</v>
      </c>
      <c r="D1" s="1" t="s">
        <v>47</v>
      </c>
      <c r="E1" s="1" t="s">
        <v>50</v>
      </c>
    </row>
    <row r="2" spans="1:5" x14ac:dyDescent="0.3">
      <c r="A2" s="4">
        <v>1</v>
      </c>
      <c r="B2" s="3" t="s">
        <v>2</v>
      </c>
      <c r="C2" s="3">
        <v>7</v>
      </c>
      <c r="D2" s="3">
        <f>njecl[[#This Row],[nhj]]*VLOOKUP(njecl[[#This Row],[mois]],nj[],2,FALSE)</f>
        <v>217</v>
      </c>
      <c r="E2" s="3">
        <f>0.9 * 1.4 * njecl[[#This Row],[nh]] / 1000</f>
        <v>0.27342</v>
      </c>
    </row>
    <row r="3" spans="1:5" x14ac:dyDescent="0.3">
      <c r="A3" s="4">
        <v>2</v>
      </c>
      <c r="B3" s="3" t="s">
        <v>2</v>
      </c>
      <c r="C3" s="3">
        <v>6</v>
      </c>
      <c r="D3" s="3">
        <f>njecl[[#This Row],[nhj]]*VLOOKUP(njecl[[#This Row],[mois]],nj[],2,FALSE)</f>
        <v>168</v>
      </c>
      <c r="E3" s="3">
        <f>0.9 * 1.4 * njecl[[#This Row],[nh]] / 1000</f>
        <v>0.21168000000000001</v>
      </c>
    </row>
    <row r="4" spans="1:5" x14ac:dyDescent="0.3">
      <c r="A4" s="4">
        <v>3</v>
      </c>
      <c r="B4" s="3" t="s">
        <v>2</v>
      </c>
      <c r="C4" s="3">
        <v>5</v>
      </c>
      <c r="D4" s="3">
        <f>njecl[[#This Row],[nhj]]*VLOOKUP(njecl[[#This Row],[mois]],nj[],2,FALSE)</f>
        <v>155</v>
      </c>
      <c r="E4" s="3">
        <f>0.9 * 1.4 * njecl[[#This Row],[nh]] / 1000</f>
        <v>0.1953</v>
      </c>
    </row>
    <row r="5" spans="1:5" x14ac:dyDescent="0.3">
      <c r="A5" s="4">
        <v>4</v>
      </c>
      <c r="B5" s="3" t="s">
        <v>2</v>
      </c>
      <c r="C5" s="3">
        <v>3</v>
      </c>
      <c r="D5" s="3">
        <f>njecl[[#This Row],[nhj]]*VLOOKUP(njecl[[#This Row],[mois]],nj[],2,FALSE)</f>
        <v>90</v>
      </c>
      <c r="E5" s="3">
        <f>0.9 * 1.4 * njecl[[#This Row],[nh]] / 1000</f>
        <v>0.1134</v>
      </c>
    </row>
    <row r="6" spans="1:5" x14ac:dyDescent="0.3">
      <c r="A6" s="4">
        <v>5</v>
      </c>
      <c r="B6" s="3" t="s">
        <v>2</v>
      </c>
      <c r="C6" s="3">
        <v>2</v>
      </c>
      <c r="D6" s="3">
        <f>njecl[[#This Row],[nhj]]*VLOOKUP(njecl[[#This Row],[mois]],nj[],2,FALSE)</f>
        <v>62</v>
      </c>
      <c r="E6" s="3">
        <f>0.9 * 1.4 * njecl[[#This Row],[nh]] / 1000</f>
        <v>7.8120000000000009E-2</v>
      </c>
    </row>
    <row r="7" spans="1:5" x14ac:dyDescent="0.3">
      <c r="A7" s="4">
        <v>6</v>
      </c>
      <c r="B7" s="3" t="s">
        <v>2</v>
      </c>
      <c r="C7" s="3">
        <v>1</v>
      </c>
      <c r="D7" s="3">
        <f>njecl[[#This Row],[nhj]]*VLOOKUP(njecl[[#This Row],[mois]],nj[],2,FALSE)</f>
        <v>30</v>
      </c>
      <c r="E7" s="3">
        <f>0.9 * 1.4 * njecl[[#This Row],[nh]] / 1000</f>
        <v>3.78E-2</v>
      </c>
    </row>
    <row r="8" spans="1:5" x14ac:dyDescent="0.3">
      <c r="A8" s="4">
        <v>7</v>
      </c>
      <c r="B8" s="3" t="s">
        <v>2</v>
      </c>
      <c r="C8" s="3">
        <v>1</v>
      </c>
      <c r="D8" s="3">
        <f>njecl[[#This Row],[nhj]]*VLOOKUP(njecl[[#This Row],[mois]],nj[],2,FALSE)</f>
        <v>31</v>
      </c>
      <c r="E8" s="3">
        <f>0.9 * 1.4 * njecl[[#This Row],[nh]] / 1000</f>
        <v>3.9060000000000004E-2</v>
      </c>
    </row>
    <row r="9" spans="1:5" x14ac:dyDescent="0.3">
      <c r="A9" s="4">
        <v>8</v>
      </c>
      <c r="B9" s="3" t="s">
        <v>2</v>
      </c>
      <c r="C9" s="3">
        <v>3</v>
      </c>
      <c r="D9" s="3">
        <f>njecl[[#This Row],[nhj]]*VLOOKUP(njecl[[#This Row],[mois]],nj[],2,FALSE)</f>
        <v>93</v>
      </c>
      <c r="E9" s="3">
        <f>0.9 * 1.4 * njecl[[#This Row],[nh]] / 1000</f>
        <v>0.11718000000000001</v>
      </c>
    </row>
    <row r="10" spans="1:5" x14ac:dyDescent="0.3">
      <c r="A10" s="4">
        <v>9</v>
      </c>
      <c r="B10" s="3" t="s">
        <v>2</v>
      </c>
      <c r="C10" s="3">
        <v>4</v>
      </c>
      <c r="D10" s="3">
        <f>njecl[[#This Row],[nhj]]*VLOOKUP(njecl[[#This Row],[mois]],nj[],2,FALSE)</f>
        <v>120</v>
      </c>
      <c r="E10" s="3">
        <f>0.9 * 1.4 * njecl[[#This Row],[nh]] / 1000</f>
        <v>0.1512</v>
      </c>
    </row>
    <row r="11" spans="1:5" x14ac:dyDescent="0.3">
      <c r="A11" s="4">
        <v>10</v>
      </c>
      <c r="B11" s="3" t="s">
        <v>2</v>
      </c>
      <c r="C11" s="3">
        <v>6</v>
      </c>
      <c r="D11" s="3">
        <f>njecl[[#This Row],[nhj]]*VLOOKUP(njecl[[#This Row],[mois]],nj[],2,FALSE)</f>
        <v>186</v>
      </c>
      <c r="E11" s="3">
        <f>0.9 * 1.4 * njecl[[#This Row],[nh]] / 1000</f>
        <v>0.23436000000000001</v>
      </c>
    </row>
    <row r="12" spans="1:5" x14ac:dyDescent="0.3">
      <c r="A12" s="4">
        <v>11</v>
      </c>
      <c r="B12" s="3" t="s">
        <v>2</v>
      </c>
      <c r="C12" s="3">
        <v>6</v>
      </c>
      <c r="D12" s="3">
        <f>njecl[[#This Row],[nhj]]*VLOOKUP(njecl[[#This Row],[mois]],nj[],2,FALSE)</f>
        <v>180</v>
      </c>
      <c r="E12" s="3">
        <f>0.9 * 1.4 * njecl[[#This Row],[nh]] / 1000</f>
        <v>0.2268</v>
      </c>
    </row>
    <row r="13" spans="1:5" x14ac:dyDescent="0.3">
      <c r="A13" s="4">
        <v>12</v>
      </c>
      <c r="B13" s="3" t="s">
        <v>2</v>
      </c>
      <c r="C13" s="3">
        <v>7</v>
      </c>
      <c r="D13" s="3">
        <f>njecl[[#This Row],[nhj]]*VLOOKUP(njecl[[#This Row],[mois]],nj[],2,FALSE)</f>
        <v>168</v>
      </c>
      <c r="E13" s="3">
        <f>0.9 * 1.4 * njecl[[#This Row],[nh]] / 1000</f>
        <v>0.21168000000000001</v>
      </c>
    </row>
    <row r="14" spans="1:5" x14ac:dyDescent="0.3">
      <c r="A14" s="4">
        <v>1</v>
      </c>
      <c r="B14" s="3" t="s">
        <v>3</v>
      </c>
      <c r="C14" s="3">
        <v>6</v>
      </c>
      <c r="D14" s="3">
        <f>njecl[[#This Row],[nhj]]*VLOOKUP(njecl[[#This Row],[mois]],nj[],2,FALSE)</f>
        <v>186</v>
      </c>
      <c r="E14" s="3">
        <f>0.9 * 1.4 * njecl[[#This Row],[nh]] / 1000</f>
        <v>0.23436000000000001</v>
      </c>
    </row>
    <row r="15" spans="1:5" x14ac:dyDescent="0.3">
      <c r="A15" s="4">
        <v>2</v>
      </c>
      <c r="B15" s="3" t="s">
        <v>3</v>
      </c>
      <c r="C15" s="3">
        <v>6</v>
      </c>
      <c r="D15" s="3">
        <f>njecl[[#This Row],[nhj]]*VLOOKUP(njecl[[#This Row],[mois]],nj[],2,FALSE)</f>
        <v>168</v>
      </c>
      <c r="E15" s="3">
        <f>0.9 * 1.4 * njecl[[#This Row],[nh]] / 1000</f>
        <v>0.21168000000000001</v>
      </c>
    </row>
    <row r="16" spans="1:5" x14ac:dyDescent="0.3">
      <c r="A16" s="4">
        <v>3</v>
      </c>
      <c r="B16" s="3" t="s">
        <v>3</v>
      </c>
      <c r="C16" s="3">
        <v>5</v>
      </c>
      <c r="D16" s="3">
        <f>njecl[[#This Row],[nhj]]*VLOOKUP(njecl[[#This Row],[mois]],nj[],2,FALSE)</f>
        <v>155</v>
      </c>
      <c r="E16" s="3">
        <f>0.9 * 1.4 * njecl[[#This Row],[nh]] / 1000</f>
        <v>0.1953</v>
      </c>
    </row>
    <row r="17" spans="1:5" x14ac:dyDescent="0.3">
      <c r="A17" s="4">
        <v>4</v>
      </c>
      <c r="B17" s="3" t="s">
        <v>3</v>
      </c>
      <c r="C17" s="3">
        <v>3</v>
      </c>
      <c r="D17" s="3">
        <f>njecl[[#This Row],[nhj]]*VLOOKUP(njecl[[#This Row],[mois]],nj[],2,FALSE)</f>
        <v>90</v>
      </c>
      <c r="E17" s="3">
        <f>0.9 * 1.4 * njecl[[#This Row],[nh]] / 1000</f>
        <v>0.1134</v>
      </c>
    </row>
    <row r="18" spans="1:5" x14ac:dyDescent="0.3">
      <c r="A18" s="4">
        <v>5</v>
      </c>
      <c r="B18" s="3" t="s">
        <v>3</v>
      </c>
      <c r="C18" s="3">
        <v>2</v>
      </c>
      <c r="D18" s="3">
        <f>njecl[[#This Row],[nhj]]*VLOOKUP(njecl[[#This Row],[mois]],nj[],2,FALSE)</f>
        <v>62</v>
      </c>
      <c r="E18" s="3">
        <f>0.9 * 1.4 * njecl[[#This Row],[nh]] / 1000</f>
        <v>7.8120000000000009E-2</v>
      </c>
    </row>
    <row r="19" spans="1:5" x14ac:dyDescent="0.3">
      <c r="A19" s="4">
        <v>6</v>
      </c>
      <c r="B19" s="3" t="s">
        <v>3</v>
      </c>
      <c r="C19" s="3">
        <v>1</v>
      </c>
      <c r="D19" s="3">
        <f>njecl[[#This Row],[nhj]]*VLOOKUP(njecl[[#This Row],[mois]],nj[],2,FALSE)</f>
        <v>30</v>
      </c>
      <c r="E19" s="3">
        <f>0.9 * 1.4 * njecl[[#This Row],[nh]] / 1000</f>
        <v>3.78E-2</v>
      </c>
    </row>
    <row r="20" spans="1:5" x14ac:dyDescent="0.3">
      <c r="A20" s="4">
        <v>7</v>
      </c>
      <c r="B20" s="3" t="s">
        <v>3</v>
      </c>
      <c r="C20" s="3">
        <v>1</v>
      </c>
      <c r="D20" s="3">
        <f>njecl[[#This Row],[nhj]]*VLOOKUP(njecl[[#This Row],[mois]],nj[],2,FALSE)</f>
        <v>31</v>
      </c>
      <c r="E20" s="3">
        <f>0.9 * 1.4 * njecl[[#This Row],[nh]] / 1000</f>
        <v>3.9060000000000004E-2</v>
      </c>
    </row>
    <row r="21" spans="1:5" x14ac:dyDescent="0.3">
      <c r="A21" s="4">
        <v>8</v>
      </c>
      <c r="B21" s="3" t="s">
        <v>3</v>
      </c>
      <c r="C21" s="3">
        <v>3</v>
      </c>
      <c r="D21" s="3">
        <f>njecl[[#This Row],[nhj]]*VLOOKUP(njecl[[#This Row],[mois]],nj[],2,FALSE)</f>
        <v>93</v>
      </c>
      <c r="E21" s="3">
        <f>0.9 * 1.4 * njecl[[#This Row],[nh]] / 1000</f>
        <v>0.11718000000000001</v>
      </c>
    </row>
    <row r="22" spans="1:5" x14ac:dyDescent="0.3">
      <c r="A22" s="4">
        <v>9</v>
      </c>
      <c r="B22" s="3" t="s">
        <v>3</v>
      </c>
      <c r="C22" s="3">
        <v>4</v>
      </c>
      <c r="D22" s="3">
        <f>njecl[[#This Row],[nhj]]*VLOOKUP(njecl[[#This Row],[mois]],nj[],2,FALSE)</f>
        <v>120</v>
      </c>
      <c r="E22" s="3">
        <f>0.9 * 1.4 * njecl[[#This Row],[nh]] / 1000</f>
        <v>0.1512</v>
      </c>
    </row>
    <row r="23" spans="1:5" x14ac:dyDescent="0.3">
      <c r="A23" s="4">
        <v>10</v>
      </c>
      <c r="B23" s="3" t="s">
        <v>3</v>
      </c>
      <c r="C23" s="3">
        <v>6</v>
      </c>
      <c r="D23" s="3">
        <f>njecl[[#This Row],[nhj]]*VLOOKUP(njecl[[#This Row],[mois]],nj[],2,FALSE)</f>
        <v>186</v>
      </c>
      <c r="E23" s="3">
        <f>0.9 * 1.4 * njecl[[#This Row],[nh]] / 1000</f>
        <v>0.23436000000000001</v>
      </c>
    </row>
    <row r="24" spans="1:5" x14ac:dyDescent="0.3">
      <c r="A24" s="4">
        <v>11</v>
      </c>
      <c r="B24" s="3" t="s">
        <v>3</v>
      </c>
      <c r="C24" s="3">
        <v>6</v>
      </c>
      <c r="D24" s="3">
        <f>njecl[[#This Row],[nhj]]*VLOOKUP(njecl[[#This Row],[mois]],nj[],2,FALSE)</f>
        <v>180</v>
      </c>
      <c r="E24" s="3">
        <f>0.9 * 1.4 * njecl[[#This Row],[nh]] / 1000</f>
        <v>0.2268</v>
      </c>
    </row>
    <row r="25" spans="1:5" x14ac:dyDescent="0.3">
      <c r="A25" s="4">
        <v>12</v>
      </c>
      <c r="B25" s="3" t="s">
        <v>3</v>
      </c>
      <c r="C25" s="3">
        <v>6</v>
      </c>
      <c r="D25" s="3">
        <f>njecl[[#This Row],[nhj]]*VLOOKUP(njecl[[#This Row],[mois]],nj[],2,FALSE)</f>
        <v>144</v>
      </c>
      <c r="E25" s="3">
        <f>0.9 * 1.4 * njecl[[#This Row],[nh]] / 1000</f>
        <v>0.18143999999999999</v>
      </c>
    </row>
    <row r="26" spans="1:5" x14ac:dyDescent="0.3">
      <c r="A26" s="4">
        <v>1</v>
      </c>
      <c r="B26" s="3" t="s">
        <v>4</v>
      </c>
      <c r="C26" s="3">
        <v>6</v>
      </c>
      <c r="D26" s="3">
        <f>njecl[[#This Row],[nhj]]*VLOOKUP(njecl[[#This Row],[mois]],nj[],2,FALSE)</f>
        <v>186</v>
      </c>
      <c r="E26" s="3">
        <f>0.9 * 1.4 * njecl[[#This Row],[nh]] / 1000</f>
        <v>0.23436000000000001</v>
      </c>
    </row>
    <row r="27" spans="1:5" x14ac:dyDescent="0.3">
      <c r="A27" s="4">
        <v>2</v>
      </c>
      <c r="B27" s="3" t="s">
        <v>4</v>
      </c>
      <c r="C27" s="3">
        <v>6</v>
      </c>
      <c r="D27" s="3">
        <f>njecl[[#This Row],[nhj]]*VLOOKUP(njecl[[#This Row],[mois]],nj[],2,FALSE)</f>
        <v>168</v>
      </c>
      <c r="E27" s="3">
        <f>0.9 * 1.4 * njecl[[#This Row],[nh]] / 1000</f>
        <v>0.21168000000000001</v>
      </c>
    </row>
    <row r="28" spans="1:5" x14ac:dyDescent="0.3">
      <c r="A28" s="4">
        <v>3</v>
      </c>
      <c r="B28" s="3" t="s">
        <v>4</v>
      </c>
      <c r="C28" s="3">
        <v>5</v>
      </c>
      <c r="D28" s="3">
        <f>njecl[[#This Row],[nhj]]*VLOOKUP(njecl[[#This Row],[mois]],nj[],2,FALSE)</f>
        <v>155</v>
      </c>
      <c r="E28" s="3">
        <f>0.9 * 1.4 * njecl[[#This Row],[nh]] / 1000</f>
        <v>0.1953</v>
      </c>
    </row>
    <row r="29" spans="1:5" x14ac:dyDescent="0.3">
      <c r="A29" s="4">
        <v>4</v>
      </c>
      <c r="B29" s="3" t="s">
        <v>4</v>
      </c>
      <c r="C29" s="3">
        <v>3</v>
      </c>
      <c r="D29" s="3">
        <f>njecl[[#This Row],[nhj]]*VLOOKUP(njecl[[#This Row],[mois]],nj[],2,FALSE)</f>
        <v>90</v>
      </c>
      <c r="E29" s="3">
        <f>0.9 * 1.4 * njecl[[#This Row],[nh]] / 1000</f>
        <v>0.1134</v>
      </c>
    </row>
    <row r="30" spans="1:5" x14ac:dyDescent="0.3">
      <c r="A30" s="4">
        <v>5</v>
      </c>
      <c r="B30" s="3" t="s">
        <v>4</v>
      </c>
      <c r="C30" s="3">
        <v>2</v>
      </c>
      <c r="D30" s="3">
        <f>njecl[[#This Row],[nhj]]*VLOOKUP(njecl[[#This Row],[mois]],nj[],2,FALSE)</f>
        <v>62</v>
      </c>
      <c r="E30" s="3">
        <f>0.9 * 1.4 * njecl[[#This Row],[nh]] / 1000</f>
        <v>7.8120000000000009E-2</v>
      </c>
    </row>
    <row r="31" spans="1:5" x14ac:dyDescent="0.3">
      <c r="A31" s="4">
        <v>6</v>
      </c>
      <c r="B31" s="3" t="s">
        <v>4</v>
      </c>
      <c r="C31" s="3">
        <v>1</v>
      </c>
      <c r="D31" s="3">
        <f>njecl[[#This Row],[nhj]]*VLOOKUP(njecl[[#This Row],[mois]],nj[],2,FALSE)</f>
        <v>30</v>
      </c>
      <c r="E31" s="3">
        <f>0.9 * 1.4 * njecl[[#This Row],[nh]] / 1000</f>
        <v>3.78E-2</v>
      </c>
    </row>
    <row r="32" spans="1:5" x14ac:dyDescent="0.3">
      <c r="A32" s="4">
        <v>7</v>
      </c>
      <c r="B32" s="3" t="s">
        <v>4</v>
      </c>
      <c r="C32" s="3">
        <v>2</v>
      </c>
      <c r="D32" s="3">
        <f>njecl[[#This Row],[nhj]]*VLOOKUP(njecl[[#This Row],[mois]],nj[],2,FALSE)</f>
        <v>62</v>
      </c>
      <c r="E32" s="3">
        <f>0.9 * 1.4 * njecl[[#This Row],[nh]] / 1000</f>
        <v>7.8120000000000009E-2</v>
      </c>
    </row>
    <row r="33" spans="1:5" x14ac:dyDescent="0.3">
      <c r="A33" s="4">
        <v>8</v>
      </c>
      <c r="B33" s="3" t="s">
        <v>4</v>
      </c>
      <c r="C33" s="3">
        <v>3</v>
      </c>
      <c r="D33" s="3">
        <f>njecl[[#This Row],[nhj]]*VLOOKUP(njecl[[#This Row],[mois]],nj[],2,FALSE)</f>
        <v>93</v>
      </c>
      <c r="E33" s="3">
        <f>0.9 * 1.4 * njecl[[#This Row],[nh]] / 1000</f>
        <v>0.11718000000000001</v>
      </c>
    </row>
    <row r="34" spans="1:5" x14ac:dyDescent="0.3">
      <c r="A34" s="4">
        <v>9</v>
      </c>
      <c r="B34" s="3" t="s">
        <v>4</v>
      </c>
      <c r="C34" s="3">
        <v>4</v>
      </c>
      <c r="D34" s="3">
        <f>njecl[[#This Row],[nhj]]*VLOOKUP(njecl[[#This Row],[mois]],nj[],2,FALSE)</f>
        <v>120</v>
      </c>
      <c r="E34" s="3">
        <f>0.9 * 1.4 * njecl[[#This Row],[nh]] / 1000</f>
        <v>0.1512</v>
      </c>
    </row>
    <row r="35" spans="1:5" x14ac:dyDescent="0.3">
      <c r="A35" s="4">
        <v>10</v>
      </c>
      <c r="B35" s="3" t="s">
        <v>4</v>
      </c>
      <c r="C35" s="3">
        <v>6</v>
      </c>
      <c r="D35" s="3">
        <f>njecl[[#This Row],[nhj]]*VLOOKUP(njecl[[#This Row],[mois]],nj[],2,FALSE)</f>
        <v>186</v>
      </c>
      <c r="E35" s="3">
        <f>0.9 * 1.4 * njecl[[#This Row],[nh]] / 1000</f>
        <v>0.23436000000000001</v>
      </c>
    </row>
    <row r="36" spans="1:5" x14ac:dyDescent="0.3">
      <c r="A36" s="4">
        <v>11</v>
      </c>
      <c r="B36" s="3" t="s">
        <v>4</v>
      </c>
      <c r="C36" s="3">
        <v>6</v>
      </c>
      <c r="D36" s="3">
        <f>njecl[[#This Row],[nhj]]*VLOOKUP(njecl[[#This Row],[mois]],nj[],2,FALSE)</f>
        <v>180</v>
      </c>
      <c r="E36" s="3">
        <f>0.9 * 1.4 * njecl[[#This Row],[nh]] / 1000</f>
        <v>0.2268</v>
      </c>
    </row>
    <row r="37" spans="1:5" x14ac:dyDescent="0.3">
      <c r="A37" s="4">
        <v>12</v>
      </c>
      <c r="B37" s="3" t="s">
        <v>4</v>
      </c>
      <c r="C37" s="3">
        <v>6</v>
      </c>
      <c r="D37" s="3">
        <f>njecl[[#This Row],[nhj]]*VLOOKUP(njecl[[#This Row],[mois]],nj[],2,FALSE)</f>
        <v>144</v>
      </c>
      <c r="E37" s="3">
        <f>0.9 * 1.4 * njecl[[#This Row],[nh]] / 1000</f>
        <v>0.18143999999999999</v>
      </c>
    </row>
    <row r="38" spans="1:5" x14ac:dyDescent="0.3">
      <c r="A38" s="4">
        <v>1</v>
      </c>
      <c r="B38" s="3" t="s">
        <v>5</v>
      </c>
      <c r="C38" s="3">
        <v>7</v>
      </c>
      <c r="D38" s="3">
        <f>njecl[[#This Row],[nhj]]*VLOOKUP(njecl[[#This Row],[mois]],nj[],2,FALSE)</f>
        <v>217</v>
      </c>
      <c r="E38" s="3">
        <f>0.9 * 1.4 * njecl[[#This Row],[nh]] / 1000</f>
        <v>0.27342</v>
      </c>
    </row>
    <row r="39" spans="1:5" x14ac:dyDescent="0.3">
      <c r="A39" s="4">
        <v>2</v>
      </c>
      <c r="B39" s="3" t="s">
        <v>5</v>
      </c>
      <c r="C39" s="3">
        <v>6</v>
      </c>
      <c r="D39" s="3">
        <f>njecl[[#This Row],[nhj]]*VLOOKUP(njecl[[#This Row],[mois]],nj[],2,FALSE)</f>
        <v>168</v>
      </c>
      <c r="E39" s="3">
        <f>0.9 * 1.4 * njecl[[#This Row],[nh]] / 1000</f>
        <v>0.21168000000000001</v>
      </c>
    </row>
    <row r="40" spans="1:5" x14ac:dyDescent="0.3">
      <c r="A40" s="4">
        <v>3</v>
      </c>
      <c r="B40" s="3" t="s">
        <v>5</v>
      </c>
      <c r="C40" s="3">
        <v>5</v>
      </c>
      <c r="D40" s="3">
        <f>njecl[[#This Row],[nhj]]*VLOOKUP(njecl[[#This Row],[mois]],nj[],2,FALSE)</f>
        <v>155</v>
      </c>
      <c r="E40" s="3">
        <f>0.9 * 1.4 * njecl[[#This Row],[nh]] / 1000</f>
        <v>0.1953</v>
      </c>
    </row>
    <row r="41" spans="1:5" x14ac:dyDescent="0.3">
      <c r="A41" s="4">
        <v>4</v>
      </c>
      <c r="B41" s="3" t="s">
        <v>5</v>
      </c>
      <c r="C41" s="3">
        <v>3</v>
      </c>
      <c r="D41" s="3">
        <f>njecl[[#This Row],[nhj]]*VLOOKUP(njecl[[#This Row],[mois]],nj[],2,FALSE)</f>
        <v>90</v>
      </c>
      <c r="E41" s="3">
        <f>0.9 * 1.4 * njecl[[#This Row],[nh]] / 1000</f>
        <v>0.1134</v>
      </c>
    </row>
    <row r="42" spans="1:5" x14ac:dyDescent="0.3">
      <c r="A42" s="4">
        <v>5</v>
      </c>
      <c r="B42" s="3" t="s">
        <v>5</v>
      </c>
      <c r="C42" s="3">
        <v>2</v>
      </c>
      <c r="D42" s="3">
        <f>njecl[[#This Row],[nhj]]*VLOOKUP(njecl[[#This Row],[mois]],nj[],2,FALSE)</f>
        <v>62</v>
      </c>
      <c r="E42" s="3">
        <f>0.9 * 1.4 * njecl[[#This Row],[nh]] / 1000</f>
        <v>7.8120000000000009E-2</v>
      </c>
    </row>
    <row r="43" spans="1:5" x14ac:dyDescent="0.3">
      <c r="A43" s="4">
        <v>6</v>
      </c>
      <c r="B43" s="3" t="s">
        <v>5</v>
      </c>
      <c r="C43" s="3">
        <v>1</v>
      </c>
      <c r="D43" s="3">
        <f>njecl[[#This Row],[nhj]]*VLOOKUP(njecl[[#This Row],[mois]],nj[],2,FALSE)</f>
        <v>30</v>
      </c>
      <c r="E43" s="3">
        <f>0.9 * 1.4 * njecl[[#This Row],[nh]] / 1000</f>
        <v>3.78E-2</v>
      </c>
    </row>
    <row r="44" spans="1:5" x14ac:dyDescent="0.3">
      <c r="A44" s="4">
        <v>7</v>
      </c>
      <c r="B44" s="3" t="s">
        <v>5</v>
      </c>
      <c r="C44" s="3">
        <v>1</v>
      </c>
      <c r="D44" s="3">
        <f>njecl[[#This Row],[nhj]]*VLOOKUP(njecl[[#This Row],[mois]],nj[],2,FALSE)</f>
        <v>31</v>
      </c>
      <c r="E44" s="3">
        <f>0.9 * 1.4 * njecl[[#This Row],[nh]] / 1000</f>
        <v>3.9060000000000004E-2</v>
      </c>
    </row>
    <row r="45" spans="1:5" x14ac:dyDescent="0.3">
      <c r="A45" s="4">
        <v>8</v>
      </c>
      <c r="B45" s="3" t="s">
        <v>5</v>
      </c>
      <c r="C45" s="3">
        <v>3</v>
      </c>
      <c r="D45" s="3">
        <f>njecl[[#This Row],[nhj]]*VLOOKUP(njecl[[#This Row],[mois]],nj[],2,FALSE)</f>
        <v>93</v>
      </c>
      <c r="E45" s="3">
        <f>0.9 * 1.4 * njecl[[#This Row],[nh]] / 1000</f>
        <v>0.11718000000000001</v>
      </c>
    </row>
    <row r="46" spans="1:5" x14ac:dyDescent="0.3">
      <c r="A46" s="4">
        <v>9</v>
      </c>
      <c r="B46" s="3" t="s">
        <v>5</v>
      </c>
      <c r="C46" s="3">
        <v>4</v>
      </c>
      <c r="D46" s="3">
        <f>njecl[[#This Row],[nhj]]*VLOOKUP(njecl[[#This Row],[mois]],nj[],2,FALSE)</f>
        <v>120</v>
      </c>
      <c r="E46" s="3">
        <f>0.9 * 1.4 * njecl[[#This Row],[nh]] / 1000</f>
        <v>0.1512</v>
      </c>
    </row>
    <row r="47" spans="1:5" x14ac:dyDescent="0.3">
      <c r="A47" s="4">
        <v>10</v>
      </c>
      <c r="B47" s="3" t="s">
        <v>5</v>
      </c>
      <c r="C47" s="3">
        <v>6</v>
      </c>
      <c r="D47" s="3">
        <f>njecl[[#This Row],[nhj]]*VLOOKUP(njecl[[#This Row],[mois]],nj[],2,FALSE)</f>
        <v>186</v>
      </c>
      <c r="E47" s="3">
        <f>0.9 * 1.4 * njecl[[#This Row],[nh]] / 1000</f>
        <v>0.23436000000000001</v>
      </c>
    </row>
    <row r="48" spans="1:5" x14ac:dyDescent="0.3">
      <c r="A48" s="4">
        <v>11</v>
      </c>
      <c r="B48" s="3" t="s">
        <v>5</v>
      </c>
      <c r="C48" s="3">
        <v>6</v>
      </c>
      <c r="D48" s="3">
        <f>njecl[[#This Row],[nhj]]*VLOOKUP(njecl[[#This Row],[mois]],nj[],2,FALSE)</f>
        <v>180</v>
      </c>
      <c r="E48" s="3">
        <f>0.9 * 1.4 * njecl[[#This Row],[nh]] / 1000</f>
        <v>0.2268</v>
      </c>
    </row>
    <row r="49" spans="1:5" x14ac:dyDescent="0.3">
      <c r="A49" s="4">
        <v>12</v>
      </c>
      <c r="B49" s="3" t="s">
        <v>5</v>
      </c>
      <c r="C49" s="3">
        <v>7</v>
      </c>
      <c r="D49" s="3">
        <f>njecl[[#This Row],[nhj]]*VLOOKUP(njecl[[#This Row],[mois]],nj[],2,FALSE)</f>
        <v>168</v>
      </c>
      <c r="E49" s="3">
        <f>0.9 * 1.4 * njecl[[#This Row],[nh]] / 1000</f>
        <v>0.21168000000000001</v>
      </c>
    </row>
    <row r="50" spans="1:5" x14ac:dyDescent="0.3">
      <c r="A50" s="4">
        <v>1</v>
      </c>
      <c r="B50" s="3" t="s">
        <v>6</v>
      </c>
      <c r="C50" s="3">
        <v>7</v>
      </c>
      <c r="D50" s="3">
        <f>njecl[[#This Row],[nhj]]*VLOOKUP(njecl[[#This Row],[mois]],nj[],2,FALSE)</f>
        <v>217</v>
      </c>
      <c r="E50" s="3">
        <f>0.9 * 1.4 * njecl[[#This Row],[nh]] / 1000</f>
        <v>0.27342</v>
      </c>
    </row>
    <row r="51" spans="1:5" x14ac:dyDescent="0.3">
      <c r="A51" s="4">
        <v>2</v>
      </c>
      <c r="B51" s="3" t="s">
        <v>6</v>
      </c>
      <c r="C51" s="3">
        <v>6</v>
      </c>
      <c r="D51" s="3">
        <f>njecl[[#This Row],[nhj]]*VLOOKUP(njecl[[#This Row],[mois]],nj[],2,FALSE)</f>
        <v>168</v>
      </c>
      <c r="E51" s="3">
        <f>0.9 * 1.4 * njecl[[#This Row],[nh]] / 1000</f>
        <v>0.21168000000000001</v>
      </c>
    </row>
    <row r="52" spans="1:5" x14ac:dyDescent="0.3">
      <c r="A52" s="4">
        <v>3</v>
      </c>
      <c r="B52" s="3" t="s">
        <v>6</v>
      </c>
      <c r="C52" s="3">
        <v>5</v>
      </c>
      <c r="D52" s="3">
        <f>njecl[[#This Row],[nhj]]*VLOOKUP(njecl[[#This Row],[mois]],nj[],2,FALSE)</f>
        <v>155</v>
      </c>
      <c r="E52" s="3">
        <f>0.9 * 1.4 * njecl[[#This Row],[nh]] / 1000</f>
        <v>0.1953</v>
      </c>
    </row>
    <row r="53" spans="1:5" x14ac:dyDescent="0.3">
      <c r="A53" s="4">
        <v>4</v>
      </c>
      <c r="B53" s="3" t="s">
        <v>6</v>
      </c>
      <c r="C53" s="3">
        <v>3</v>
      </c>
      <c r="D53" s="3">
        <f>njecl[[#This Row],[nhj]]*VLOOKUP(njecl[[#This Row],[mois]],nj[],2,FALSE)</f>
        <v>90</v>
      </c>
      <c r="E53" s="3">
        <f>0.9 * 1.4 * njecl[[#This Row],[nh]] / 1000</f>
        <v>0.1134</v>
      </c>
    </row>
    <row r="54" spans="1:5" x14ac:dyDescent="0.3">
      <c r="A54" s="4">
        <v>5</v>
      </c>
      <c r="B54" s="3" t="s">
        <v>6</v>
      </c>
      <c r="C54" s="3">
        <v>2</v>
      </c>
      <c r="D54" s="3">
        <f>njecl[[#This Row],[nhj]]*VLOOKUP(njecl[[#This Row],[mois]],nj[],2,FALSE)</f>
        <v>62</v>
      </c>
      <c r="E54" s="3">
        <f>0.9 * 1.4 * njecl[[#This Row],[nh]] / 1000</f>
        <v>7.8120000000000009E-2</v>
      </c>
    </row>
    <row r="55" spans="1:5" x14ac:dyDescent="0.3">
      <c r="A55" s="4">
        <v>6</v>
      </c>
      <c r="B55" s="3" t="s">
        <v>6</v>
      </c>
      <c r="C55" s="3">
        <v>1</v>
      </c>
      <c r="D55" s="3">
        <f>njecl[[#This Row],[nhj]]*VLOOKUP(njecl[[#This Row],[mois]],nj[],2,FALSE)</f>
        <v>30</v>
      </c>
      <c r="E55" s="3">
        <f>0.9 * 1.4 * njecl[[#This Row],[nh]] / 1000</f>
        <v>3.78E-2</v>
      </c>
    </row>
    <row r="56" spans="1:5" x14ac:dyDescent="0.3">
      <c r="A56" s="4">
        <v>7</v>
      </c>
      <c r="B56" s="3" t="s">
        <v>6</v>
      </c>
      <c r="C56" s="3">
        <v>2</v>
      </c>
      <c r="D56" s="3">
        <f>njecl[[#This Row],[nhj]]*VLOOKUP(njecl[[#This Row],[mois]],nj[],2,FALSE)</f>
        <v>62</v>
      </c>
      <c r="E56" s="3">
        <f>0.9 * 1.4 * njecl[[#This Row],[nh]] / 1000</f>
        <v>7.8120000000000009E-2</v>
      </c>
    </row>
    <row r="57" spans="1:5" x14ac:dyDescent="0.3">
      <c r="A57" s="4">
        <v>8</v>
      </c>
      <c r="B57" s="3" t="s">
        <v>6</v>
      </c>
      <c r="C57" s="3">
        <v>3</v>
      </c>
      <c r="D57" s="3">
        <f>njecl[[#This Row],[nhj]]*VLOOKUP(njecl[[#This Row],[mois]],nj[],2,FALSE)</f>
        <v>93</v>
      </c>
      <c r="E57" s="3">
        <f>0.9 * 1.4 * njecl[[#This Row],[nh]] / 1000</f>
        <v>0.11718000000000001</v>
      </c>
    </row>
    <row r="58" spans="1:5" x14ac:dyDescent="0.3">
      <c r="A58" s="4">
        <v>9</v>
      </c>
      <c r="B58" s="3" t="s">
        <v>6</v>
      </c>
      <c r="C58" s="3">
        <v>4</v>
      </c>
      <c r="D58" s="3">
        <f>njecl[[#This Row],[nhj]]*VLOOKUP(njecl[[#This Row],[mois]],nj[],2,FALSE)</f>
        <v>120</v>
      </c>
      <c r="E58" s="3">
        <f>0.9 * 1.4 * njecl[[#This Row],[nh]] / 1000</f>
        <v>0.1512</v>
      </c>
    </row>
    <row r="59" spans="1:5" x14ac:dyDescent="0.3">
      <c r="A59" s="4">
        <v>10</v>
      </c>
      <c r="B59" s="3" t="s">
        <v>6</v>
      </c>
      <c r="C59" s="3">
        <v>6</v>
      </c>
      <c r="D59" s="3">
        <f>njecl[[#This Row],[nhj]]*VLOOKUP(njecl[[#This Row],[mois]],nj[],2,FALSE)</f>
        <v>186</v>
      </c>
      <c r="E59" s="3">
        <f>0.9 * 1.4 * njecl[[#This Row],[nh]] / 1000</f>
        <v>0.23436000000000001</v>
      </c>
    </row>
    <row r="60" spans="1:5" x14ac:dyDescent="0.3">
      <c r="A60" s="4">
        <v>11</v>
      </c>
      <c r="B60" s="3" t="s">
        <v>6</v>
      </c>
      <c r="C60" s="3">
        <v>6</v>
      </c>
      <c r="D60" s="3">
        <f>njecl[[#This Row],[nhj]]*VLOOKUP(njecl[[#This Row],[mois]],nj[],2,FALSE)</f>
        <v>180</v>
      </c>
      <c r="E60" s="3">
        <f>0.9 * 1.4 * njecl[[#This Row],[nh]] / 1000</f>
        <v>0.2268</v>
      </c>
    </row>
    <row r="61" spans="1:5" x14ac:dyDescent="0.3">
      <c r="A61" s="4">
        <v>12</v>
      </c>
      <c r="B61" s="3" t="s">
        <v>6</v>
      </c>
      <c r="C61" s="3">
        <v>7</v>
      </c>
      <c r="D61" s="3">
        <f>njecl[[#This Row],[nhj]]*VLOOKUP(njecl[[#This Row],[mois]],nj[],2,FALSE)</f>
        <v>168</v>
      </c>
      <c r="E61" s="3">
        <f>0.9 * 1.4 * njecl[[#This Row],[nh]] / 1000</f>
        <v>0.21168000000000001</v>
      </c>
    </row>
    <row r="62" spans="1:5" x14ac:dyDescent="0.3">
      <c r="A62" s="4">
        <v>1</v>
      </c>
      <c r="B62" s="3" t="s">
        <v>7</v>
      </c>
      <c r="C62" s="3">
        <v>6</v>
      </c>
      <c r="D62" s="3">
        <f>njecl[[#This Row],[nhj]]*VLOOKUP(njecl[[#This Row],[mois]],nj[],2,FALSE)</f>
        <v>186</v>
      </c>
      <c r="E62" s="3">
        <f>0.9 * 1.4 * njecl[[#This Row],[nh]] / 1000</f>
        <v>0.23436000000000001</v>
      </c>
    </row>
    <row r="63" spans="1:5" x14ac:dyDescent="0.3">
      <c r="A63" s="4">
        <v>2</v>
      </c>
      <c r="B63" s="3" t="s">
        <v>7</v>
      </c>
      <c r="C63" s="3">
        <v>6</v>
      </c>
      <c r="D63" s="3">
        <f>njecl[[#This Row],[nhj]]*VLOOKUP(njecl[[#This Row],[mois]],nj[],2,FALSE)</f>
        <v>168</v>
      </c>
      <c r="E63" s="3">
        <f>0.9 * 1.4 * njecl[[#This Row],[nh]] / 1000</f>
        <v>0.21168000000000001</v>
      </c>
    </row>
    <row r="64" spans="1:5" x14ac:dyDescent="0.3">
      <c r="A64" s="4">
        <v>3</v>
      </c>
      <c r="B64" s="3" t="s">
        <v>7</v>
      </c>
      <c r="C64" s="3">
        <v>5</v>
      </c>
      <c r="D64" s="3">
        <f>njecl[[#This Row],[nhj]]*VLOOKUP(njecl[[#This Row],[mois]],nj[],2,FALSE)</f>
        <v>155</v>
      </c>
      <c r="E64" s="3">
        <f>0.9 * 1.4 * njecl[[#This Row],[nh]] / 1000</f>
        <v>0.1953</v>
      </c>
    </row>
    <row r="65" spans="1:5" x14ac:dyDescent="0.3">
      <c r="A65" s="4">
        <v>4</v>
      </c>
      <c r="B65" s="3" t="s">
        <v>7</v>
      </c>
      <c r="C65" s="3">
        <v>4</v>
      </c>
      <c r="D65" s="3">
        <f>njecl[[#This Row],[nhj]]*VLOOKUP(njecl[[#This Row],[mois]],nj[],2,FALSE)</f>
        <v>120</v>
      </c>
      <c r="E65" s="3">
        <f>0.9 * 1.4 * njecl[[#This Row],[nh]] / 1000</f>
        <v>0.1512</v>
      </c>
    </row>
    <row r="66" spans="1:5" x14ac:dyDescent="0.3">
      <c r="A66" s="4">
        <v>5</v>
      </c>
      <c r="B66" s="3" t="s">
        <v>7</v>
      </c>
      <c r="C66" s="3">
        <v>2</v>
      </c>
      <c r="D66" s="3">
        <f>njecl[[#This Row],[nhj]]*VLOOKUP(njecl[[#This Row],[mois]],nj[],2,FALSE)</f>
        <v>62</v>
      </c>
      <c r="E66" s="3">
        <f>0.9 * 1.4 * njecl[[#This Row],[nh]] / 1000</f>
        <v>7.8120000000000009E-2</v>
      </c>
    </row>
    <row r="67" spans="1:5" x14ac:dyDescent="0.3">
      <c r="A67" s="4">
        <v>6</v>
      </c>
      <c r="B67" s="3" t="s">
        <v>7</v>
      </c>
      <c r="C67" s="3">
        <v>2</v>
      </c>
      <c r="D67" s="3">
        <f>njecl[[#This Row],[nhj]]*VLOOKUP(njecl[[#This Row],[mois]],nj[],2,FALSE)</f>
        <v>60</v>
      </c>
      <c r="E67" s="3">
        <f>0.9 * 1.4 * njecl[[#This Row],[nh]] / 1000</f>
        <v>7.5600000000000001E-2</v>
      </c>
    </row>
    <row r="68" spans="1:5" x14ac:dyDescent="0.3">
      <c r="A68" s="4">
        <v>7</v>
      </c>
      <c r="B68" s="3" t="s">
        <v>7</v>
      </c>
      <c r="C68" s="3">
        <v>2</v>
      </c>
      <c r="D68" s="3">
        <f>njecl[[#This Row],[nhj]]*VLOOKUP(njecl[[#This Row],[mois]],nj[],2,FALSE)</f>
        <v>62</v>
      </c>
      <c r="E68" s="3">
        <f>0.9 * 1.4 * njecl[[#This Row],[nh]] / 1000</f>
        <v>7.8120000000000009E-2</v>
      </c>
    </row>
    <row r="69" spans="1:5" x14ac:dyDescent="0.3">
      <c r="A69" s="4">
        <v>8</v>
      </c>
      <c r="B69" s="3" t="s">
        <v>7</v>
      </c>
      <c r="C69" s="3">
        <v>3</v>
      </c>
      <c r="D69" s="3">
        <f>njecl[[#This Row],[nhj]]*VLOOKUP(njecl[[#This Row],[mois]],nj[],2,FALSE)</f>
        <v>93</v>
      </c>
      <c r="E69" s="3">
        <f>0.9 * 1.4 * njecl[[#This Row],[nh]] / 1000</f>
        <v>0.11718000000000001</v>
      </c>
    </row>
    <row r="70" spans="1:5" x14ac:dyDescent="0.3">
      <c r="A70" s="4">
        <v>9</v>
      </c>
      <c r="B70" s="3" t="s">
        <v>7</v>
      </c>
      <c r="C70" s="3">
        <v>5</v>
      </c>
      <c r="D70" s="3">
        <f>njecl[[#This Row],[nhj]]*VLOOKUP(njecl[[#This Row],[mois]],nj[],2,FALSE)</f>
        <v>150</v>
      </c>
      <c r="E70" s="3">
        <f>0.9 * 1.4 * njecl[[#This Row],[nh]] / 1000</f>
        <v>0.189</v>
      </c>
    </row>
    <row r="71" spans="1:5" x14ac:dyDescent="0.3">
      <c r="A71" s="4">
        <v>10</v>
      </c>
      <c r="B71" s="3" t="s">
        <v>7</v>
      </c>
      <c r="C71" s="3">
        <v>6</v>
      </c>
      <c r="D71" s="3">
        <f>njecl[[#This Row],[nhj]]*VLOOKUP(njecl[[#This Row],[mois]],nj[],2,FALSE)</f>
        <v>186</v>
      </c>
      <c r="E71" s="3">
        <f>0.9 * 1.4 * njecl[[#This Row],[nh]] / 1000</f>
        <v>0.23436000000000001</v>
      </c>
    </row>
    <row r="72" spans="1:5" x14ac:dyDescent="0.3">
      <c r="A72" s="4">
        <v>11</v>
      </c>
      <c r="B72" s="3" t="s">
        <v>7</v>
      </c>
      <c r="C72" s="3">
        <v>6</v>
      </c>
      <c r="D72" s="3">
        <f>njecl[[#This Row],[nhj]]*VLOOKUP(njecl[[#This Row],[mois]],nj[],2,FALSE)</f>
        <v>180</v>
      </c>
      <c r="E72" s="3">
        <f>0.9 * 1.4 * njecl[[#This Row],[nh]] / 1000</f>
        <v>0.2268</v>
      </c>
    </row>
    <row r="73" spans="1:5" x14ac:dyDescent="0.3">
      <c r="A73" s="4">
        <v>12</v>
      </c>
      <c r="B73" s="3" t="s">
        <v>7</v>
      </c>
      <c r="C73" s="3">
        <v>6</v>
      </c>
      <c r="D73" s="3">
        <f>njecl[[#This Row],[nhj]]*VLOOKUP(njecl[[#This Row],[mois]],nj[],2,FALSE)</f>
        <v>144</v>
      </c>
      <c r="E73" s="3">
        <f>0.9 * 1.4 * njecl[[#This Row],[nh]] / 1000</f>
        <v>0.18143999999999999</v>
      </c>
    </row>
    <row r="74" spans="1:5" x14ac:dyDescent="0.3">
      <c r="A74" s="4">
        <v>1</v>
      </c>
      <c r="B74" s="3" t="s">
        <v>8</v>
      </c>
      <c r="C74" s="3">
        <v>6</v>
      </c>
      <c r="D74" s="3">
        <f>njecl[[#This Row],[nhj]]*VLOOKUP(njecl[[#This Row],[mois]],nj[],2,FALSE)</f>
        <v>186</v>
      </c>
      <c r="E74" s="3">
        <f>0.9 * 1.4 * njecl[[#This Row],[nh]] / 1000</f>
        <v>0.23436000000000001</v>
      </c>
    </row>
    <row r="75" spans="1:5" x14ac:dyDescent="0.3">
      <c r="A75" s="4">
        <v>2</v>
      </c>
      <c r="B75" s="3" t="s">
        <v>8</v>
      </c>
      <c r="C75" s="3">
        <v>6</v>
      </c>
      <c r="D75" s="3">
        <f>njecl[[#This Row],[nhj]]*VLOOKUP(njecl[[#This Row],[mois]],nj[],2,FALSE)</f>
        <v>168</v>
      </c>
      <c r="E75" s="3">
        <f>0.9 * 1.4 * njecl[[#This Row],[nh]] / 1000</f>
        <v>0.21168000000000001</v>
      </c>
    </row>
    <row r="76" spans="1:5" x14ac:dyDescent="0.3">
      <c r="A76" s="4">
        <v>3</v>
      </c>
      <c r="B76" s="3" t="s">
        <v>8</v>
      </c>
      <c r="C76" s="3">
        <v>5</v>
      </c>
      <c r="D76" s="3">
        <f>njecl[[#This Row],[nhj]]*VLOOKUP(njecl[[#This Row],[mois]],nj[],2,FALSE)</f>
        <v>155</v>
      </c>
      <c r="E76" s="3">
        <f>0.9 * 1.4 * njecl[[#This Row],[nh]] / 1000</f>
        <v>0.1953</v>
      </c>
    </row>
    <row r="77" spans="1:5" x14ac:dyDescent="0.3">
      <c r="A77" s="4">
        <v>4</v>
      </c>
      <c r="B77" s="3" t="s">
        <v>8</v>
      </c>
      <c r="C77" s="3">
        <v>4</v>
      </c>
      <c r="D77" s="3">
        <f>njecl[[#This Row],[nhj]]*VLOOKUP(njecl[[#This Row],[mois]],nj[],2,FALSE)</f>
        <v>120</v>
      </c>
      <c r="E77" s="3">
        <f>0.9 * 1.4 * njecl[[#This Row],[nh]] / 1000</f>
        <v>0.1512</v>
      </c>
    </row>
    <row r="78" spans="1:5" x14ac:dyDescent="0.3">
      <c r="A78" s="4">
        <v>5</v>
      </c>
      <c r="B78" s="3" t="s">
        <v>8</v>
      </c>
      <c r="C78" s="3">
        <v>2</v>
      </c>
      <c r="D78" s="3">
        <f>njecl[[#This Row],[nhj]]*VLOOKUP(njecl[[#This Row],[mois]],nj[],2,FALSE)</f>
        <v>62</v>
      </c>
      <c r="E78" s="3">
        <f>0.9 * 1.4 * njecl[[#This Row],[nh]] / 1000</f>
        <v>7.8120000000000009E-2</v>
      </c>
    </row>
    <row r="79" spans="1:5" x14ac:dyDescent="0.3">
      <c r="A79" s="4">
        <v>6</v>
      </c>
      <c r="B79" s="3" t="s">
        <v>8</v>
      </c>
      <c r="C79" s="3">
        <v>2</v>
      </c>
      <c r="D79" s="3">
        <f>njecl[[#This Row],[nhj]]*VLOOKUP(njecl[[#This Row],[mois]],nj[],2,FALSE)</f>
        <v>60</v>
      </c>
      <c r="E79" s="3">
        <f>0.9 * 1.4 * njecl[[#This Row],[nh]] / 1000</f>
        <v>7.5600000000000001E-2</v>
      </c>
    </row>
    <row r="80" spans="1:5" x14ac:dyDescent="0.3">
      <c r="A80" s="4">
        <v>7</v>
      </c>
      <c r="B80" s="3" t="s">
        <v>8</v>
      </c>
      <c r="C80" s="3">
        <v>2</v>
      </c>
      <c r="D80" s="3">
        <f>njecl[[#This Row],[nhj]]*VLOOKUP(njecl[[#This Row],[mois]],nj[],2,FALSE)</f>
        <v>62</v>
      </c>
      <c r="E80" s="3">
        <f>0.9 * 1.4 * njecl[[#This Row],[nh]] / 1000</f>
        <v>7.8120000000000009E-2</v>
      </c>
    </row>
    <row r="81" spans="1:5" x14ac:dyDescent="0.3">
      <c r="A81" s="4">
        <v>8</v>
      </c>
      <c r="B81" s="3" t="s">
        <v>8</v>
      </c>
      <c r="C81" s="3">
        <v>3</v>
      </c>
      <c r="D81" s="3">
        <f>njecl[[#This Row],[nhj]]*VLOOKUP(njecl[[#This Row],[mois]],nj[],2,FALSE)</f>
        <v>93</v>
      </c>
      <c r="E81" s="3">
        <f>0.9 * 1.4 * njecl[[#This Row],[nh]] / 1000</f>
        <v>0.11718000000000001</v>
      </c>
    </row>
    <row r="82" spans="1:5" x14ac:dyDescent="0.3">
      <c r="A82" s="4">
        <v>9</v>
      </c>
      <c r="B82" s="3" t="s">
        <v>8</v>
      </c>
      <c r="C82" s="3">
        <v>5</v>
      </c>
      <c r="D82" s="3">
        <f>njecl[[#This Row],[nhj]]*VLOOKUP(njecl[[#This Row],[mois]],nj[],2,FALSE)</f>
        <v>150</v>
      </c>
      <c r="E82" s="3">
        <f>0.9 * 1.4 * njecl[[#This Row],[nh]] / 1000</f>
        <v>0.189</v>
      </c>
    </row>
    <row r="83" spans="1:5" x14ac:dyDescent="0.3">
      <c r="A83" s="4">
        <v>10</v>
      </c>
      <c r="B83" s="3" t="s">
        <v>8</v>
      </c>
      <c r="C83" s="3">
        <v>6</v>
      </c>
      <c r="D83" s="3">
        <f>njecl[[#This Row],[nhj]]*VLOOKUP(njecl[[#This Row],[mois]],nj[],2,FALSE)</f>
        <v>186</v>
      </c>
      <c r="E83" s="3">
        <f>0.9 * 1.4 * njecl[[#This Row],[nh]] / 1000</f>
        <v>0.23436000000000001</v>
      </c>
    </row>
    <row r="84" spans="1:5" x14ac:dyDescent="0.3">
      <c r="A84" s="4">
        <v>11</v>
      </c>
      <c r="B84" s="3" t="s">
        <v>8</v>
      </c>
      <c r="C84" s="3">
        <v>6</v>
      </c>
      <c r="D84" s="3">
        <f>njecl[[#This Row],[nhj]]*VLOOKUP(njecl[[#This Row],[mois]],nj[],2,FALSE)</f>
        <v>180</v>
      </c>
      <c r="E84" s="3">
        <f>0.9 * 1.4 * njecl[[#This Row],[nh]] / 1000</f>
        <v>0.2268</v>
      </c>
    </row>
    <row r="85" spans="1:5" x14ac:dyDescent="0.3">
      <c r="A85" s="4">
        <v>12</v>
      </c>
      <c r="B85" s="3" t="s">
        <v>8</v>
      </c>
      <c r="C85" s="3">
        <v>6</v>
      </c>
      <c r="D85" s="3">
        <f>njecl[[#This Row],[nhj]]*VLOOKUP(njecl[[#This Row],[mois]],nj[],2,FALSE)</f>
        <v>144</v>
      </c>
      <c r="E85" s="3">
        <f>0.9 * 1.4 * njecl[[#This Row],[nh]] / 1000</f>
        <v>0.18143999999999999</v>
      </c>
    </row>
    <row r="86" spans="1:5" x14ac:dyDescent="0.3">
      <c r="A86" s="4">
        <v>1</v>
      </c>
      <c r="B86" s="3" t="s">
        <v>9</v>
      </c>
      <c r="C86" s="3">
        <v>6</v>
      </c>
      <c r="D86" s="3">
        <f>njecl[[#This Row],[nhj]]*VLOOKUP(njecl[[#This Row],[mois]],nj[],2,FALSE)</f>
        <v>186</v>
      </c>
      <c r="E86" s="3">
        <f>0.9 * 1.4 * njecl[[#This Row],[nh]] / 1000</f>
        <v>0.23436000000000001</v>
      </c>
    </row>
    <row r="87" spans="1:5" x14ac:dyDescent="0.3">
      <c r="A87" s="4">
        <v>2</v>
      </c>
      <c r="B87" s="3" t="s">
        <v>9</v>
      </c>
      <c r="C87" s="3">
        <v>6</v>
      </c>
      <c r="D87" s="3">
        <f>njecl[[#This Row],[nhj]]*VLOOKUP(njecl[[#This Row],[mois]],nj[],2,FALSE)</f>
        <v>168</v>
      </c>
      <c r="E87" s="3">
        <f>0.9 * 1.4 * njecl[[#This Row],[nh]] / 1000</f>
        <v>0.21168000000000001</v>
      </c>
    </row>
    <row r="88" spans="1:5" x14ac:dyDescent="0.3">
      <c r="A88" s="4">
        <v>3</v>
      </c>
      <c r="B88" s="3" t="s">
        <v>9</v>
      </c>
      <c r="C88" s="3">
        <v>5</v>
      </c>
      <c r="D88" s="3">
        <f>njecl[[#This Row],[nhj]]*VLOOKUP(njecl[[#This Row],[mois]],nj[],2,FALSE)</f>
        <v>155</v>
      </c>
      <c r="E88" s="3">
        <f>0.9 * 1.4 * njecl[[#This Row],[nh]] / 1000</f>
        <v>0.1953</v>
      </c>
    </row>
    <row r="89" spans="1:5" x14ac:dyDescent="0.3">
      <c r="A89" s="4">
        <v>4</v>
      </c>
      <c r="B89" s="3" t="s">
        <v>9</v>
      </c>
      <c r="C89" s="3">
        <v>4</v>
      </c>
      <c r="D89" s="3">
        <f>njecl[[#This Row],[nhj]]*VLOOKUP(njecl[[#This Row],[mois]],nj[],2,FALSE)</f>
        <v>120</v>
      </c>
      <c r="E89" s="3">
        <f>0.9 * 1.4 * njecl[[#This Row],[nh]] / 1000</f>
        <v>0.1512</v>
      </c>
    </row>
    <row r="90" spans="1:5" x14ac:dyDescent="0.3">
      <c r="A90" s="4">
        <v>5</v>
      </c>
      <c r="B90" s="3" t="s">
        <v>9</v>
      </c>
      <c r="C90" s="3">
        <v>2</v>
      </c>
      <c r="D90" s="3">
        <f>njecl[[#This Row],[nhj]]*VLOOKUP(njecl[[#This Row],[mois]],nj[],2,FALSE)</f>
        <v>62</v>
      </c>
      <c r="E90" s="3">
        <f>0.9 * 1.4 * njecl[[#This Row],[nh]] / 1000</f>
        <v>7.8120000000000009E-2</v>
      </c>
    </row>
    <row r="91" spans="1:5" x14ac:dyDescent="0.3">
      <c r="A91" s="4">
        <v>6</v>
      </c>
      <c r="B91" s="3" t="s">
        <v>9</v>
      </c>
      <c r="C91" s="3">
        <v>2</v>
      </c>
      <c r="D91" s="3">
        <f>njecl[[#This Row],[nhj]]*VLOOKUP(njecl[[#This Row],[mois]],nj[],2,FALSE)</f>
        <v>60</v>
      </c>
      <c r="E91" s="3">
        <f>0.9 * 1.4 * njecl[[#This Row],[nh]] / 1000</f>
        <v>7.5600000000000001E-2</v>
      </c>
    </row>
    <row r="92" spans="1:5" x14ac:dyDescent="0.3">
      <c r="A92" s="4">
        <v>7</v>
      </c>
      <c r="B92" s="3" t="s">
        <v>9</v>
      </c>
      <c r="C92" s="3">
        <v>2</v>
      </c>
      <c r="D92" s="3">
        <f>njecl[[#This Row],[nhj]]*VLOOKUP(njecl[[#This Row],[mois]],nj[],2,FALSE)</f>
        <v>62</v>
      </c>
      <c r="E92" s="3">
        <f>0.9 * 1.4 * njecl[[#This Row],[nh]] / 1000</f>
        <v>7.8120000000000009E-2</v>
      </c>
    </row>
    <row r="93" spans="1:5" x14ac:dyDescent="0.3">
      <c r="A93" s="4">
        <v>8</v>
      </c>
      <c r="B93" s="3" t="s">
        <v>9</v>
      </c>
      <c r="C93" s="3">
        <v>3</v>
      </c>
      <c r="D93" s="3">
        <f>njecl[[#This Row],[nhj]]*VLOOKUP(njecl[[#This Row],[mois]],nj[],2,FALSE)</f>
        <v>93</v>
      </c>
      <c r="E93" s="3">
        <f>0.9 * 1.4 * njecl[[#This Row],[nh]] / 1000</f>
        <v>0.11718000000000001</v>
      </c>
    </row>
    <row r="94" spans="1:5" x14ac:dyDescent="0.3">
      <c r="A94" s="4">
        <v>9</v>
      </c>
      <c r="B94" s="3" t="s">
        <v>9</v>
      </c>
      <c r="C94" s="3">
        <v>4</v>
      </c>
      <c r="D94" s="3">
        <f>njecl[[#This Row],[nhj]]*VLOOKUP(njecl[[#This Row],[mois]],nj[],2,FALSE)</f>
        <v>120</v>
      </c>
      <c r="E94" s="3">
        <f>0.9 * 1.4 * njecl[[#This Row],[nh]] / 1000</f>
        <v>0.1512</v>
      </c>
    </row>
    <row r="95" spans="1:5" x14ac:dyDescent="0.3">
      <c r="A95" s="4">
        <v>10</v>
      </c>
      <c r="B95" s="3" t="s">
        <v>9</v>
      </c>
      <c r="C95" s="3">
        <v>6</v>
      </c>
      <c r="D95" s="3">
        <f>njecl[[#This Row],[nhj]]*VLOOKUP(njecl[[#This Row],[mois]],nj[],2,FALSE)</f>
        <v>186</v>
      </c>
      <c r="E95" s="3">
        <f>0.9 * 1.4 * njecl[[#This Row],[nh]] / 1000</f>
        <v>0.23436000000000001</v>
      </c>
    </row>
    <row r="96" spans="1:5" x14ac:dyDescent="0.3">
      <c r="A96" s="4">
        <v>11</v>
      </c>
      <c r="B96" s="3" t="s">
        <v>9</v>
      </c>
      <c r="C96" s="3">
        <v>5</v>
      </c>
      <c r="D96" s="3">
        <f>njecl[[#This Row],[nhj]]*VLOOKUP(njecl[[#This Row],[mois]],nj[],2,FALSE)</f>
        <v>150</v>
      </c>
      <c r="E96" s="3">
        <f>0.9 * 1.4 * njecl[[#This Row],[nh]] / 1000</f>
        <v>0.189</v>
      </c>
    </row>
    <row r="97" spans="1:5" x14ac:dyDescent="0.3">
      <c r="A97" s="4">
        <v>12</v>
      </c>
      <c r="B97" s="3" t="s">
        <v>9</v>
      </c>
      <c r="C97" s="3">
        <v>6</v>
      </c>
      <c r="D97" s="3">
        <f>njecl[[#This Row],[nhj]]*VLOOKUP(njecl[[#This Row],[mois]],nj[],2,FALSE)</f>
        <v>144</v>
      </c>
      <c r="E97" s="3">
        <f>0.9 * 1.4 * njecl[[#This Row],[nh]] / 1000</f>
        <v>0.18143999999999999</v>
      </c>
    </row>
  </sheetData>
  <phoneticPr fontId="5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1265-A866-4707-BBE3-E0384A702A3E}">
  <dimension ref="A1:B14"/>
  <sheetViews>
    <sheetView workbookViewId="0">
      <selection activeCell="C7" sqref="C7"/>
    </sheetView>
  </sheetViews>
  <sheetFormatPr baseColWidth="10" defaultRowHeight="14.4" x14ac:dyDescent="0.3"/>
  <cols>
    <col min="1" max="16384" width="11.5546875" style="11"/>
  </cols>
  <sheetData>
    <row r="1" spans="1:2" x14ac:dyDescent="0.3">
      <c r="A1" s="2" t="s">
        <v>0</v>
      </c>
      <c r="B1" s="10" t="s">
        <v>48</v>
      </c>
    </row>
    <row r="2" spans="1:2" x14ac:dyDescent="0.3">
      <c r="A2" s="4">
        <v>1</v>
      </c>
      <c r="B2" s="11">
        <v>31</v>
      </c>
    </row>
    <row r="3" spans="1:2" x14ac:dyDescent="0.3">
      <c r="A3" s="4">
        <v>2</v>
      </c>
      <c r="B3" s="11">
        <v>28</v>
      </c>
    </row>
    <row r="4" spans="1:2" x14ac:dyDescent="0.3">
      <c r="A4" s="4">
        <v>3</v>
      </c>
      <c r="B4" s="11">
        <v>31</v>
      </c>
    </row>
    <row r="5" spans="1:2" x14ac:dyDescent="0.3">
      <c r="A5" s="4">
        <v>4</v>
      </c>
      <c r="B5" s="11">
        <v>30</v>
      </c>
    </row>
    <row r="6" spans="1:2" x14ac:dyDescent="0.3">
      <c r="A6" s="4">
        <v>5</v>
      </c>
      <c r="B6" s="11">
        <v>31</v>
      </c>
    </row>
    <row r="7" spans="1:2" x14ac:dyDescent="0.3">
      <c r="A7" s="4">
        <v>6</v>
      </c>
      <c r="B7" s="11">
        <v>30</v>
      </c>
    </row>
    <row r="8" spans="1:2" x14ac:dyDescent="0.3">
      <c r="A8" s="4">
        <v>7</v>
      </c>
      <c r="B8" s="11">
        <v>31</v>
      </c>
    </row>
    <row r="9" spans="1:2" x14ac:dyDescent="0.3">
      <c r="A9" s="4">
        <v>8</v>
      </c>
      <c r="B9" s="11">
        <v>31</v>
      </c>
    </row>
    <row r="10" spans="1:2" x14ac:dyDescent="0.3">
      <c r="A10" s="4">
        <v>9</v>
      </c>
      <c r="B10" s="11">
        <v>30</v>
      </c>
    </row>
    <row r="11" spans="1:2" x14ac:dyDescent="0.3">
      <c r="A11" s="4">
        <v>10</v>
      </c>
      <c r="B11" s="11">
        <v>31</v>
      </c>
    </row>
    <row r="12" spans="1:2" x14ac:dyDescent="0.3">
      <c r="A12" s="4">
        <v>11</v>
      </c>
      <c r="B12" s="11">
        <v>30</v>
      </c>
    </row>
    <row r="13" spans="1:2" x14ac:dyDescent="0.3">
      <c r="A13" s="4">
        <v>12</v>
      </c>
      <c r="B13" s="11">
        <v>24</v>
      </c>
    </row>
    <row r="14" spans="1:2" x14ac:dyDescent="0.3">
      <c r="A14" s="3" t="s">
        <v>49</v>
      </c>
      <c r="B14" s="11">
        <f>SUBTOTAL(109,nj[nj])</f>
        <v>358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9D02-AA0F-4458-8900-A448D404CC9A}">
  <dimension ref="A1:B97"/>
  <sheetViews>
    <sheetView tabSelected="1" workbookViewId="0">
      <selection activeCell="C8" sqref="C8"/>
    </sheetView>
  </sheetViews>
  <sheetFormatPr baseColWidth="10" defaultRowHeight="14.4" x14ac:dyDescent="0.3"/>
  <cols>
    <col min="1" max="1" width="19.21875" style="3" bestFit="1" customWidth="1"/>
  </cols>
  <sheetData>
    <row r="1" spans="1:2" x14ac:dyDescent="0.3">
      <c r="A1" s="1" t="s">
        <v>1</v>
      </c>
      <c r="B1" s="1" t="s">
        <v>50</v>
      </c>
    </row>
    <row r="2" spans="1:2" x14ac:dyDescent="0.3">
      <c r="A2" s="3" t="s">
        <v>2</v>
      </c>
      <c r="B2" s="3">
        <f>SUMIF(njecl[zone_climatique],njecl4[[#This Row],[zone_climatique]],njecl[cecl])</f>
        <v>1.89</v>
      </c>
    </row>
    <row r="3" spans="1:2" x14ac:dyDescent="0.3">
      <c r="A3" s="3" t="s">
        <v>3</v>
      </c>
      <c r="B3" s="3">
        <f>SUMIF(njecl[zone_climatique],njecl4[[#This Row],[zone_climatique]],njecl[cecl])</f>
        <v>1.8206999999999998</v>
      </c>
    </row>
    <row r="4" spans="1:2" x14ac:dyDescent="0.3">
      <c r="A4" s="3" t="s">
        <v>4</v>
      </c>
      <c r="B4" s="3">
        <f>SUMIF(njecl[zone_climatique],njecl4[[#This Row],[zone_climatique]],njecl[cecl])</f>
        <v>1.8597599999999999</v>
      </c>
    </row>
    <row r="5" spans="1:2" x14ac:dyDescent="0.3">
      <c r="A5" s="3" t="s">
        <v>5</v>
      </c>
      <c r="B5" s="3">
        <f>SUMIF(njecl[zone_climatique],njecl4[[#This Row],[zone_climatique]],njecl[cecl])</f>
        <v>1.89</v>
      </c>
    </row>
    <row r="6" spans="1:2" x14ac:dyDescent="0.3">
      <c r="A6" s="3" t="s">
        <v>6</v>
      </c>
      <c r="B6" s="3">
        <f>SUMIF(njecl[zone_climatique],njecl4[[#This Row],[zone_climatique]],njecl[cecl])</f>
        <v>1.92906</v>
      </c>
    </row>
    <row r="7" spans="1:2" x14ac:dyDescent="0.3">
      <c r="A7" s="3" t="s">
        <v>7</v>
      </c>
      <c r="B7" s="3">
        <f>SUMIF(njecl[zone_climatique],njecl4[[#This Row],[zone_climatique]],njecl[cecl])</f>
        <v>1.9731600000000002</v>
      </c>
    </row>
    <row r="8" spans="1:2" x14ac:dyDescent="0.3">
      <c r="A8" s="3" t="s">
        <v>8</v>
      </c>
      <c r="B8" s="3">
        <f>SUMIF(njecl[zone_climatique],njecl4[[#This Row],[zone_climatique]],njecl[cecl])</f>
        <v>1.9731600000000002</v>
      </c>
    </row>
    <row r="9" spans="1:2" x14ac:dyDescent="0.3">
      <c r="A9" s="3" t="s">
        <v>9</v>
      </c>
      <c r="B9" s="3">
        <f>SUMIF(njecl[zone_climatique],njecl4[[#This Row],[zone_climatique]],njecl[cecl])</f>
        <v>1.8975600000000001</v>
      </c>
    </row>
    <row r="10" spans="1:2" x14ac:dyDescent="0.3">
      <c r="A10"/>
    </row>
    <row r="11" spans="1:2" x14ac:dyDescent="0.3">
      <c r="A11"/>
    </row>
    <row r="12" spans="1:2" x14ac:dyDescent="0.3">
      <c r="A12"/>
    </row>
    <row r="13" spans="1:2" x14ac:dyDescent="0.3">
      <c r="A13"/>
    </row>
    <row r="14" spans="1:2" x14ac:dyDescent="0.3">
      <c r="A14"/>
    </row>
    <row r="15" spans="1:2" x14ac:dyDescent="0.3">
      <c r="A15"/>
    </row>
    <row r="16" spans="1:2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modele</vt:lpstr>
      <vt:lpstr>nhj</vt:lpstr>
      <vt:lpstr>nj</vt:lpstr>
      <vt:lpstr>cecl_test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2024-11-26T13:59:52Z</dcterms:modified>
</cp:coreProperties>
</file>