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B5C1A9BF-811E-4844-9646-FB5A085BED3A}" xr6:coauthVersionLast="47" xr6:coauthVersionMax="47" xr10:uidLastSave="{00000000-0000-0000-0000-000000000000}"/>
  <bookViews>
    <workbookView xWindow="-108" yWindow="-108" windowWidth="23256" windowHeight="12456" tabRatio="781" activeTab="3" xr2:uid="{BF4EE783-D743-4B41-B65A-54CFF4809DA7}"/>
  </bookViews>
  <sheets>
    <sheet name="perimetre_application" sheetId="45" r:id="rId1"/>
    <sheet name="methode_calcul" sheetId="46" r:id="rId2"/>
    <sheet name="type_installation" sheetId="47" r:id="rId3"/>
    <sheet name="methode_application" sheetId="35" r:id="rId4"/>
    <sheet name="methode_application_log" sheetId="4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5" l="1"/>
  <c r="I8" i="35"/>
  <c r="I9" i="35"/>
  <c r="I12" i="35"/>
  <c r="I13" i="35"/>
  <c r="I17" i="35"/>
  <c r="I18" i="35"/>
  <c r="I19" i="35"/>
  <c r="I2" i="35"/>
  <c r="I3" i="35"/>
  <c r="I4" i="35"/>
  <c r="I5" i="35"/>
  <c r="I10" i="35"/>
  <c r="I11" i="35"/>
  <c r="I14" i="35"/>
  <c r="I15" i="35"/>
  <c r="I16" i="35"/>
  <c r="I28" i="35"/>
  <c r="I29" i="35"/>
  <c r="I30" i="35"/>
  <c r="I31" i="35"/>
  <c r="I32" i="35"/>
  <c r="I33" i="35"/>
  <c r="I34" i="35"/>
  <c r="I35" i="35"/>
  <c r="I36" i="35"/>
  <c r="I39" i="35"/>
  <c r="I20" i="35"/>
  <c r="I21" i="35"/>
  <c r="I22" i="35"/>
  <c r="I23" i="35"/>
  <c r="I37" i="35"/>
  <c r="I40" i="35"/>
  <c r="I24" i="35"/>
  <c r="I25" i="35"/>
  <c r="I26" i="35"/>
  <c r="I27" i="35"/>
  <c r="I38" i="35"/>
  <c r="I41" i="35"/>
  <c r="I6" i="35"/>
  <c r="G6" i="35"/>
  <c r="G7" i="35"/>
  <c r="G8" i="35"/>
  <c r="G9" i="35"/>
  <c r="G12" i="35"/>
  <c r="G13" i="35"/>
  <c r="G17" i="35"/>
  <c r="G18" i="35"/>
  <c r="G19" i="35"/>
  <c r="G2" i="35"/>
  <c r="G3" i="35"/>
  <c r="G4" i="35"/>
  <c r="G5" i="35"/>
  <c r="G10" i="35"/>
  <c r="G11" i="35"/>
  <c r="G14" i="35"/>
  <c r="G15" i="35"/>
  <c r="G16" i="35"/>
  <c r="G28" i="35"/>
  <c r="G29" i="35"/>
  <c r="G30" i="35"/>
  <c r="G31" i="35"/>
  <c r="G32" i="35"/>
  <c r="G33" i="35"/>
  <c r="G34" i="35"/>
  <c r="G35" i="35"/>
  <c r="G36" i="35"/>
  <c r="G39" i="35"/>
  <c r="G20" i="35"/>
  <c r="G21" i="35"/>
  <c r="G22" i="35"/>
  <c r="G23" i="35"/>
  <c r="G37" i="35"/>
  <c r="G40" i="35"/>
  <c r="G24" i="35"/>
  <c r="G25" i="35"/>
  <c r="G26" i="35"/>
  <c r="G27" i="35"/>
  <c r="G38" i="35"/>
  <c r="G41" i="35"/>
  <c r="E7" i="35"/>
  <c r="E8" i="35"/>
  <c r="E9" i="35"/>
  <c r="E12" i="35"/>
  <c r="E13" i="35"/>
  <c r="E17" i="35"/>
  <c r="E18" i="35"/>
  <c r="E19" i="35"/>
  <c r="E2" i="35"/>
  <c r="E3" i="35"/>
  <c r="E4" i="35"/>
  <c r="E5" i="35"/>
  <c r="E10" i="35"/>
  <c r="E11" i="35"/>
  <c r="E14" i="35"/>
  <c r="E15" i="35"/>
  <c r="E16" i="35"/>
  <c r="E28" i="35"/>
  <c r="E29" i="35"/>
  <c r="E30" i="35"/>
  <c r="E31" i="35"/>
  <c r="E32" i="35"/>
  <c r="E33" i="35"/>
  <c r="E34" i="35"/>
  <c r="E35" i="35"/>
  <c r="E36" i="35"/>
  <c r="E39" i="35"/>
  <c r="E20" i="35"/>
  <c r="E21" i="35"/>
  <c r="E22" i="35"/>
  <c r="E23" i="35"/>
  <c r="E37" i="35"/>
  <c r="E40" i="35"/>
  <c r="E24" i="35"/>
  <c r="E25" i="35"/>
  <c r="E26" i="35"/>
  <c r="E27" i="35"/>
  <c r="E38" i="35"/>
  <c r="E41" i="35"/>
  <c r="E6" i="35"/>
</calcChain>
</file>

<file path=xl/sharedStrings.xml><?xml version="1.0" encoding="utf-8"?>
<sst xmlns="http://schemas.openxmlformats.org/spreadsheetml/2006/main" count="847" uniqueCount="115">
  <si>
    <t>id</t>
  </si>
  <si>
    <t>opendata_id</t>
  </si>
  <si>
    <t>lib</t>
  </si>
  <si>
    <t>type_batiment</t>
  </si>
  <si>
    <t>perimetre_application</t>
  </si>
  <si>
    <t>type_installation_chauffage</t>
  </si>
  <si>
    <t>type_installation_ecs</t>
  </si>
  <si>
    <t>surface_reference</t>
  </si>
  <si>
    <t>type_virtualisation_extrapolation</t>
  </si>
  <si>
    <t>declare_surface_immeuble</t>
  </si>
  <si>
    <t>variables_requises</t>
  </si>
  <si>
    <t>variables_interdites</t>
  </si>
  <si>
    <t>Appartement généré à partir de l'immeuble</t>
  </si>
  <si>
    <t>3CL2021</t>
  </si>
  <si>
    <t>Immeuble</t>
  </si>
  <si>
    <t>Appartement</t>
  </si>
  <si>
    <t>Individuel</t>
  </si>
  <si>
    <t>immeuble</t>
  </si>
  <si>
    <t>oui</t>
  </si>
  <si>
    <t>surface_habitable_logement,nombre_niveau_logement,surface_habitable_immeuble,nombre_appartement</t>
  </si>
  <si>
    <t>Collectif</t>
  </si>
  <si>
    <t>consommation chauffage collectif rapporté à l'appartement (proportion surface)</t>
  </si>
  <si>
    <t>consommation ecs collectif rapporté à l'appartement (proportion besoin ECS)</t>
  </si>
  <si>
    <t>consommation chauffage collectif rapporté à l'appartement (proportion surface) +consommation ecs collectif rapporté à l'appartement (proportion besoin ECS)</t>
  </si>
  <si>
    <t>Mixte</t>
  </si>
  <si>
    <t xml:space="preserve">consommation chauffage collectif rapporté à l'appartement (proportion surface) </t>
  </si>
  <si>
    <t>Appartement individuel</t>
  </si>
  <si>
    <t>logement</t>
  </si>
  <si>
    <t>non</t>
  </si>
  <si>
    <t>surface_habitable_logement,nombre_niveau_logement</t>
  </si>
  <si>
    <t>virtualisation des générateurs collectifs en générateurs individuels virtuels</t>
  </si>
  <si>
    <t>Immeuble collectif</t>
  </si>
  <si>
    <t>échantillonage sur les équipements individuels</t>
  </si>
  <si>
    <t>surface_habitable_immeuble,nombre_appartement</t>
  </si>
  <si>
    <t>Maison individuelle</t>
  </si>
  <si>
    <t>surface_habitable_immeuble</t>
  </si>
  <si>
    <t>RE2020 - Appartement individuel</t>
  </si>
  <si>
    <t>RE2020</t>
  </si>
  <si>
    <t>répartition des consommations de chauffage selon la méthode de clé de répartition de chauffage du DPE neuf + répartition des consommation d'ECS selon la méthode de clé de répartition de l'ECS</t>
  </si>
  <si>
    <t>RE2020 - Immeuble collectif</t>
  </si>
  <si>
    <t>RE2020 - Maison individuelle</t>
  </si>
  <si>
    <t>RT2012 - Appartement individuel</t>
  </si>
  <si>
    <t>RT2012</t>
  </si>
  <si>
    <t>RT2012 - Immeuble collectif</t>
  </si>
  <si>
    <t>RT2012 - Maison individuelle</t>
  </si>
  <si>
    <t>methode_application</t>
  </si>
  <si>
    <t>Colonne1</t>
  </si>
  <si>
    <t>niveau_certification_diagnostiqueur</t>
  </si>
  <si>
    <t>enum_modele_dpe_id</t>
  </si>
  <si>
    <t>enum_modele_audit_id</t>
  </si>
  <si>
    <t>type_habilitation_auditeur</t>
  </si>
  <si>
    <t>dpe immeuble collectif chauffage individuel ecs individuel</t>
  </si>
  <si>
    <t>dpe immeuble collectif</t>
  </si>
  <si>
    <t>Audit/DPE</t>
  </si>
  <si>
    <t>individuel</t>
  </si>
  <si>
    <t>Performance énergétique (DPE par immeuble, bâtiments à  usage autre que d'habitation)</t>
  </si>
  <si>
    <t>1|2</t>
  </si>
  <si>
    <t>LC</t>
  </si>
  <si>
    <t>dpe immeuble collectif chauffage collectif ecs individuel</t>
  </si>
  <si>
    <t>collectif</t>
  </si>
  <si>
    <t>dpe immeuble collectif chauffage individuel ecs collectif</t>
  </si>
  <si>
    <t>dpe immeuble collectif chauffage collectif ecs collectif</t>
  </si>
  <si>
    <t>dpe appartement généré à partir des données DPE immeuble chauffage individuel ecs individuel</t>
  </si>
  <si>
    <t>dpe appartement généré à partir des données DPE immeuble</t>
  </si>
  <si>
    <t>dpe appartement généré à partir des données DPE immeuble chauffage collectif ecs individuel</t>
  </si>
  <si>
    <t>dpe appartement généré à partir des données DPE immeuble chauffage individuel ecs collectif</t>
  </si>
  <si>
    <t>dpe appartement généré à partir des données DPE immeuble chauffage collectif ecs collectif</t>
  </si>
  <si>
    <t>dpe issu d'une étude thermique réglementaire RT2012 bâtiment : immeuble</t>
  </si>
  <si>
    <t>Etude réglementaire</t>
  </si>
  <si>
    <t>dpe issu d'une étude energie environement réglementaire RE2020 bâtiment : immeuble</t>
  </si>
  <si>
    <t>dpe immeuble collectif chauffage mixte (collectif-individuel) ecs mixte (collectif-individuel)</t>
  </si>
  <si>
    <t>mixte (collectif-individuel)</t>
  </si>
  <si>
    <t>dpe immeuble collectif chauffage mixte (collectif-individuel) ecs individuel</t>
  </si>
  <si>
    <t>dpe immeuble collectif chauffage mixte (collectif-individuel) ecs collectif</t>
  </si>
  <si>
    <t>dpe immeuble collectif chauffage individuel ecs mixte (collectif-individuel)</t>
  </si>
  <si>
    <t>dpe immeuble collectif chauffage collectif ecs mixte (collectif-individuel)</t>
  </si>
  <si>
    <t>dpe appartement généré à partir des données DPE immeuble chauffage mixte (collectif-individuel) ecs individuel</t>
  </si>
  <si>
    <t>dpe appartement généré à partir des données DPE immeuble chauffage mixte (collectif-individuel) ecs collectif</t>
  </si>
  <si>
    <t>dpe appartement généré à partir des données DPE immeuble chauffage mixte (collectif-individuel) ecs mixte (collectif-individuel)</t>
  </si>
  <si>
    <t>dpe appartement généré à partir des données DPE immeuble chauffage individuel ecs mixte (collectif-individuel)</t>
  </si>
  <si>
    <t>dpe appartement généré à partir des données DPE immeuble chauffage collectif ecs mixte (collectif-individuel)</t>
  </si>
  <si>
    <t>dpe maison individuelle</t>
  </si>
  <si>
    <t>surface_habitable_logement</t>
  </si>
  <si>
    <t>Performance énergétique (DPE individuel)</t>
  </si>
  <si>
    <t>MI</t>
  </si>
  <si>
    <t>dpe appartement individuel chauffage individuel ecs individuel</t>
  </si>
  <si>
    <t>dpe appartement individuel</t>
  </si>
  <si>
    <t>dpe appartement individuel chauffage collectif ecs individuel</t>
  </si>
  <si>
    <t>dpe appartement individuel chauffage individuel ecs collectif</t>
  </si>
  <si>
    <t>dpe appartement individuel chauffage collectif ecs collectif</t>
  </si>
  <si>
    <t>dpe issu d'une étude thermique réglementaire RT2012 bâtiment : maison individuelle</t>
  </si>
  <si>
    <t>dpe issu d'une étude thermique réglementaire RT2012 bâtiment : appartement chauffage collectif ecs collectif</t>
  </si>
  <si>
    <t>dpe issu d'une étude thermique réglementaire RT2012 bâtiment : appartement</t>
  </si>
  <si>
    <t>dpe issu d'une étude thermique réglementaire RT2012 bâtiment : appartement chauffage individuel ecs collectif</t>
  </si>
  <si>
    <t>dpe issu d'une étude energie environement réglementaire RE2020 bâtiment : maison individuelle</t>
  </si>
  <si>
    <t>dpe issu d'une étude energie environement réglementaire RE2020 bâtiment : appartement chauffage collectif ecs collectif</t>
  </si>
  <si>
    <t>dpe issu d'une étude energie environement réglementaire RE2020 bâtiment : appartement</t>
  </si>
  <si>
    <t>dpe issu d'une étude energie environement réglementaire RE2020 bâtiment : appartement chauffage individuel ecs collectif</t>
  </si>
  <si>
    <t>dpe issu d'une étude thermique réglementaire RT2012 bâtiment : appartement chauffage individuel ecs individuel</t>
  </si>
  <si>
    <t>dpe issu d'une étude thermique réglementaire RT2012 bâtiment : appartement chauffage collectif ecs individuel</t>
  </si>
  <si>
    <t>dpe issu d'une étude energie environement réglementaire RE2020 bâtiment : appartement chauffage collectif ecs individuel</t>
  </si>
  <si>
    <t>dpe issu d'une étude energie environement réglementaire RE2020 bâtiment : appartement chauffage individuel ecs individuel</t>
  </si>
  <si>
    <t>dpe appartement individuel chauffage mixte (collectif-individuel) ecs individuel</t>
  </si>
  <si>
    <t>dpe appartement individuel chauffage mixte (collectif-individuel) ecs collectif</t>
  </si>
  <si>
    <t>dpe appartement individuel chauffage mixte (collectif-individuel) ecs mixte (collectif-individuel)</t>
  </si>
  <si>
    <t>dpe appartement individuel chauffage individuel ecs mixte (collectif-individuel)</t>
  </si>
  <si>
    <t>dpe appartement individuel chauffage collectif ecs mixte (collectif-individuel)</t>
  </si>
  <si>
    <t>Colonne2</t>
  </si>
  <si>
    <t>type_batiment_id</t>
  </si>
  <si>
    <t>Maison</t>
  </si>
  <si>
    <t>Individuelle</t>
  </si>
  <si>
    <t>Collective</t>
  </si>
  <si>
    <t>methode_calcul_id</t>
  </si>
  <si>
    <t>methode_calcul</t>
  </si>
  <si>
    <t>perimetre_application_id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</si>
</sst>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48"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</font>
      <alignment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DCA3E-9258-4F2C-889D-57F31C12DBF9}" name="perimetre_application" displayName="perimetre_application" ref="A1:E4" totalsRowShown="0" headerRowDxfId="47" dataDxfId="46">
  <autoFilter ref="A1:E4" xr:uid="{5B5DCA3E-9258-4F2C-889D-57F31C12DBF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2BABD10-3889-4558-9020-2B73ACFFC7A9}" name="id" dataDxfId="45"/>
    <tableColumn id="2" xr3:uid="{5D60FA23-11D6-4263-8888-A73931EF5A6D}" name="lib" dataDxfId="44"/>
    <tableColumn id="3" xr3:uid="{CD086176-D43B-4242-A7F5-E7A232E8B8E3}" name="type_batiment_id" dataDxfId="43"/>
    <tableColumn id="4" xr3:uid="{6F584298-022C-4DC7-AE75-D3A291A73A2F}" name="type_batiment" dataDxfId="42"/>
    <tableColumn id="5" xr3:uid="{AEFF594D-ECCB-4BF5-9FF1-E98E30209815}" name="surface_reference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9B2C78-7534-4F2A-BA3F-B5F7299606E5}" name="methode_calcul" displayName="methode_calcul" ref="A1:B4" totalsRowShown="0" headerRowDxfId="40" dataDxfId="39">
  <autoFilter ref="A1:B4" xr:uid="{889B2C78-7534-4F2A-BA3F-B5F7299606E5}">
    <filterColumn colId="0" hiddenButton="1"/>
    <filterColumn colId="1" hiddenButton="1"/>
  </autoFilter>
  <tableColumns count="2">
    <tableColumn id="1" xr3:uid="{1DD4F2C4-F155-41DB-96EB-07DCAFF14B02}" name="id" dataDxfId="38"/>
    <tableColumn id="2" xr3:uid="{F0EE2CD7-9571-4F88-A196-BA69259A7E28}" name="lib" dataDxfId="3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916F81-DE17-4F12-A6C9-974E76C2E1FC}" name="type_installation" displayName="type_installation" ref="A1:B4" totalsRowShown="0" headerRowDxfId="36" dataDxfId="35">
  <autoFilter ref="A1:B4" xr:uid="{0F916F81-DE17-4F12-A6C9-974E76C2E1FC}">
    <filterColumn colId="0" hiddenButton="1"/>
    <filterColumn colId="1" hiddenButton="1"/>
  </autoFilter>
  <tableColumns count="2">
    <tableColumn id="1" xr3:uid="{ECF6419B-2F2A-409D-B37D-C9E32094A85E}" name="id" dataDxfId="34"/>
    <tableColumn id="2" xr3:uid="{40C1046A-66F9-4C85-BE32-3258D962C60F}" name="lib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260F2-F2FA-4A23-9D25-C2118CE88F09}" name="Tableau612" displayName="Tableau612" ref="A1:O41" totalsRowShown="0" headerRowDxfId="32">
  <autoFilter ref="A1:O41" xr:uid="{038260F2-F2FA-4A23-9D25-C2118CE88F09}"/>
  <sortState xmlns:xlrd2="http://schemas.microsoft.com/office/spreadsheetml/2017/richdata2" ref="A2:O41">
    <sortCondition ref="G1:G41"/>
  </sortState>
  <tableColumns count="15">
    <tableColumn id="1" xr3:uid="{5FB952C5-2519-4939-A940-70A9656A2DC9}" name="id" dataDxfId="31"/>
    <tableColumn id="20" xr3:uid="{7039C2C3-95A5-4FAD-B2A8-DBCAAF433E99}" name="opendata_id" dataDxfId="30"/>
    <tableColumn id="17" xr3:uid="{9BD4E45E-2216-4D4F-9814-DDC51697120F}" name="lib" dataDxfId="29"/>
    <tableColumn id="2" xr3:uid="{3A6BA3DB-F527-4F6D-8ABC-B8C91D2DAD7F}" name="methode_calcul_id" dataDxfId="28"/>
    <tableColumn id="19" xr3:uid="{A368CACA-1C3D-4F21-AB2C-6C36C34E0A99}" name="methode_calcul" dataDxfId="27">
      <calculatedColumnFormula>VLOOKUP(Tableau612[[#This Row],[methode_calcul_id]],methode_calcul[],2,FALSE)</calculatedColumnFormula>
    </tableColumn>
    <tableColumn id="3" xr3:uid="{4F03C8BA-EFF1-4947-8CB4-C5F4625B0C5D}" name="perimetre_application_id" dataDxfId="26"/>
    <tableColumn id="16" xr3:uid="{8F5DA626-BF30-4C62-966F-9D7BFE309757}" name="perimetre_application" dataDxfId="25">
      <calculatedColumnFormula>VLOOKUP(Tableau612[[#This Row],[perimetre_application_id]],perimetre_application[],2,FALSE)</calculatedColumnFormula>
    </tableColumn>
    <tableColumn id="7" xr3:uid="{42E41206-08C8-40A3-A3A5-CC4AD0F47095}" name="declare_surface_immeuble" dataDxfId="24"/>
    <tableColumn id="15" xr3:uid="{F435ABE6-8834-467C-8648-505A3A554780}" name="type_batiment" dataDxfId="23">
      <calculatedColumnFormula>VLOOKUP(Tableau612[[#This Row],[perimetre_application_id]],perimetre_application[],4,FALSE)</calculatedColumnFormula>
    </tableColumn>
    <tableColumn id="10" xr3:uid="{7A61FE64-0066-4599-9533-89E331E579F8}" name="surface_reference" dataDxfId="22"/>
    <tableColumn id="4" xr3:uid="{29D0BD7F-4CE6-438F-8AAC-C154C1F4CA2C}" name="type_installation_chauffage" dataDxfId="21"/>
    <tableColumn id="5" xr3:uid="{43259347-A52F-4F12-A3DD-376DD227A356}" name="type_installation_ecs" dataDxfId="20"/>
    <tableColumn id="6" xr3:uid="{42B39233-E925-4F93-B32B-200D804A3BB7}" name="type_virtualisation_extrapolation"/>
    <tableColumn id="8" xr3:uid="{89C66E56-849F-4D3C-ADE2-4C981483F343}" name="variables_requises"/>
    <tableColumn id="9" xr3:uid="{E139159E-DD69-4CCB-9BE4-FEDAB53DA970}" name="variables_interdit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41F99-7929-4CD8-9E37-E1C2C4FB3B5E}" name="Tableau6" displayName="Tableau6" ref="A1:R41" totalsRowShown="0" headerRowDxfId="19" dataDxfId="18">
  <autoFilter ref="A1:R41" xr:uid="{43B41F99-7929-4CD8-9E37-E1C2C4FB3B5E}"/>
  <sortState xmlns:xlrd2="http://schemas.microsoft.com/office/spreadsheetml/2017/richdata2" ref="A2:R41">
    <sortCondition ref="A1:A41"/>
  </sortState>
  <tableColumns count="18">
    <tableColumn id="1" xr3:uid="{36F97489-803A-4DCA-B6E3-B3088A46FF6A}" name="id" dataDxfId="17"/>
    <tableColumn id="2" xr3:uid="{4C6BF3E0-31C7-47BB-8F81-123F5BC3EAB9}" name="lib" dataDxfId="16"/>
    <tableColumn id="3" xr3:uid="{1EFAEB94-EE44-428E-A52F-774A2FE735BD}" name="methode_application" dataDxfId="15"/>
    <tableColumn id="18" xr3:uid="{07B6A77B-9995-4293-8A5B-F248F64B186B}" name="Colonne2" dataDxfId="14"/>
    <tableColumn id="17" xr3:uid="{ADAE1D8C-8436-4FCB-8DD4-CA3A3F49BDD9}" name="Colonne1" dataDxfId="13"/>
    <tableColumn id="15" xr3:uid="{9A6F80D5-2430-4312-9070-11D8FD0F3477}" name="type_batiment" dataDxfId="12"/>
    <tableColumn id="16" xr3:uid="{70B00737-D2BF-486D-ADA6-D8A007A09BF0}" name="perimetre_application" dataDxfId="11"/>
    <tableColumn id="4" xr3:uid="{24B3C158-EA42-4E63-A6B9-0D7EB66B2B5F}" name="type_installation_chauffage" dataDxfId="10"/>
    <tableColumn id="5" xr3:uid="{567641A7-88DA-418E-856E-7F05A77D08F9}" name="type_installation_ecs" dataDxfId="9"/>
    <tableColumn id="10" xr3:uid="{71B9E054-BE8C-40E0-BFA0-4B51D5151F57}" name="surface_reference" dataDxfId="8"/>
    <tableColumn id="6" xr3:uid="{13588126-00B7-4412-964A-B4B81DDD3927}" name="type_virtualisation_extrapolation" dataDxfId="7"/>
    <tableColumn id="7" xr3:uid="{DAB1F50B-787E-4A7B-8880-C731D6F5EED2}" name="declare_surface_immeuble" dataDxfId="6"/>
    <tableColumn id="8" xr3:uid="{C9CC2987-572C-42D7-909D-14AD68B6173B}" name="variables_requises" dataDxfId="5"/>
    <tableColumn id="9" xr3:uid="{400D1969-40C2-4A29-96D1-4868AC33A4C2}" name="variables_interdites" dataDxfId="4"/>
    <tableColumn id="11" xr3:uid="{F64BABAA-0E61-430E-9CFB-04AB4AB143CC}" name="niveau_certification_diagnostiqueur" dataDxfId="3"/>
    <tableColumn id="12" xr3:uid="{5DDE4720-BEE5-451E-9430-FEB017D7E2BC}" name="enum_modele_dpe_id" dataDxfId="2"/>
    <tableColumn id="13" xr3:uid="{0EC8C8B6-CE27-4CEB-AD1C-A442A980A3E5}" name="enum_modele_audit_id" dataDxfId="1"/>
    <tableColumn id="14" xr3:uid="{67EE668B-797A-4AF7-A58F-A073549D594A}" name="type_habilitation_auditeu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C77C-9981-45D6-88C4-371DE227278B}">
  <dimension ref="A1:E4"/>
  <sheetViews>
    <sheetView zoomScale="85" zoomScaleNormal="85" workbookViewId="0">
      <selection activeCell="A2" sqref="A2:B4"/>
    </sheetView>
  </sheetViews>
  <sheetFormatPr baseColWidth="10" defaultRowHeight="14.4" x14ac:dyDescent="0.3"/>
  <cols>
    <col min="1" max="1" width="11.5546875" style="5"/>
    <col min="2" max="2" width="16.6640625" style="5" bestFit="1" customWidth="1"/>
    <col min="3" max="3" width="17.109375" bestFit="1" customWidth="1"/>
    <col min="4" max="4" width="14.21875" bestFit="1" customWidth="1"/>
    <col min="5" max="5" width="17" bestFit="1" customWidth="1"/>
  </cols>
  <sheetData>
    <row r="1" spans="1:5" x14ac:dyDescent="0.3">
      <c r="A1" s="3" t="s">
        <v>0</v>
      </c>
      <c r="B1" s="3" t="s">
        <v>2</v>
      </c>
      <c r="C1" s="3" t="s">
        <v>108</v>
      </c>
      <c r="D1" s="3" t="s">
        <v>3</v>
      </c>
      <c r="E1" s="3" t="s">
        <v>7</v>
      </c>
    </row>
    <row r="2" spans="1:5" x14ac:dyDescent="0.3">
      <c r="A2" s="5">
        <v>1</v>
      </c>
      <c r="B2" s="5" t="s">
        <v>34</v>
      </c>
      <c r="C2" s="5">
        <v>1</v>
      </c>
      <c r="D2" s="5" t="s">
        <v>109</v>
      </c>
      <c r="E2" s="5" t="s">
        <v>27</v>
      </c>
    </row>
    <row r="3" spans="1:5" x14ac:dyDescent="0.3">
      <c r="A3" s="5">
        <v>2</v>
      </c>
      <c r="B3" s="5" t="s">
        <v>15</v>
      </c>
      <c r="C3" s="5">
        <v>2</v>
      </c>
      <c r="D3" s="5" t="s">
        <v>14</v>
      </c>
      <c r="E3" s="5" t="s">
        <v>27</v>
      </c>
    </row>
    <row r="4" spans="1:5" x14ac:dyDescent="0.3">
      <c r="A4" s="5">
        <v>3</v>
      </c>
      <c r="B4" s="5" t="s">
        <v>31</v>
      </c>
      <c r="C4" s="5">
        <v>2</v>
      </c>
      <c r="D4" s="5" t="s">
        <v>14</v>
      </c>
      <c r="E4" s="5" t="s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245E-CBAD-4B3C-8D23-1655AFEBFD93}">
  <dimension ref="A1:B4"/>
  <sheetViews>
    <sheetView zoomScale="85" zoomScaleNormal="85" workbookViewId="0">
      <selection activeCell="A2" sqref="A2:B4"/>
    </sheetView>
  </sheetViews>
  <sheetFormatPr baseColWidth="10" defaultRowHeight="14.4" x14ac:dyDescent="0.3"/>
  <cols>
    <col min="1" max="1" width="11.5546875" style="5"/>
    <col min="2" max="2" width="16.6640625" style="5" bestFit="1" customWidth="1"/>
  </cols>
  <sheetData>
    <row r="1" spans="1:2" x14ac:dyDescent="0.3">
      <c r="A1" s="3" t="s">
        <v>0</v>
      </c>
      <c r="B1" s="3" t="s">
        <v>2</v>
      </c>
    </row>
    <row r="2" spans="1:2" x14ac:dyDescent="0.3">
      <c r="A2" s="5">
        <v>1</v>
      </c>
      <c r="B2" s="5" t="s">
        <v>13</v>
      </c>
    </row>
    <row r="3" spans="1:2" x14ac:dyDescent="0.3">
      <c r="A3" s="5">
        <v>2</v>
      </c>
      <c r="B3" s="5" t="s">
        <v>37</v>
      </c>
    </row>
    <row r="4" spans="1:2" x14ac:dyDescent="0.3">
      <c r="A4" s="5">
        <v>3</v>
      </c>
      <c r="B4" s="5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B8E6-E58D-4EEC-894C-C96AC21ED9E7}">
  <dimension ref="A1:B4"/>
  <sheetViews>
    <sheetView zoomScale="85" zoomScaleNormal="85" workbookViewId="0">
      <selection activeCell="A2" sqref="A2:B4"/>
    </sheetView>
  </sheetViews>
  <sheetFormatPr baseColWidth="10" defaultRowHeight="14.4" x14ac:dyDescent="0.3"/>
  <cols>
    <col min="1" max="1" width="11.5546875" style="5"/>
    <col min="2" max="2" width="16.6640625" style="5" bestFit="1" customWidth="1"/>
  </cols>
  <sheetData>
    <row r="1" spans="1:2" x14ac:dyDescent="0.3">
      <c r="A1" s="3" t="s">
        <v>0</v>
      </c>
      <c r="B1" s="3" t="s">
        <v>2</v>
      </c>
    </row>
    <row r="2" spans="1:2" x14ac:dyDescent="0.3">
      <c r="A2" s="5">
        <v>1</v>
      </c>
      <c r="B2" s="5" t="s">
        <v>110</v>
      </c>
    </row>
    <row r="3" spans="1:2" x14ac:dyDescent="0.3">
      <c r="A3" s="5">
        <v>2</v>
      </c>
      <c r="B3" s="5" t="s">
        <v>111</v>
      </c>
    </row>
    <row r="4" spans="1:2" x14ac:dyDescent="0.3">
      <c r="A4" s="5">
        <v>3</v>
      </c>
      <c r="B4" s="5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P41"/>
  <sheetViews>
    <sheetView tabSelected="1" zoomScale="85" zoomScaleNormal="85" workbookViewId="0">
      <selection activeCell="D26" sqref="D26"/>
    </sheetView>
  </sheetViews>
  <sheetFormatPr baseColWidth="10" defaultRowHeight="14.4" x14ac:dyDescent="0.3"/>
  <cols>
    <col min="1" max="1" width="7.6640625" style="5" bestFit="1" customWidth="1"/>
    <col min="2" max="2" width="17.44140625" style="5" bestFit="1" customWidth="1"/>
    <col min="3" max="3" width="40.6640625" style="5" bestFit="1" customWidth="1"/>
    <col min="4" max="4" width="23.21875" style="5" bestFit="1" customWidth="1"/>
    <col min="5" max="5" width="20.33203125" style="5" bestFit="1" customWidth="1"/>
    <col min="6" max="6" width="29.109375" style="5" bestFit="1" customWidth="1"/>
    <col min="7" max="7" width="26.21875" style="5" bestFit="1" customWidth="1"/>
    <col min="8" max="8" width="19.44140625" style="5" bestFit="1" customWidth="1"/>
    <col min="9" max="9" width="31.33203125" style="5" bestFit="1" customWidth="1"/>
    <col min="10" max="10" width="30.21875" style="5" bestFit="1" customWidth="1"/>
    <col min="11" max="11" width="24.44140625" style="5" bestFit="1" customWidth="1"/>
    <col min="12" max="12" width="25.88671875" bestFit="1" customWidth="1"/>
    <col min="13" max="13" width="35.33203125" style="5" customWidth="1"/>
    <col min="14" max="14" width="26.77734375" bestFit="1" customWidth="1"/>
    <col min="15" max="15" width="93.88671875" bestFit="1" customWidth="1"/>
    <col min="16" max="16" width="28.88671875" style="5" bestFit="1" customWidth="1"/>
  </cols>
  <sheetData>
    <row r="1" spans="1:16" s="4" customFormat="1" x14ac:dyDescent="0.3">
      <c r="A1" s="3" t="s">
        <v>0</v>
      </c>
      <c r="B1" s="3" t="s">
        <v>1</v>
      </c>
      <c r="C1" s="3" t="s">
        <v>2</v>
      </c>
      <c r="D1" s="3" t="s">
        <v>112</v>
      </c>
      <c r="E1" s="3" t="s">
        <v>113</v>
      </c>
      <c r="F1" s="3" t="s">
        <v>114</v>
      </c>
      <c r="G1" s="3" t="s">
        <v>4</v>
      </c>
      <c r="H1" s="3" t="s">
        <v>9</v>
      </c>
      <c r="I1" s="3" t="s">
        <v>3</v>
      </c>
      <c r="J1" s="3" t="s">
        <v>7</v>
      </c>
      <c r="K1" s="3" t="s">
        <v>5</v>
      </c>
      <c r="L1" s="3" t="s">
        <v>6</v>
      </c>
      <c r="M1" s="4" t="s">
        <v>8</v>
      </c>
      <c r="N1" s="4" t="s">
        <v>10</v>
      </c>
      <c r="O1" s="4" t="s">
        <v>11</v>
      </c>
    </row>
    <row r="2" spans="1:16" s="7" customFormat="1" x14ac:dyDescent="0.3">
      <c r="A2" s="5">
        <v>2</v>
      </c>
      <c r="B2" s="5">
        <v>2</v>
      </c>
      <c r="C2" s="5" t="s">
        <v>26</v>
      </c>
      <c r="D2" s="5">
        <v>1</v>
      </c>
      <c r="E2" s="5" t="str">
        <f>VLOOKUP(Tableau612[[#This Row],[methode_calcul_id]],methode_calcul[],2,FALSE)</f>
        <v>3CL2021</v>
      </c>
      <c r="F2" s="5">
        <v>2</v>
      </c>
      <c r="G2" s="5" t="str">
        <f>VLOOKUP(Tableau612[[#This Row],[perimetre_application_id]],perimetre_application[],2,FALSE)</f>
        <v>Appartement</v>
      </c>
      <c r="H2" s="5" t="s">
        <v>28</v>
      </c>
      <c r="I2" s="5" t="str">
        <f>VLOOKUP(Tableau612[[#This Row],[perimetre_application_id]],perimetre_application[],4,FALSE)</f>
        <v>Immeuble</v>
      </c>
      <c r="J2" s="5" t="s">
        <v>27</v>
      </c>
      <c r="K2" s="5" t="s">
        <v>16</v>
      </c>
      <c r="L2" s="5" t="s">
        <v>16</v>
      </c>
      <c r="M2"/>
      <c r="N2" t="s">
        <v>29</v>
      </c>
      <c r="O2"/>
    </row>
    <row r="3" spans="1:16" s="7" customFormat="1" x14ac:dyDescent="0.3">
      <c r="A3" s="5">
        <v>2</v>
      </c>
      <c r="B3" s="5">
        <v>3</v>
      </c>
      <c r="C3" s="5" t="s">
        <v>26</v>
      </c>
      <c r="D3" s="5">
        <v>1</v>
      </c>
      <c r="E3" s="5" t="str">
        <f>VLOOKUP(Tableau612[[#This Row],[methode_calcul_id]],methode_calcul[],2,FALSE)</f>
        <v>3CL2021</v>
      </c>
      <c r="F3" s="5">
        <v>2</v>
      </c>
      <c r="G3" s="5" t="str">
        <f>VLOOKUP(Tableau612[[#This Row],[perimetre_application_id]],perimetre_application[],2,FALSE)</f>
        <v>Appartement</v>
      </c>
      <c r="H3" s="5" t="s">
        <v>18</v>
      </c>
      <c r="I3" s="5" t="str">
        <f>VLOOKUP(Tableau612[[#This Row],[perimetre_application_id]],perimetre_application[],4,FALSE)</f>
        <v>Immeuble</v>
      </c>
      <c r="J3" s="5" t="s">
        <v>27</v>
      </c>
      <c r="K3" s="5" t="s">
        <v>20</v>
      </c>
      <c r="L3" s="5" t="s">
        <v>16</v>
      </c>
      <c r="M3" t="s">
        <v>30</v>
      </c>
      <c r="N3" t="s">
        <v>19</v>
      </c>
      <c r="O3"/>
    </row>
    <row r="4" spans="1:16" s="7" customFormat="1" x14ac:dyDescent="0.3">
      <c r="A4" s="5">
        <v>2</v>
      </c>
      <c r="B4" s="5">
        <v>4</v>
      </c>
      <c r="C4" s="5" t="s">
        <v>26</v>
      </c>
      <c r="D4" s="5">
        <v>1</v>
      </c>
      <c r="E4" s="5" t="str">
        <f>VLOOKUP(Tableau612[[#This Row],[methode_calcul_id]],methode_calcul[],2,FALSE)</f>
        <v>3CL2021</v>
      </c>
      <c r="F4" s="5">
        <v>2</v>
      </c>
      <c r="G4" s="5" t="str">
        <f>VLOOKUP(Tableau612[[#This Row],[perimetre_application_id]],perimetre_application[],2,FALSE)</f>
        <v>Appartement</v>
      </c>
      <c r="H4" s="5" t="s">
        <v>18</v>
      </c>
      <c r="I4" s="5" t="str">
        <f>VLOOKUP(Tableau612[[#This Row],[perimetre_application_id]],perimetre_application[],4,FALSE)</f>
        <v>Immeuble</v>
      </c>
      <c r="J4" s="5" t="s">
        <v>27</v>
      </c>
      <c r="K4" s="5" t="s">
        <v>16</v>
      </c>
      <c r="L4" s="5" t="s">
        <v>20</v>
      </c>
      <c r="M4" t="s">
        <v>30</v>
      </c>
      <c r="N4" t="s">
        <v>19</v>
      </c>
      <c r="O4"/>
    </row>
    <row r="5" spans="1:16" s="7" customFormat="1" x14ac:dyDescent="0.3">
      <c r="A5" s="5">
        <v>2</v>
      </c>
      <c r="B5" s="5">
        <v>5</v>
      </c>
      <c r="C5" s="5" t="s">
        <v>26</v>
      </c>
      <c r="D5" s="5">
        <v>1</v>
      </c>
      <c r="E5" s="5" t="str">
        <f>VLOOKUP(Tableau612[[#This Row],[methode_calcul_id]],methode_calcul[],2,FALSE)</f>
        <v>3CL2021</v>
      </c>
      <c r="F5" s="5">
        <v>2</v>
      </c>
      <c r="G5" s="5" t="str">
        <f>VLOOKUP(Tableau612[[#This Row],[perimetre_application_id]],perimetre_application[],2,FALSE)</f>
        <v>Appartement</v>
      </c>
      <c r="H5" s="5" t="s">
        <v>18</v>
      </c>
      <c r="I5" s="5" t="str">
        <f>VLOOKUP(Tableau612[[#This Row],[perimetre_application_id]],perimetre_application[],4,FALSE)</f>
        <v>Immeuble</v>
      </c>
      <c r="J5" s="5" t="s">
        <v>27</v>
      </c>
      <c r="K5" s="5" t="s">
        <v>20</v>
      </c>
      <c r="L5" s="5" t="s">
        <v>20</v>
      </c>
      <c r="M5" t="s">
        <v>30</v>
      </c>
      <c r="N5" t="s">
        <v>19</v>
      </c>
      <c r="O5"/>
    </row>
    <row r="6" spans="1:16" s="7" customFormat="1" x14ac:dyDescent="0.3">
      <c r="A6" s="6">
        <v>4</v>
      </c>
      <c r="B6" s="6">
        <v>10</v>
      </c>
      <c r="C6" s="6" t="s">
        <v>12</v>
      </c>
      <c r="D6" s="6">
        <v>1</v>
      </c>
      <c r="E6" s="6" t="str">
        <f>VLOOKUP(Tableau612[[#This Row],[methode_calcul_id]],methode_calcul[],2,FALSE)</f>
        <v>3CL2021</v>
      </c>
      <c r="F6" s="6">
        <v>2</v>
      </c>
      <c r="G6" s="6" t="str">
        <f>VLOOKUP(Tableau612[[#This Row],[perimetre_application_id]],perimetre_application[],2,FALSE)</f>
        <v>Appartement</v>
      </c>
      <c r="H6" s="6" t="s">
        <v>18</v>
      </c>
      <c r="I6" s="6" t="str">
        <f>VLOOKUP(Tableau612[[#This Row],[perimetre_application_id]],perimetre_application[],4,FALSE)</f>
        <v>Immeuble</v>
      </c>
      <c r="J6" s="6" t="s">
        <v>17</v>
      </c>
      <c r="K6" s="6" t="s">
        <v>16</v>
      </c>
      <c r="L6" s="6" t="s">
        <v>16</v>
      </c>
      <c r="N6" s="7" t="s">
        <v>19</v>
      </c>
    </row>
    <row r="7" spans="1:16" s="7" customFormat="1" x14ac:dyDescent="0.3">
      <c r="A7" s="6">
        <v>4</v>
      </c>
      <c r="B7" s="6">
        <v>11</v>
      </c>
      <c r="C7" s="6" t="s">
        <v>12</v>
      </c>
      <c r="D7" s="6">
        <v>1</v>
      </c>
      <c r="E7" s="6" t="str">
        <f>VLOOKUP(Tableau612[[#This Row],[methode_calcul_id]],methode_calcul[],2,FALSE)</f>
        <v>3CL2021</v>
      </c>
      <c r="F7" s="6">
        <v>2</v>
      </c>
      <c r="G7" s="6" t="str">
        <f>VLOOKUP(Tableau612[[#This Row],[perimetre_application_id]],perimetre_application[],2,FALSE)</f>
        <v>Appartement</v>
      </c>
      <c r="H7" s="6" t="s">
        <v>18</v>
      </c>
      <c r="I7" s="6" t="str">
        <f>VLOOKUP(Tableau612[[#This Row],[perimetre_application_id]],perimetre_application[],4,FALSE)</f>
        <v>Immeuble</v>
      </c>
      <c r="J7" s="6" t="s">
        <v>17</v>
      </c>
      <c r="K7" s="6" t="s">
        <v>20</v>
      </c>
      <c r="L7" s="6" t="s">
        <v>16</v>
      </c>
      <c r="M7" s="7" t="s">
        <v>21</v>
      </c>
      <c r="N7" s="7" t="s">
        <v>19</v>
      </c>
    </row>
    <row r="8" spans="1:16" s="7" customFormat="1" x14ac:dyDescent="0.3">
      <c r="A8" s="6">
        <v>4</v>
      </c>
      <c r="B8" s="6">
        <v>12</v>
      </c>
      <c r="C8" s="6" t="s">
        <v>12</v>
      </c>
      <c r="D8" s="6">
        <v>1</v>
      </c>
      <c r="E8" s="6" t="str">
        <f>VLOOKUP(Tableau612[[#This Row],[methode_calcul_id]],methode_calcul[],2,FALSE)</f>
        <v>3CL2021</v>
      </c>
      <c r="F8" s="6">
        <v>2</v>
      </c>
      <c r="G8" s="6" t="str">
        <f>VLOOKUP(Tableau612[[#This Row],[perimetre_application_id]],perimetre_application[],2,FALSE)</f>
        <v>Appartement</v>
      </c>
      <c r="H8" s="6" t="s">
        <v>18</v>
      </c>
      <c r="I8" s="6" t="str">
        <f>VLOOKUP(Tableau612[[#This Row],[perimetre_application_id]],perimetre_application[],4,FALSE)</f>
        <v>Immeuble</v>
      </c>
      <c r="J8" s="6" t="s">
        <v>17</v>
      </c>
      <c r="K8" s="6" t="s">
        <v>16</v>
      </c>
      <c r="L8" s="6" t="s">
        <v>20</v>
      </c>
      <c r="M8" s="7" t="s">
        <v>22</v>
      </c>
      <c r="N8" s="7" t="s">
        <v>19</v>
      </c>
    </row>
    <row r="9" spans="1:16" s="7" customFormat="1" x14ac:dyDescent="0.3">
      <c r="A9" s="6">
        <v>4</v>
      </c>
      <c r="B9" s="6">
        <v>13</v>
      </c>
      <c r="C9" s="6" t="s">
        <v>12</v>
      </c>
      <c r="D9" s="6">
        <v>1</v>
      </c>
      <c r="E9" s="6" t="str">
        <f>VLOOKUP(Tableau612[[#This Row],[methode_calcul_id]],methode_calcul[],2,FALSE)</f>
        <v>3CL2021</v>
      </c>
      <c r="F9" s="6">
        <v>2</v>
      </c>
      <c r="G9" s="6" t="str">
        <f>VLOOKUP(Tableau612[[#This Row],[perimetre_application_id]],perimetre_application[],2,FALSE)</f>
        <v>Appartement</v>
      </c>
      <c r="H9" s="6" t="s">
        <v>18</v>
      </c>
      <c r="I9" s="6" t="str">
        <f>VLOOKUP(Tableau612[[#This Row],[perimetre_application_id]],perimetre_application[],4,FALSE)</f>
        <v>Immeuble</v>
      </c>
      <c r="J9" s="6" t="s">
        <v>17</v>
      </c>
      <c r="K9" s="6" t="s">
        <v>20</v>
      </c>
      <c r="L9" s="6" t="s">
        <v>20</v>
      </c>
      <c r="M9" s="7" t="s">
        <v>23</v>
      </c>
      <c r="N9" s="7" t="s">
        <v>19</v>
      </c>
    </row>
    <row r="10" spans="1:16" s="7" customFormat="1" x14ac:dyDescent="0.3">
      <c r="A10" s="5">
        <v>2</v>
      </c>
      <c r="B10" s="5">
        <v>31</v>
      </c>
      <c r="C10" s="5" t="s">
        <v>26</v>
      </c>
      <c r="D10" s="5">
        <v>1</v>
      </c>
      <c r="E10" s="5" t="str">
        <f>VLOOKUP(Tableau612[[#This Row],[methode_calcul_id]],methode_calcul[],2,FALSE)</f>
        <v>3CL2021</v>
      </c>
      <c r="F10" s="5">
        <v>2</v>
      </c>
      <c r="G10" s="5" t="str">
        <f>VLOOKUP(Tableau612[[#This Row],[perimetre_application_id]],perimetre_application[],2,FALSE)</f>
        <v>Appartement</v>
      </c>
      <c r="H10" s="5" t="s">
        <v>18</v>
      </c>
      <c r="I10" s="5" t="str">
        <f>VLOOKUP(Tableau612[[#This Row],[perimetre_application_id]],perimetre_application[],4,FALSE)</f>
        <v>Immeuble</v>
      </c>
      <c r="J10" s="5" t="s">
        <v>27</v>
      </c>
      <c r="K10" s="5" t="s">
        <v>24</v>
      </c>
      <c r="L10" s="5" t="s">
        <v>16</v>
      </c>
      <c r="M10" t="s">
        <v>30</v>
      </c>
      <c r="N10" t="s">
        <v>19</v>
      </c>
      <c r="O10"/>
    </row>
    <row r="11" spans="1:16" x14ac:dyDescent="0.3">
      <c r="A11" s="5">
        <v>2</v>
      </c>
      <c r="B11" s="5">
        <v>32</v>
      </c>
      <c r="C11" s="5" t="s">
        <v>26</v>
      </c>
      <c r="D11" s="5">
        <v>1</v>
      </c>
      <c r="E11" s="5" t="str">
        <f>VLOOKUP(Tableau612[[#This Row],[methode_calcul_id]],methode_calcul[],2,FALSE)</f>
        <v>3CL2021</v>
      </c>
      <c r="F11" s="5">
        <v>2</v>
      </c>
      <c r="G11" s="5" t="str">
        <f>VLOOKUP(Tableau612[[#This Row],[perimetre_application_id]],perimetre_application[],2,FALSE)</f>
        <v>Appartement</v>
      </c>
      <c r="H11" s="5" t="s">
        <v>18</v>
      </c>
      <c r="I11" s="5" t="str">
        <f>VLOOKUP(Tableau612[[#This Row],[perimetre_application_id]],perimetre_application[],4,FALSE)</f>
        <v>Immeuble</v>
      </c>
      <c r="J11" s="5" t="s">
        <v>27</v>
      </c>
      <c r="K11" s="5" t="s">
        <v>24</v>
      </c>
      <c r="L11" s="5" t="s">
        <v>20</v>
      </c>
      <c r="M11" t="s">
        <v>30</v>
      </c>
      <c r="N11" t="s">
        <v>19</v>
      </c>
      <c r="P11"/>
    </row>
    <row r="12" spans="1:16" x14ac:dyDescent="0.3">
      <c r="A12" s="6">
        <v>4</v>
      </c>
      <c r="B12" s="6">
        <v>33</v>
      </c>
      <c r="C12" s="6" t="s">
        <v>12</v>
      </c>
      <c r="D12" s="6">
        <v>1</v>
      </c>
      <c r="E12" s="6" t="str">
        <f>VLOOKUP(Tableau612[[#This Row],[methode_calcul_id]],methode_calcul[],2,FALSE)</f>
        <v>3CL2021</v>
      </c>
      <c r="F12" s="6">
        <v>2</v>
      </c>
      <c r="G12" s="6" t="str">
        <f>VLOOKUP(Tableau612[[#This Row],[perimetre_application_id]],perimetre_application[],2,FALSE)</f>
        <v>Appartement</v>
      </c>
      <c r="H12" s="6" t="s">
        <v>18</v>
      </c>
      <c r="I12" s="6" t="str">
        <f>VLOOKUP(Tableau612[[#This Row],[perimetre_application_id]],perimetre_application[],4,FALSE)</f>
        <v>Immeuble</v>
      </c>
      <c r="J12" s="6" t="s">
        <v>17</v>
      </c>
      <c r="K12" s="6" t="s">
        <v>24</v>
      </c>
      <c r="L12" s="6" t="s">
        <v>16</v>
      </c>
      <c r="M12" s="7" t="s">
        <v>25</v>
      </c>
      <c r="N12" s="7" t="s">
        <v>19</v>
      </c>
      <c r="O12" s="7"/>
      <c r="P12"/>
    </row>
    <row r="13" spans="1:16" x14ac:dyDescent="0.3">
      <c r="A13" s="6">
        <v>4</v>
      </c>
      <c r="B13" s="6">
        <v>34</v>
      </c>
      <c r="C13" s="6" t="s">
        <v>12</v>
      </c>
      <c r="D13" s="6">
        <v>1</v>
      </c>
      <c r="E13" s="6" t="str">
        <f>VLOOKUP(Tableau612[[#This Row],[methode_calcul_id]],methode_calcul[],2,FALSE)</f>
        <v>3CL2021</v>
      </c>
      <c r="F13" s="6">
        <v>2</v>
      </c>
      <c r="G13" s="6" t="str">
        <f>VLOOKUP(Tableau612[[#This Row],[perimetre_application_id]],perimetre_application[],2,FALSE)</f>
        <v>Appartement</v>
      </c>
      <c r="H13" s="6" t="s">
        <v>18</v>
      </c>
      <c r="I13" s="6" t="str">
        <f>VLOOKUP(Tableau612[[#This Row],[perimetre_application_id]],perimetre_application[],4,FALSE)</f>
        <v>Immeuble</v>
      </c>
      <c r="J13" s="6" t="s">
        <v>17</v>
      </c>
      <c r="K13" s="6" t="s">
        <v>24</v>
      </c>
      <c r="L13" s="6" t="s">
        <v>20</v>
      </c>
      <c r="M13" s="7" t="s">
        <v>23</v>
      </c>
      <c r="N13" s="7" t="s">
        <v>19</v>
      </c>
      <c r="O13" s="7"/>
      <c r="P13"/>
    </row>
    <row r="14" spans="1:16" x14ac:dyDescent="0.3">
      <c r="A14" s="5">
        <v>2</v>
      </c>
      <c r="B14" s="5">
        <v>35</v>
      </c>
      <c r="C14" s="5" t="s">
        <v>26</v>
      </c>
      <c r="D14" s="5">
        <v>1</v>
      </c>
      <c r="E14" s="5" t="str">
        <f>VLOOKUP(Tableau612[[#This Row],[methode_calcul_id]],methode_calcul[],2,FALSE)</f>
        <v>3CL2021</v>
      </c>
      <c r="F14" s="5">
        <v>2</v>
      </c>
      <c r="G14" s="5" t="str">
        <f>VLOOKUP(Tableau612[[#This Row],[perimetre_application_id]],perimetre_application[],2,FALSE)</f>
        <v>Appartement</v>
      </c>
      <c r="H14" s="5" t="s">
        <v>18</v>
      </c>
      <c r="I14" s="5" t="str">
        <f>VLOOKUP(Tableau612[[#This Row],[perimetre_application_id]],perimetre_application[],4,FALSE)</f>
        <v>Immeuble</v>
      </c>
      <c r="J14" s="5" t="s">
        <v>27</v>
      </c>
      <c r="K14" s="5" t="s">
        <v>24</v>
      </c>
      <c r="L14" s="5" t="s">
        <v>24</v>
      </c>
      <c r="M14" t="s">
        <v>30</v>
      </c>
      <c r="N14" t="s">
        <v>19</v>
      </c>
      <c r="P14"/>
    </row>
    <row r="15" spans="1:16" x14ac:dyDescent="0.3">
      <c r="A15" s="5">
        <v>2</v>
      </c>
      <c r="B15" s="5">
        <v>36</v>
      </c>
      <c r="C15" s="5" t="s">
        <v>26</v>
      </c>
      <c r="D15" s="5">
        <v>1</v>
      </c>
      <c r="E15" s="5" t="str">
        <f>VLOOKUP(Tableau612[[#This Row],[methode_calcul_id]],methode_calcul[],2,FALSE)</f>
        <v>3CL2021</v>
      </c>
      <c r="F15" s="5">
        <v>2</v>
      </c>
      <c r="G15" s="5" t="str">
        <f>VLOOKUP(Tableau612[[#This Row],[perimetre_application_id]],perimetre_application[],2,FALSE)</f>
        <v>Appartement</v>
      </c>
      <c r="H15" s="5" t="s">
        <v>18</v>
      </c>
      <c r="I15" s="5" t="str">
        <f>VLOOKUP(Tableau612[[#This Row],[perimetre_application_id]],perimetre_application[],4,FALSE)</f>
        <v>Immeuble</v>
      </c>
      <c r="J15" s="5" t="s">
        <v>27</v>
      </c>
      <c r="K15" s="5" t="s">
        <v>16</v>
      </c>
      <c r="L15" s="5" t="s">
        <v>24</v>
      </c>
      <c r="M15" t="s">
        <v>30</v>
      </c>
      <c r="N15" t="s">
        <v>19</v>
      </c>
      <c r="P15"/>
    </row>
    <row r="16" spans="1:16" x14ac:dyDescent="0.3">
      <c r="A16" s="5">
        <v>2</v>
      </c>
      <c r="B16" s="5">
        <v>37</v>
      </c>
      <c r="C16" s="5" t="s">
        <v>26</v>
      </c>
      <c r="D16" s="5">
        <v>1</v>
      </c>
      <c r="E16" s="5" t="str">
        <f>VLOOKUP(Tableau612[[#This Row],[methode_calcul_id]],methode_calcul[],2,FALSE)</f>
        <v>3CL2021</v>
      </c>
      <c r="F16" s="5">
        <v>2</v>
      </c>
      <c r="G16" s="5" t="str">
        <f>VLOOKUP(Tableau612[[#This Row],[perimetre_application_id]],perimetre_application[],2,FALSE)</f>
        <v>Appartement</v>
      </c>
      <c r="H16" s="5" t="s">
        <v>18</v>
      </c>
      <c r="I16" s="5" t="str">
        <f>VLOOKUP(Tableau612[[#This Row],[perimetre_application_id]],perimetre_application[],4,FALSE)</f>
        <v>Immeuble</v>
      </c>
      <c r="J16" s="5" t="s">
        <v>27</v>
      </c>
      <c r="K16" s="5" t="s">
        <v>20</v>
      </c>
      <c r="L16" s="5" t="s">
        <v>24</v>
      </c>
      <c r="M16" t="s">
        <v>30</v>
      </c>
      <c r="N16" t="s">
        <v>19</v>
      </c>
      <c r="P16"/>
    </row>
    <row r="17" spans="1:16" x14ac:dyDescent="0.3">
      <c r="A17" s="6">
        <v>4</v>
      </c>
      <c r="B17" s="6">
        <v>38</v>
      </c>
      <c r="C17" s="6" t="s">
        <v>12</v>
      </c>
      <c r="D17" s="6">
        <v>1</v>
      </c>
      <c r="E17" s="6" t="str">
        <f>VLOOKUP(Tableau612[[#This Row],[methode_calcul_id]],methode_calcul[],2,FALSE)</f>
        <v>3CL2021</v>
      </c>
      <c r="F17" s="6">
        <v>2</v>
      </c>
      <c r="G17" s="6" t="str">
        <f>VLOOKUP(Tableau612[[#This Row],[perimetre_application_id]],perimetre_application[],2,FALSE)</f>
        <v>Appartement</v>
      </c>
      <c r="H17" s="6" t="s">
        <v>18</v>
      </c>
      <c r="I17" s="6" t="str">
        <f>VLOOKUP(Tableau612[[#This Row],[perimetre_application_id]],perimetre_application[],4,FALSE)</f>
        <v>Immeuble</v>
      </c>
      <c r="J17" s="6" t="s">
        <v>17</v>
      </c>
      <c r="K17" s="6" t="s">
        <v>24</v>
      </c>
      <c r="L17" s="6" t="s">
        <v>24</v>
      </c>
      <c r="M17" s="7" t="s">
        <v>25</v>
      </c>
      <c r="N17" s="7" t="s">
        <v>19</v>
      </c>
      <c r="O17" s="7"/>
      <c r="P17"/>
    </row>
    <row r="18" spans="1:16" x14ac:dyDescent="0.3">
      <c r="A18" s="6">
        <v>4</v>
      </c>
      <c r="B18" s="6">
        <v>39</v>
      </c>
      <c r="C18" s="6" t="s">
        <v>12</v>
      </c>
      <c r="D18" s="6">
        <v>1</v>
      </c>
      <c r="E18" s="6" t="str">
        <f>VLOOKUP(Tableau612[[#This Row],[methode_calcul_id]],methode_calcul[],2,FALSE)</f>
        <v>3CL2021</v>
      </c>
      <c r="F18" s="6">
        <v>2</v>
      </c>
      <c r="G18" s="6" t="str">
        <f>VLOOKUP(Tableau612[[#This Row],[perimetre_application_id]],perimetre_application[],2,FALSE)</f>
        <v>Appartement</v>
      </c>
      <c r="H18" s="6" t="s">
        <v>18</v>
      </c>
      <c r="I18" s="6" t="str">
        <f>VLOOKUP(Tableau612[[#This Row],[perimetre_application_id]],perimetre_application[],4,FALSE)</f>
        <v>Immeuble</v>
      </c>
      <c r="J18" s="6" t="s">
        <v>17</v>
      </c>
      <c r="K18" s="6" t="s">
        <v>16</v>
      </c>
      <c r="L18" s="6" t="s">
        <v>24</v>
      </c>
      <c r="M18" s="7" t="s">
        <v>23</v>
      </c>
      <c r="N18" s="7" t="s">
        <v>19</v>
      </c>
      <c r="O18" s="7"/>
      <c r="P18"/>
    </row>
    <row r="19" spans="1:16" x14ac:dyDescent="0.3">
      <c r="A19" s="6">
        <v>4</v>
      </c>
      <c r="B19" s="6">
        <v>40</v>
      </c>
      <c r="C19" s="6" t="s">
        <v>12</v>
      </c>
      <c r="D19" s="6">
        <v>1</v>
      </c>
      <c r="E19" s="6" t="str">
        <f>VLOOKUP(Tableau612[[#This Row],[methode_calcul_id]],methode_calcul[],2,FALSE)</f>
        <v>3CL2021</v>
      </c>
      <c r="F19" s="6">
        <v>2</v>
      </c>
      <c r="G19" s="6" t="str">
        <f>VLOOKUP(Tableau612[[#This Row],[perimetre_application_id]],perimetre_application[],2,FALSE)</f>
        <v>Appartement</v>
      </c>
      <c r="H19" s="6" t="s">
        <v>18</v>
      </c>
      <c r="I19" s="6" t="str">
        <f>VLOOKUP(Tableau612[[#This Row],[perimetre_application_id]],perimetre_application[],4,FALSE)</f>
        <v>Immeuble</v>
      </c>
      <c r="J19" s="6" t="s">
        <v>17</v>
      </c>
      <c r="K19" s="6" t="s">
        <v>20</v>
      </c>
      <c r="L19" s="6" t="s">
        <v>24</v>
      </c>
      <c r="M19" s="7" t="s">
        <v>23</v>
      </c>
      <c r="N19" s="7" t="s">
        <v>19</v>
      </c>
      <c r="O19" s="7"/>
      <c r="P19"/>
    </row>
    <row r="20" spans="1:16" x14ac:dyDescent="0.3">
      <c r="A20" s="5">
        <v>9</v>
      </c>
      <c r="B20" s="5">
        <v>19</v>
      </c>
      <c r="C20" s="5" t="s">
        <v>36</v>
      </c>
      <c r="D20" s="5">
        <v>2</v>
      </c>
      <c r="E20" s="5" t="str">
        <f>VLOOKUP(Tableau612[[#This Row],[methode_calcul_id]],methode_calcul[],2,FALSE)</f>
        <v>RE2020</v>
      </c>
      <c r="F20" s="5">
        <v>2</v>
      </c>
      <c r="G20" s="5" t="str">
        <f>VLOOKUP(Tableau612[[#This Row],[perimetre_application_id]],perimetre_application[],2,FALSE)</f>
        <v>Appartement</v>
      </c>
      <c r="H20" s="5" t="s">
        <v>18</v>
      </c>
      <c r="I20" s="5" t="str">
        <f>VLOOKUP(Tableau612[[#This Row],[perimetre_application_id]],perimetre_application[],4,FALSE)</f>
        <v>Immeuble</v>
      </c>
      <c r="J20" s="5" t="s">
        <v>27</v>
      </c>
      <c r="K20" s="5" t="s">
        <v>20</v>
      </c>
      <c r="L20" s="5" t="s">
        <v>20</v>
      </c>
      <c r="M20" t="s">
        <v>38</v>
      </c>
      <c r="N20" t="s">
        <v>19</v>
      </c>
      <c r="P20"/>
    </row>
    <row r="21" spans="1:16" x14ac:dyDescent="0.3">
      <c r="A21" s="5">
        <v>9</v>
      </c>
      <c r="B21" s="5">
        <v>20</v>
      </c>
      <c r="C21" s="5" t="s">
        <v>36</v>
      </c>
      <c r="D21" s="5">
        <v>2</v>
      </c>
      <c r="E21" s="5" t="str">
        <f>VLOOKUP(Tableau612[[#This Row],[methode_calcul_id]],methode_calcul[],2,FALSE)</f>
        <v>RE2020</v>
      </c>
      <c r="F21" s="5">
        <v>2</v>
      </c>
      <c r="G21" s="5" t="str">
        <f>VLOOKUP(Tableau612[[#This Row],[perimetre_application_id]],perimetre_application[],2,FALSE)</f>
        <v>Appartement</v>
      </c>
      <c r="H21" s="5" t="s">
        <v>18</v>
      </c>
      <c r="I21" s="5" t="str">
        <f>VLOOKUP(Tableau612[[#This Row],[perimetre_application_id]],perimetre_application[],4,FALSE)</f>
        <v>Immeuble</v>
      </c>
      <c r="J21" s="5" t="s">
        <v>27</v>
      </c>
      <c r="K21" s="5" t="s">
        <v>16</v>
      </c>
      <c r="L21" s="5" t="s">
        <v>20</v>
      </c>
      <c r="M21" t="s">
        <v>38</v>
      </c>
      <c r="N21" t="s">
        <v>19</v>
      </c>
      <c r="P21"/>
    </row>
    <row r="22" spans="1:16" x14ac:dyDescent="0.3">
      <c r="A22" s="5">
        <v>9</v>
      </c>
      <c r="B22" s="5">
        <v>24</v>
      </c>
      <c r="C22" s="5" t="s">
        <v>36</v>
      </c>
      <c r="D22" s="5">
        <v>2</v>
      </c>
      <c r="E22" s="5" t="str">
        <f>VLOOKUP(Tableau612[[#This Row],[methode_calcul_id]],methode_calcul[],2,FALSE)</f>
        <v>RE2020</v>
      </c>
      <c r="F22" s="5">
        <v>2</v>
      </c>
      <c r="G22" s="5" t="str">
        <f>VLOOKUP(Tableau612[[#This Row],[perimetre_application_id]],perimetre_application[],2,FALSE)</f>
        <v>Appartement</v>
      </c>
      <c r="H22" s="5" t="s">
        <v>18</v>
      </c>
      <c r="I22" s="5" t="str">
        <f>VLOOKUP(Tableau612[[#This Row],[perimetre_application_id]],perimetre_application[],4,FALSE)</f>
        <v>Immeuble</v>
      </c>
      <c r="J22" s="5" t="s">
        <v>27</v>
      </c>
      <c r="K22" s="5" t="s">
        <v>20</v>
      </c>
      <c r="L22" s="5" t="s">
        <v>16</v>
      </c>
      <c r="M22" t="s">
        <v>38</v>
      </c>
      <c r="N22" t="s">
        <v>19</v>
      </c>
      <c r="P22"/>
    </row>
    <row r="23" spans="1:16" x14ac:dyDescent="0.3">
      <c r="A23" s="5">
        <v>9</v>
      </c>
      <c r="B23" s="5">
        <v>25</v>
      </c>
      <c r="C23" s="5" t="s">
        <v>36</v>
      </c>
      <c r="D23" s="5">
        <v>2</v>
      </c>
      <c r="E23" s="5" t="str">
        <f>VLOOKUP(Tableau612[[#This Row],[methode_calcul_id]],methode_calcul[],2,FALSE)</f>
        <v>RE2020</v>
      </c>
      <c r="F23" s="5">
        <v>2</v>
      </c>
      <c r="G23" s="5" t="str">
        <f>VLOOKUP(Tableau612[[#This Row],[perimetre_application_id]],perimetre_application[],2,FALSE)</f>
        <v>Appartement</v>
      </c>
      <c r="H23" s="5" t="s">
        <v>18</v>
      </c>
      <c r="I23" s="5" t="str">
        <f>VLOOKUP(Tableau612[[#This Row],[perimetre_application_id]],perimetre_application[],4,FALSE)</f>
        <v>Immeuble</v>
      </c>
      <c r="J23" s="5" t="s">
        <v>27</v>
      </c>
      <c r="K23" s="5" t="s">
        <v>16</v>
      </c>
      <c r="L23" s="5" t="s">
        <v>16</v>
      </c>
      <c r="M23" t="s">
        <v>38</v>
      </c>
      <c r="N23" t="s">
        <v>19</v>
      </c>
      <c r="P23"/>
    </row>
    <row r="24" spans="1:16" x14ac:dyDescent="0.3">
      <c r="A24" s="5">
        <v>6</v>
      </c>
      <c r="B24" s="5">
        <v>15</v>
      </c>
      <c r="C24" s="5" t="s">
        <v>41</v>
      </c>
      <c r="D24" s="5">
        <v>3</v>
      </c>
      <c r="E24" s="5" t="str">
        <f>VLOOKUP(Tableau612[[#This Row],[methode_calcul_id]],methode_calcul[],2,FALSE)</f>
        <v>RT2012</v>
      </c>
      <c r="F24" s="5">
        <v>2</v>
      </c>
      <c r="G24" s="5" t="str">
        <f>VLOOKUP(Tableau612[[#This Row],[perimetre_application_id]],perimetre_application[],2,FALSE)</f>
        <v>Appartement</v>
      </c>
      <c r="H24" s="5" t="s">
        <v>18</v>
      </c>
      <c r="I24" s="5" t="str">
        <f>VLOOKUP(Tableau612[[#This Row],[perimetre_application_id]],perimetre_application[],4,FALSE)</f>
        <v>Immeuble</v>
      </c>
      <c r="J24" s="5" t="s">
        <v>27</v>
      </c>
      <c r="K24" s="5" t="s">
        <v>20</v>
      </c>
      <c r="L24" s="5" t="s">
        <v>20</v>
      </c>
      <c r="M24" t="s">
        <v>38</v>
      </c>
      <c r="N24" t="s">
        <v>19</v>
      </c>
      <c r="P24"/>
    </row>
    <row r="25" spans="1:16" x14ac:dyDescent="0.3">
      <c r="A25" s="5">
        <v>6</v>
      </c>
      <c r="B25" s="5">
        <v>16</v>
      </c>
      <c r="C25" s="5" t="s">
        <v>41</v>
      </c>
      <c r="D25" s="5">
        <v>3</v>
      </c>
      <c r="E25" s="5" t="str">
        <f>VLOOKUP(Tableau612[[#This Row],[methode_calcul_id]],methode_calcul[],2,FALSE)</f>
        <v>RT2012</v>
      </c>
      <c r="F25" s="5">
        <v>2</v>
      </c>
      <c r="G25" s="5" t="str">
        <f>VLOOKUP(Tableau612[[#This Row],[perimetre_application_id]],perimetre_application[],2,FALSE)</f>
        <v>Appartement</v>
      </c>
      <c r="H25" s="5" t="s">
        <v>18</v>
      </c>
      <c r="I25" s="5" t="str">
        <f>VLOOKUP(Tableau612[[#This Row],[perimetre_application_id]],perimetre_application[],4,FALSE)</f>
        <v>Immeuble</v>
      </c>
      <c r="J25" s="5" t="s">
        <v>27</v>
      </c>
      <c r="K25" s="5" t="s">
        <v>16</v>
      </c>
      <c r="L25" s="5" t="s">
        <v>20</v>
      </c>
      <c r="M25" t="s">
        <v>38</v>
      </c>
      <c r="N25" t="s">
        <v>19</v>
      </c>
      <c r="P25"/>
    </row>
    <row r="26" spans="1:16" x14ac:dyDescent="0.3">
      <c r="A26" s="5">
        <v>6</v>
      </c>
      <c r="B26" s="5">
        <v>22</v>
      </c>
      <c r="C26" s="5" t="s">
        <v>41</v>
      </c>
      <c r="D26" s="5">
        <v>3</v>
      </c>
      <c r="E26" s="5" t="str">
        <f>VLOOKUP(Tableau612[[#This Row],[methode_calcul_id]],methode_calcul[],2,FALSE)</f>
        <v>RT2012</v>
      </c>
      <c r="F26" s="5">
        <v>2</v>
      </c>
      <c r="G26" s="5" t="str">
        <f>VLOOKUP(Tableau612[[#This Row],[perimetre_application_id]],perimetre_application[],2,FALSE)</f>
        <v>Appartement</v>
      </c>
      <c r="H26" s="5" t="s">
        <v>18</v>
      </c>
      <c r="I26" s="5" t="str">
        <f>VLOOKUP(Tableau612[[#This Row],[perimetre_application_id]],perimetre_application[],4,FALSE)</f>
        <v>Immeuble</v>
      </c>
      <c r="J26" s="5" t="s">
        <v>27</v>
      </c>
      <c r="K26" s="5" t="s">
        <v>16</v>
      </c>
      <c r="L26" s="5" t="s">
        <v>16</v>
      </c>
      <c r="M26" t="s">
        <v>38</v>
      </c>
      <c r="N26" t="s">
        <v>19</v>
      </c>
      <c r="P26"/>
    </row>
    <row r="27" spans="1:16" x14ac:dyDescent="0.3">
      <c r="A27" s="5">
        <v>6</v>
      </c>
      <c r="B27" s="5">
        <v>23</v>
      </c>
      <c r="C27" s="5" t="s">
        <v>41</v>
      </c>
      <c r="D27" s="5">
        <v>3</v>
      </c>
      <c r="E27" s="5" t="str">
        <f>VLOOKUP(Tableau612[[#This Row],[methode_calcul_id]],methode_calcul[],2,FALSE)</f>
        <v>RT2012</v>
      </c>
      <c r="F27" s="5">
        <v>2</v>
      </c>
      <c r="G27" s="5" t="str">
        <f>VLOOKUP(Tableau612[[#This Row],[perimetre_application_id]],perimetre_application[],2,FALSE)</f>
        <v>Appartement</v>
      </c>
      <c r="H27" s="5" t="s">
        <v>18</v>
      </c>
      <c r="I27" s="5" t="str">
        <f>VLOOKUP(Tableau612[[#This Row],[perimetre_application_id]],perimetre_application[],4,FALSE)</f>
        <v>Immeuble</v>
      </c>
      <c r="J27" s="5" t="s">
        <v>27</v>
      </c>
      <c r="K27" s="5" t="s">
        <v>20</v>
      </c>
      <c r="L27" s="5" t="s">
        <v>16</v>
      </c>
      <c r="M27" t="s">
        <v>38</v>
      </c>
      <c r="N27" t="s">
        <v>19</v>
      </c>
      <c r="P27"/>
    </row>
    <row r="28" spans="1:16" x14ac:dyDescent="0.3">
      <c r="A28" s="5">
        <v>3</v>
      </c>
      <c r="B28" s="5">
        <v>6</v>
      </c>
      <c r="C28" s="5" t="s">
        <v>31</v>
      </c>
      <c r="D28" s="5">
        <v>1</v>
      </c>
      <c r="E28" s="5" t="str">
        <f>VLOOKUP(Tableau612[[#This Row],[methode_calcul_id]],methode_calcul[],2,FALSE)</f>
        <v>3CL2021</v>
      </c>
      <c r="F28" s="5">
        <v>3</v>
      </c>
      <c r="G28" s="5" t="str">
        <f>VLOOKUP(Tableau612[[#This Row],[perimetre_application_id]],perimetre_application[],2,FALSE)</f>
        <v>Immeuble collectif</v>
      </c>
      <c r="H28" s="5" t="s">
        <v>18</v>
      </c>
      <c r="I28" s="5" t="str">
        <f>VLOOKUP(Tableau612[[#This Row],[perimetre_application_id]],perimetre_application[],4,FALSE)</f>
        <v>Immeuble</v>
      </c>
      <c r="J28" s="5" t="s">
        <v>17</v>
      </c>
      <c r="K28" s="5" t="s">
        <v>16</v>
      </c>
      <c r="L28" s="5" t="s">
        <v>16</v>
      </c>
      <c r="M28" t="s">
        <v>32</v>
      </c>
      <c r="N28" t="s">
        <v>33</v>
      </c>
      <c r="O28" t="s">
        <v>29</v>
      </c>
      <c r="P28"/>
    </row>
    <row r="29" spans="1:16" x14ac:dyDescent="0.3">
      <c r="A29" s="5">
        <v>3</v>
      </c>
      <c r="B29" s="5">
        <v>7</v>
      </c>
      <c r="C29" s="5" t="s">
        <v>31</v>
      </c>
      <c r="D29" s="5">
        <v>1</v>
      </c>
      <c r="E29" s="5" t="str">
        <f>VLOOKUP(Tableau612[[#This Row],[methode_calcul_id]],methode_calcul[],2,FALSE)</f>
        <v>3CL2021</v>
      </c>
      <c r="F29" s="5">
        <v>3</v>
      </c>
      <c r="G29" s="5" t="str">
        <f>VLOOKUP(Tableau612[[#This Row],[perimetre_application_id]],perimetre_application[],2,FALSE)</f>
        <v>Immeuble collectif</v>
      </c>
      <c r="H29" s="5" t="s">
        <v>18</v>
      </c>
      <c r="I29" s="5" t="str">
        <f>VLOOKUP(Tableau612[[#This Row],[perimetre_application_id]],perimetre_application[],4,FALSE)</f>
        <v>Immeuble</v>
      </c>
      <c r="J29" s="5" t="s">
        <v>17</v>
      </c>
      <c r="K29" s="5" t="s">
        <v>20</v>
      </c>
      <c r="L29" s="5" t="s">
        <v>16</v>
      </c>
      <c r="M29" t="s">
        <v>32</v>
      </c>
      <c r="N29" t="s">
        <v>33</v>
      </c>
      <c r="O29" t="s">
        <v>29</v>
      </c>
      <c r="P29"/>
    </row>
    <row r="30" spans="1:16" x14ac:dyDescent="0.3">
      <c r="A30" s="5">
        <v>3</v>
      </c>
      <c r="B30" s="5">
        <v>8</v>
      </c>
      <c r="C30" s="5" t="s">
        <v>31</v>
      </c>
      <c r="D30" s="5">
        <v>1</v>
      </c>
      <c r="E30" s="5" t="str">
        <f>VLOOKUP(Tableau612[[#This Row],[methode_calcul_id]],methode_calcul[],2,FALSE)</f>
        <v>3CL2021</v>
      </c>
      <c r="F30" s="5">
        <v>3</v>
      </c>
      <c r="G30" s="5" t="str">
        <f>VLOOKUP(Tableau612[[#This Row],[perimetre_application_id]],perimetre_application[],2,FALSE)</f>
        <v>Immeuble collectif</v>
      </c>
      <c r="H30" s="5" t="s">
        <v>18</v>
      </c>
      <c r="I30" s="5" t="str">
        <f>VLOOKUP(Tableau612[[#This Row],[perimetre_application_id]],perimetre_application[],4,FALSE)</f>
        <v>Immeuble</v>
      </c>
      <c r="J30" s="5" t="s">
        <v>17</v>
      </c>
      <c r="K30" s="5" t="s">
        <v>16</v>
      </c>
      <c r="L30" s="5" t="s">
        <v>20</v>
      </c>
      <c r="M30" t="s">
        <v>32</v>
      </c>
      <c r="N30" t="s">
        <v>33</v>
      </c>
      <c r="O30" t="s">
        <v>29</v>
      </c>
      <c r="P30"/>
    </row>
    <row r="31" spans="1:16" x14ac:dyDescent="0.3">
      <c r="A31" s="5">
        <v>3</v>
      </c>
      <c r="B31" s="5">
        <v>9</v>
      </c>
      <c r="C31" s="5" t="s">
        <v>31</v>
      </c>
      <c r="D31" s="5">
        <v>1</v>
      </c>
      <c r="E31" s="5" t="str">
        <f>VLOOKUP(Tableau612[[#This Row],[methode_calcul_id]],methode_calcul[],2,FALSE)</f>
        <v>3CL2021</v>
      </c>
      <c r="F31" s="5">
        <v>3</v>
      </c>
      <c r="G31" s="5" t="str">
        <f>VLOOKUP(Tableau612[[#This Row],[perimetre_application_id]],perimetre_application[],2,FALSE)</f>
        <v>Immeuble collectif</v>
      </c>
      <c r="H31" s="5" t="s">
        <v>18</v>
      </c>
      <c r="I31" s="5" t="str">
        <f>VLOOKUP(Tableau612[[#This Row],[perimetre_application_id]],perimetre_application[],4,FALSE)</f>
        <v>Immeuble</v>
      </c>
      <c r="J31" s="5" t="s">
        <v>17</v>
      </c>
      <c r="K31" s="5" t="s">
        <v>20</v>
      </c>
      <c r="L31" s="5" t="s">
        <v>20</v>
      </c>
      <c r="M31"/>
      <c r="N31" t="s">
        <v>33</v>
      </c>
      <c r="O31" t="s">
        <v>29</v>
      </c>
      <c r="P31"/>
    </row>
    <row r="32" spans="1:16" x14ac:dyDescent="0.3">
      <c r="A32" s="5">
        <v>3</v>
      </c>
      <c r="B32" s="5">
        <v>26</v>
      </c>
      <c r="C32" s="5" t="s">
        <v>31</v>
      </c>
      <c r="D32" s="5">
        <v>1</v>
      </c>
      <c r="E32" s="5" t="str">
        <f>VLOOKUP(Tableau612[[#This Row],[methode_calcul_id]],methode_calcul[],2,FALSE)</f>
        <v>3CL2021</v>
      </c>
      <c r="F32" s="5">
        <v>3</v>
      </c>
      <c r="G32" s="5" t="str">
        <f>VLOOKUP(Tableau612[[#This Row],[perimetre_application_id]],perimetre_application[],2,FALSE)</f>
        <v>Immeuble collectif</v>
      </c>
      <c r="H32" s="5" t="s">
        <v>18</v>
      </c>
      <c r="I32" s="5" t="str">
        <f>VLOOKUP(Tableau612[[#This Row],[perimetre_application_id]],perimetre_application[],4,FALSE)</f>
        <v>Immeuble</v>
      </c>
      <c r="J32" s="5" t="s">
        <v>17</v>
      </c>
      <c r="K32" s="5" t="s">
        <v>24</v>
      </c>
      <c r="L32" s="5" t="s">
        <v>24</v>
      </c>
      <c r="M32" t="s">
        <v>32</v>
      </c>
      <c r="N32" t="s">
        <v>33</v>
      </c>
      <c r="O32" t="s">
        <v>29</v>
      </c>
      <c r="P32"/>
    </row>
    <row r="33" spans="1:16" x14ac:dyDescent="0.3">
      <c r="A33" s="5">
        <v>3</v>
      </c>
      <c r="B33" s="5">
        <v>27</v>
      </c>
      <c r="C33" s="5" t="s">
        <v>31</v>
      </c>
      <c r="D33" s="5">
        <v>1</v>
      </c>
      <c r="E33" s="5" t="str">
        <f>VLOOKUP(Tableau612[[#This Row],[methode_calcul_id]],methode_calcul[],2,FALSE)</f>
        <v>3CL2021</v>
      </c>
      <c r="F33" s="5">
        <v>3</v>
      </c>
      <c r="G33" s="5" t="str">
        <f>VLOOKUP(Tableau612[[#This Row],[perimetre_application_id]],perimetre_application[],2,FALSE)</f>
        <v>Immeuble collectif</v>
      </c>
      <c r="H33" s="5" t="s">
        <v>18</v>
      </c>
      <c r="I33" s="5" t="str">
        <f>VLOOKUP(Tableau612[[#This Row],[perimetre_application_id]],perimetre_application[],4,FALSE)</f>
        <v>Immeuble</v>
      </c>
      <c r="J33" s="5" t="s">
        <v>17</v>
      </c>
      <c r="K33" s="5" t="s">
        <v>24</v>
      </c>
      <c r="L33" s="5" t="s">
        <v>16</v>
      </c>
      <c r="M33" t="s">
        <v>32</v>
      </c>
      <c r="N33" t="s">
        <v>33</v>
      </c>
      <c r="O33" t="s">
        <v>29</v>
      </c>
      <c r="P33"/>
    </row>
    <row r="34" spans="1:16" x14ac:dyDescent="0.3">
      <c r="A34" s="5">
        <v>3</v>
      </c>
      <c r="B34" s="5">
        <v>28</v>
      </c>
      <c r="C34" s="5" t="s">
        <v>31</v>
      </c>
      <c r="D34" s="5">
        <v>1</v>
      </c>
      <c r="E34" s="5" t="str">
        <f>VLOOKUP(Tableau612[[#This Row],[methode_calcul_id]],methode_calcul[],2,FALSE)</f>
        <v>3CL2021</v>
      </c>
      <c r="F34" s="5">
        <v>3</v>
      </c>
      <c r="G34" s="5" t="str">
        <f>VLOOKUP(Tableau612[[#This Row],[perimetre_application_id]],perimetre_application[],2,FALSE)</f>
        <v>Immeuble collectif</v>
      </c>
      <c r="H34" s="5" t="s">
        <v>18</v>
      </c>
      <c r="I34" s="5" t="str">
        <f>VLOOKUP(Tableau612[[#This Row],[perimetre_application_id]],perimetre_application[],4,FALSE)</f>
        <v>Immeuble</v>
      </c>
      <c r="J34" s="5" t="s">
        <v>17</v>
      </c>
      <c r="K34" s="5" t="s">
        <v>24</v>
      </c>
      <c r="L34" s="5" t="s">
        <v>20</v>
      </c>
      <c r="M34" t="s">
        <v>32</v>
      </c>
      <c r="N34" t="s">
        <v>33</v>
      </c>
      <c r="O34" t="s">
        <v>29</v>
      </c>
      <c r="P34"/>
    </row>
    <row r="35" spans="1:16" x14ac:dyDescent="0.3">
      <c r="A35" s="5">
        <v>3</v>
      </c>
      <c r="B35" s="5">
        <v>29</v>
      </c>
      <c r="C35" s="5" t="s">
        <v>31</v>
      </c>
      <c r="D35" s="5">
        <v>1</v>
      </c>
      <c r="E35" s="5" t="str">
        <f>VLOOKUP(Tableau612[[#This Row],[methode_calcul_id]],methode_calcul[],2,FALSE)</f>
        <v>3CL2021</v>
      </c>
      <c r="F35" s="5">
        <v>3</v>
      </c>
      <c r="G35" s="5" t="str">
        <f>VLOOKUP(Tableau612[[#This Row],[perimetre_application_id]],perimetre_application[],2,FALSE)</f>
        <v>Immeuble collectif</v>
      </c>
      <c r="H35" s="5" t="s">
        <v>18</v>
      </c>
      <c r="I35" s="5" t="str">
        <f>VLOOKUP(Tableau612[[#This Row],[perimetre_application_id]],perimetre_application[],4,FALSE)</f>
        <v>Immeuble</v>
      </c>
      <c r="J35" s="5" t="s">
        <v>17</v>
      </c>
      <c r="K35" s="5" t="s">
        <v>16</v>
      </c>
      <c r="L35" s="5" t="s">
        <v>24</v>
      </c>
      <c r="M35" t="s">
        <v>32</v>
      </c>
      <c r="N35" t="s">
        <v>33</v>
      </c>
      <c r="O35" t="s">
        <v>29</v>
      </c>
      <c r="P35"/>
    </row>
    <row r="36" spans="1:16" x14ac:dyDescent="0.3">
      <c r="A36" s="5">
        <v>3</v>
      </c>
      <c r="B36" s="5">
        <v>30</v>
      </c>
      <c r="C36" s="5" t="s">
        <v>31</v>
      </c>
      <c r="D36" s="5">
        <v>1</v>
      </c>
      <c r="E36" s="5" t="str">
        <f>VLOOKUP(Tableau612[[#This Row],[methode_calcul_id]],methode_calcul[],2,FALSE)</f>
        <v>3CL2021</v>
      </c>
      <c r="F36" s="5">
        <v>3</v>
      </c>
      <c r="G36" s="5" t="str">
        <f>VLOOKUP(Tableau612[[#This Row],[perimetre_application_id]],perimetre_application[],2,FALSE)</f>
        <v>Immeuble collectif</v>
      </c>
      <c r="H36" s="5" t="s">
        <v>18</v>
      </c>
      <c r="I36" s="5" t="str">
        <f>VLOOKUP(Tableau612[[#This Row],[perimetre_application_id]],perimetre_application[],4,FALSE)</f>
        <v>Immeuble</v>
      </c>
      <c r="J36" s="5" t="s">
        <v>17</v>
      </c>
      <c r="K36" s="5" t="s">
        <v>20</v>
      </c>
      <c r="L36" s="5" t="s">
        <v>24</v>
      </c>
      <c r="M36" t="s">
        <v>32</v>
      </c>
      <c r="N36" t="s">
        <v>33</v>
      </c>
      <c r="O36" t="s">
        <v>29</v>
      </c>
      <c r="P36"/>
    </row>
    <row r="37" spans="1:16" x14ac:dyDescent="0.3">
      <c r="A37" s="5">
        <v>10</v>
      </c>
      <c r="B37" s="5">
        <v>21</v>
      </c>
      <c r="C37" s="5" t="s">
        <v>39</v>
      </c>
      <c r="D37" s="5">
        <v>2</v>
      </c>
      <c r="E37" s="5" t="str">
        <f>VLOOKUP(Tableau612[[#This Row],[methode_calcul_id]],methode_calcul[],2,FALSE)</f>
        <v>RE2020</v>
      </c>
      <c r="F37" s="5">
        <v>3</v>
      </c>
      <c r="G37" s="5" t="str">
        <f>VLOOKUP(Tableau612[[#This Row],[perimetre_application_id]],perimetre_application[],2,FALSE)</f>
        <v>Immeuble collectif</v>
      </c>
      <c r="H37" s="5" t="s">
        <v>18</v>
      </c>
      <c r="I37" s="5" t="str">
        <f>VLOOKUP(Tableau612[[#This Row],[perimetre_application_id]],perimetre_application[],4,FALSE)</f>
        <v>Immeuble</v>
      </c>
      <c r="J37" s="5" t="s">
        <v>17</v>
      </c>
      <c r="L37" s="5"/>
      <c r="M37"/>
      <c r="N37" t="s">
        <v>33</v>
      </c>
      <c r="O37" t="s">
        <v>29</v>
      </c>
      <c r="P37"/>
    </row>
    <row r="38" spans="1:16" x14ac:dyDescent="0.3">
      <c r="A38" s="5">
        <v>7</v>
      </c>
      <c r="B38" s="5">
        <v>17</v>
      </c>
      <c r="C38" s="5" t="s">
        <v>43</v>
      </c>
      <c r="D38" s="5">
        <v>3</v>
      </c>
      <c r="E38" s="5" t="str">
        <f>VLOOKUP(Tableau612[[#This Row],[methode_calcul_id]],methode_calcul[],2,FALSE)</f>
        <v>RT2012</v>
      </c>
      <c r="F38" s="5">
        <v>3</v>
      </c>
      <c r="G38" s="5" t="str">
        <f>VLOOKUP(Tableau612[[#This Row],[perimetre_application_id]],perimetre_application[],2,FALSE)</f>
        <v>Immeuble collectif</v>
      </c>
      <c r="H38" s="5" t="s">
        <v>18</v>
      </c>
      <c r="I38" s="5" t="str">
        <f>VLOOKUP(Tableau612[[#This Row],[perimetre_application_id]],perimetre_application[],4,FALSE)</f>
        <v>Immeuble</v>
      </c>
      <c r="J38" s="5" t="s">
        <v>17</v>
      </c>
      <c r="L38" s="5"/>
      <c r="M38"/>
      <c r="N38" t="s">
        <v>33</v>
      </c>
      <c r="O38" t="s">
        <v>29</v>
      </c>
      <c r="P38"/>
    </row>
    <row r="39" spans="1:16" x14ac:dyDescent="0.3">
      <c r="A39" s="5">
        <v>1</v>
      </c>
      <c r="B39" s="5">
        <v>1</v>
      </c>
      <c r="C39" s="5" t="s">
        <v>34</v>
      </c>
      <c r="D39" s="5">
        <v>1</v>
      </c>
      <c r="E39" s="5" t="str">
        <f>VLOOKUP(Tableau612[[#This Row],[methode_calcul_id]],methode_calcul[],2,FALSE)</f>
        <v>3CL2021</v>
      </c>
      <c r="F39" s="5">
        <v>1</v>
      </c>
      <c r="G39" s="5" t="str">
        <f>VLOOKUP(Tableau612[[#This Row],[perimetre_application_id]],perimetre_application[],2,FALSE)</f>
        <v>Maison individuelle</v>
      </c>
      <c r="H39" s="5" t="s">
        <v>28</v>
      </c>
      <c r="I39" s="5" t="str">
        <f>VLOOKUP(Tableau612[[#This Row],[perimetre_application_id]],perimetre_application[],4,FALSE)</f>
        <v>Maison</v>
      </c>
      <c r="J39" s="5" t="s">
        <v>27</v>
      </c>
      <c r="L39" s="5"/>
      <c r="M39"/>
      <c r="N39" t="s">
        <v>29</v>
      </c>
      <c r="O39" t="s">
        <v>35</v>
      </c>
      <c r="P39"/>
    </row>
    <row r="40" spans="1:16" x14ac:dyDescent="0.3">
      <c r="A40" s="5">
        <v>8</v>
      </c>
      <c r="B40" s="5">
        <v>18</v>
      </c>
      <c r="C40" s="5" t="s">
        <v>40</v>
      </c>
      <c r="D40" s="5">
        <v>2</v>
      </c>
      <c r="E40" s="5" t="str">
        <f>VLOOKUP(Tableau612[[#This Row],[methode_calcul_id]],methode_calcul[],2,FALSE)</f>
        <v>RE2020</v>
      </c>
      <c r="F40" s="5">
        <v>1</v>
      </c>
      <c r="G40" s="5" t="str">
        <f>VLOOKUP(Tableau612[[#This Row],[perimetre_application_id]],perimetre_application[],2,FALSE)</f>
        <v>Maison individuelle</v>
      </c>
      <c r="H40" s="5" t="s">
        <v>28</v>
      </c>
      <c r="I40" s="5" t="str">
        <f>VLOOKUP(Tableau612[[#This Row],[perimetre_application_id]],perimetre_application[],4,FALSE)</f>
        <v>Maison</v>
      </c>
      <c r="J40" s="5" t="s">
        <v>27</v>
      </c>
      <c r="L40" s="5"/>
      <c r="M40"/>
      <c r="N40" t="s">
        <v>29</v>
      </c>
      <c r="O40" t="s">
        <v>35</v>
      </c>
      <c r="P40"/>
    </row>
    <row r="41" spans="1:16" x14ac:dyDescent="0.3">
      <c r="A41" s="5">
        <v>5</v>
      </c>
      <c r="B41" s="5">
        <v>14</v>
      </c>
      <c r="C41" s="5" t="s">
        <v>44</v>
      </c>
      <c r="D41" s="5">
        <v>3</v>
      </c>
      <c r="E41" s="5" t="str">
        <f>VLOOKUP(Tableau612[[#This Row],[methode_calcul_id]],methode_calcul[],2,FALSE)</f>
        <v>RT2012</v>
      </c>
      <c r="F41" s="5">
        <v>1</v>
      </c>
      <c r="G41" s="5" t="str">
        <f>VLOOKUP(Tableau612[[#This Row],[perimetre_application_id]],perimetre_application[],2,FALSE)</f>
        <v>Maison individuelle</v>
      </c>
      <c r="H41" s="5" t="s">
        <v>28</v>
      </c>
      <c r="I41" s="5" t="str">
        <f>VLOOKUP(Tableau612[[#This Row],[perimetre_application_id]],perimetre_application[],4,FALSE)</f>
        <v>Maison</v>
      </c>
      <c r="J41" s="5" t="s">
        <v>27</v>
      </c>
      <c r="L41" s="5"/>
      <c r="M41"/>
      <c r="N41" t="s">
        <v>29</v>
      </c>
      <c r="O41" t="s">
        <v>35</v>
      </c>
      <c r="P41"/>
    </row>
  </sheetData>
  <sortState xmlns:xlrd2="http://schemas.microsoft.com/office/spreadsheetml/2017/richdata2" ref="B51:B90">
    <sortCondition ref="B51:B90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8560-1849-4663-BEC7-5A3AFEA3FD45}">
  <dimension ref="A1:R41"/>
  <sheetViews>
    <sheetView topLeftCell="A26" zoomScale="85" zoomScaleNormal="85" workbookViewId="0">
      <selection activeCell="D2" sqref="D2"/>
    </sheetView>
  </sheetViews>
  <sheetFormatPr baseColWidth="10" defaultRowHeight="14.4" x14ac:dyDescent="0.3"/>
  <cols>
    <col min="1" max="1" width="7.6640625" style="2" bestFit="1" customWidth="1"/>
    <col min="2" max="3" width="60.77734375" style="2" customWidth="1"/>
    <col min="4" max="4" width="30.44140625" style="2" customWidth="1"/>
    <col min="5" max="5" width="18.33203125" style="2" bestFit="1" customWidth="1"/>
    <col min="6" max="6" width="18.44140625" style="2" bestFit="1" customWidth="1"/>
    <col min="7" max="7" width="25" style="2" bestFit="1" customWidth="1"/>
    <col min="8" max="8" width="30.21875" style="2" bestFit="1" customWidth="1"/>
    <col min="9" max="9" width="24.44140625" style="2" bestFit="1" customWidth="1"/>
    <col min="10" max="10" width="25.88671875" style="8" bestFit="1" customWidth="1"/>
    <col min="11" max="11" width="58.44140625" style="8" customWidth="1"/>
    <col min="12" max="12" width="26.77734375" style="8" bestFit="1" customWidth="1"/>
    <col min="13" max="13" width="93.88671875" style="8" bestFit="1" customWidth="1"/>
    <col min="14" max="14" width="48.5546875" style="8" bestFit="1" customWidth="1"/>
    <col min="15" max="15" width="77.88671875" style="8" bestFit="1" customWidth="1"/>
    <col min="16" max="16" width="25.109375" style="2" bestFit="1" customWidth="1"/>
    <col min="17" max="17" width="23.6640625" style="8" bestFit="1" customWidth="1"/>
    <col min="18" max="18" width="28.88671875" style="2" bestFit="1" customWidth="1"/>
    <col min="19" max="16384" width="11.5546875" style="8"/>
  </cols>
  <sheetData>
    <row r="1" spans="1:18" s="9" customFormat="1" x14ac:dyDescent="0.3">
      <c r="A1" s="1" t="s">
        <v>0</v>
      </c>
      <c r="B1" s="1" t="s">
        <v>2</v>
      </c>
      <c r="C1" s="1" t="s">
        <v>45</v>
      </c>
      <c r="D1" s="1" t="s">
        <v>107</v>
      </c>
      <c r="E1" s="1" t="s">
        <v>46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47</v>
      </c>
      <c r="P1" s="1" t="s">
        <v>48</v>
      </c>
      <c r="Q1" s="9" t="s">
        <v>49</v>
      </c>
      <c r="R1" s="1" t="s">
        <v>50</v>
      </c>
    </row>
    <row r="2" spans="1:18" x14ac:dyDescent="0.3">
      <c r="A2" s="2">
        <v>1</v>
      </c>
      <c r="B2" s="2" t="s">
        <v>81</v>
      </c>
      <c r="C2" s="2" t="s">
        <v>81</v>
      </c>
      <c r="E2" s="2" t="s">
        <v>53</v>
      </c>
      <c r="F2" s="2" t="s">
        <v>34</v>
      </c>
      <c r="G2" s="2" t="s">
        <v>34</v>
      </c>
      <c r="J2" s="2" t="s">
        <v>82</v>
      </c>
      <c r="L2" s="8" t="s">
        <v>28</v>
      </c>
      <c r="M2" s="8" t="s">
        <v>29</v>
      </c>
      <c r="N2" s="8" t="s">
        <v>35</v>
      </c>
      <c r="O2" s="8" t="s">
        <v>83</v>
      </c>
      <c r="P2" s="2">
        <v>1</v>
      </c>
      <c r="Q2" s="8" t="s">
        <v>56</v>
      </c>
      <c r="R2" s="2" t="s">
        <v>84</v>
      </c>
    </row>
    <row r="3" spans="1:18" x14ac:dyDescent="0.3">
      <c r="A3" s="2">
        <v>2</v>
      </c>
      <c r="B3" s="2" t="s">
        <v>85</v>
      </c>
      <c r="C3" s="2" t="s">
        <v>86</v>
      </c>
      <c r="E3" s="2" t="s">
        <v>53</v>
      </c>
      <c r="F3" s="2" t="s">
        <v>14</v>
      </c>
      <c r="G3" s="2" t="s">
        <v>15</v>
      </c>
      <c r="H3" s="2" t="s">
        <v>54</v>
      </c>
      <c r="I3" s="2" t="s">
        <v>54</v>
      </c>
      <c r="J3" s="2" t="s">
        <v>82</v>
      </c>
      <c r="L3" s="8" t="s">
        <v>28</v>
      </c>
      <c r="M3" s="8" t="s">
        <v>29</v>
      </c>
      <c r="O3" s="8" t="s">
        <v>83</v>
      </c>
      <c r="P3" s="2">
        <v>1</v>
      </c>
      <c r="Q3" s="8" t="s">
        <v>56</v>
      </c>
      <c r="R3" s="2" t="s">
        <v>84</v>
      </c>
    </row>
    <row r="4" spans="1:18" ht="28.8" x14ac:dyDescent="0.3">
      <c r="A4" s="2">
        <v>3</v>
      </c>
      <c r="B4" s="2" t="s">
        <v>87</v>
      </c>
      <c r="C4" s="2" t="s">
        <v>86</v>
      </c>
      <c r="E4" s="2" t="s">
        <v>53</v>
      </c>
      <c r="F4" s="2" t="s">
        <v>14</v>
      </c>
      <c r="G4" s="2" t="s">
        <v>15</v>
      </c>
      <c r="H4" s="2" t="s">
        <v>59</v>
      </c>
      <c r="I4" s="2" t="s">
        <v>54</v>
      </c>
      <c r="J4" s="2" t="s">
        <v>82</v>
      </c>
      <c r="K4" s="8" t="s">
        <v>30</v>
      </c>
      <c r="L4" s="8" t="s">
        <v>18</v>
      </c>
      <c r="M4" s="8" t="s">
        <v>19</v>
      </c>
      <c r="O4" s="8" t="s">
        <v>83</v>
      </c>
      <c r="P4" s="2">
        <v>1</v>
      </c>
      <c r="Q4" s="8" t="s">
        <v>56</v>
      </c>
      <c r="R4" s="2" t="s">
        <v>84</v>
      </c>
    </row>
    <row r="5" spans="1:18" ht="28.8" x14ac:dyDescent="0.3">
      <c r="A5" s="2">
        <v>4</v>
      </c>
      <c r="B5" s="2" t="s">
        <v>88</v>
      </c>
      <c r="C5" s="2" t="s">
        <v>86</v>
      </c>
      <c r="E5" s="2" t="s">
        <v>53</v>
      </c>
      <c r="F5" s="2" t="s">
        <v>14</v>
      </c>
      <c r="G5" s="2" t="s">
        <v>15</v>
      </c>
      <c r="H5" s="2" t="s">
        <v>54</v>
      </c>
      <c r="I5" s="2" t="s">
        <v>59</v>
      </c>
      <c r="J5" s="2" t="s">
        <v>82</v>
      </c>
      <c r="K5" s="8" t="s">
        <v>30</v>
      </c>
      <c r="L5" s="8" t="s">
        <v>18</v>
      </c>
      <c r="M5" s="8" t="s">
        <v>19</v>
      </c>
      <c r="O5" s="8" t="s">
        <v>83</v>
      </c>
      <c r="P5" s="2">
        <v>1</v>
      </c>
      <c r="Q5" s="8" t="s">
        <v>56</v>
      </c>
      <c r="R5" s="2" t="s">
        <v>84</v>
      </c>
    </row>
    <row r="6" spans="1:18" ht="28.8" x14ac:dyDescent="0.3">
      <c r="A6" s="2">
        <v>5</v>
      </c>
      <c r="B6" s="2" t="s">
        <v>89</v>
      </c>
      <c r="C6" s="2" t="s">
        <v>86</v>
      </c>
      <c r="E6" s="2" t="s">
        <v>53</v>
      </c>
      <c r="F6" s="2" t="s">
        <v>14</v>
      </c>
      <c r="G6" s="2" t="s">
        <v>15</v>
      </c>
      <c r="H6" s="2" t="s">
        <v>59</v>
      </c>
      <c r="I6" s="2" t="s">
        <v>59</v>
      </c>
      <c r="J6" s="2" t="s">
        <v>82</v>
      </c>
      <c r="K6" s="8" t="s">
        <v>30</v>
      </c>
      <c r="L6" s="8" t="s">
        <v>18</v>
      </c>
      <c r="M6" s="8" t="s">
        <v>19</v>
      </c>
      <c r="O6" s="8" t="s">
        <v>83</v>
      </c>
      <c r="P6" s="2">
        <v>1</v>
      </c>
      <c r="Q6" s="8" t="s">
        <v>56</v>
      </c>
      <c r="R6" s="2" t="s">
        <v>84</v>
      </c>
    </row>
    <row r="7" spans="1:18" x14ac:dyDescent="0.3">
      <c r="A7" s="2">
        <v>6</v>
      </c>
      <c r="B7" s="2" t="s">
        <v>51</v>
      </c>
      <c r="C7" s="2" t="s">
        <v>52</v>
      </c>
      <c r="E7" s="2" t="s">
        <v>53</v>
      </c>
      <c r="F7" s="2" t="s">
        <v>14</v>
      </c>
      <c r="G7" s="2" t="s">
        <v>14</v>
      </c>
      <c r="H7" s="2" t="s">
        <v>54</v>
      </c>
      <c r="I7" s="2" t="s">
        <v>54</v>
      </c>
      <c r="J7" s="2" t="s">
        <v>35</v>
      </c>
      <c r="K7" s="8" t="s">
        <v>32</v>
      </c>
      <c r="L7" s="8" t="s">
        <v>18</v>
      </c>
      <c r="M7" s="8" t="s">
        <v>33</v>
      </c>
      <c r="N7" s="8" t="s">
        <v>29</v>
      </c>
      <c r="O7" s="8" t="s">
        <v>55</v>
      </c>
      <c r="P7" s="2">
        <v>1</v>
      </c>
      <c r="Q7" s="8" t="s">
        <v>56</v>
      </c>
      <c r="R7" s="2" t="s">
        <v>57</v>
      </c>
    </row>
    <row r="8" spans="1:18" x14ac:dyDescent="0.3">
      <c r="A8" s="2">
        <v>7</v>
      </c>
      <c r="B8" s="2" t="s">
        <v>58</v>
      </c>
      <c r="C8" s="2" t="s">
        <v>52</v>
      </c>
      <c r="E8" s="2" t="s">
        <v>53</v>
      </c>
      <c r="F8" s="2" t="s">
        <v>14</v>
      </c>
      <c r="G8" s="2" t="s">
        <v>14</v>
      </c>
      <c r="H8" s="2" t="s">
        <v>59</v>
      </c>
      <c r="I8" s="2" t="s">
        <v>54</v>
      </c>
      <c r="J8" s="2" t="s">
        <v>35</v>
      </c>
      <c r="K8" s="8" t="s">
        <v>32</v>
      </c>
      <c r="L8" s="8" t="s">
        <v>18</v>
      </c>
      <c r="M8" s="8" t="s">
        <v>33</v>
      </c>
      <c r="N8" s="8" t="s">
        <v>29</v>
      </c>
      <c r="O8" s="8" t="s">
        <v>55</v>
      </c>
      <c r="P8" s="2">
        <v>1</v>
      </c>
      <c r="Q8" s="8" t="s">
        <v>56</v>
      </c>
      <c r="R8" s="2" t="s">
        <v>57</v>
      </c>
    </row>
    <row r="9" spans="1:18" x14ac:dyDescent="0.3">
      <c r="A9" s="2">
        <v>8</v>
      </c>
      <c r="B9" s="2" t="s">
        <v>60</v>
      </c>
      <c r="C9" s="2" t="s">
        <v>52</v>
      </c>
      <c r="E9" s="2" t="s">
        <v>53</v>
      </c>
      <c r="F9" s="2" t="s">
        <v>14</v>
      </c>
      <c r="G9" s="2" t="s">
        <v>14</v>
      </c>
      <c r="H9" s="2" t="s">
        <v>54</v>
      </c>
      <c r="I9" s="2" t="s">
        <v>59</v>
      </c>
      <c r="J9" s="2" t="s">
        <v>35</v>
      </c>
      <c r="K9" s="8" t="s">
        <v>32</v>
      </c>
      <c r="L9" s="8" t="s">
        <v>18</v>
      </c>
      <c r="M9" s="8" t="s">
        <v>33</v>
      </c>
      <c r="N9" s="8" t="s">
        <v>29</v>
      </c>
      <c r="O9" s="8" t="s">
        <v>55</v>
      </c>
      <c r="P9" s="2">
        <v>1</v>
      </c>
      <c r="Q9" s="8" t="s">
        <v>56</v>
      </c>
      <c r="R9" s="2" t="s">
        <v>57</v>
      </c>
    </row>
    <row r="10" spans="1:18" x14ac:dyDescent="0.3">
      <c r="A10" s="2">
        <v>9</v>
      </c>
      <c r="B10" s="2" t="s">
        <v>61</v>
      </c>
      <c r="C10" s="2" t="s">
        <v>52</v>
      </c>
      <c r="E10" s="2" t="s">
        <v>53</v>
      </c>
      <c r="F10" s="2" t="s">
        <v>14</v>
      </c>
      <c r="G10" s="2" t="s">
        <v>14</v>
      </c>
      <c r="H10" s="2" t="s">
        <v>59</v>
      </c>
      <c r="I10" s="2" t="s">
        <v>59</v>
      </c>
      <c r="J10" s="2" t="s">
        <v>35</v>
      </c>
      <c r="L10" s="8" t="s">
        <v>18</v>
      </c>
      <c r="M10" s="8" t="s">
        <v>33</v>
      </c>
      <c r="N10" s="8" t="s">
        <v>29</v>
      </c>
      <c r="O10" s="8" t="s">
        <v>55</v>
      </c>
      <c r="P10" s="2">
        <v>1</v>
      </c>
      <c r="Q10" s="8" t="s">
        <v>56</v>
      </c>
      <c r="R10" s="2" t="s">
        <v>57</v>
      </c>
    </row>
    <row r="11" spans="1:18" ht="28.8" x14ac:dyDescent="0.3">
      <c r="A11" s="2">
        <v>10</v>
      </c>
      <c r="B11" s="2" t="s">
        <v>62</v>
      </c>
      <c r="C11" s="2" t="s">
        <v>63</v>
      </c>
      <c r="E11" s="2" t="s">
        <v>53</v>
      </c>
      <c r="F11" s="2" t="s">
        <v>14</v>
      </c>
      <c r="G11" s="2" t="s">
        <v>15</v>
      </c>
      <c r="H11" s="2" t="s">
        <v>54</v>
      </c>
      <c r="I11" s="2" t="s">
        <v>54</v>
      </c>
      <c r="J11" s="2" t="s">
        <v>35</v>
      </c>
      <c r="L11" s="8" t="s">
        <v>18</v>
      </c>
      <c r="M11" s="8" t="s">
        <v>19</v>
      </c>
      <c r="O11" s="8" t="s">
        <v>55</v>
      </c>
      <c r="P11" s="2">
        <v>1</v>
      </c>
      <c r="Q11" s="8">
        <v>0</v>
      </c>
    </row>
    <row r="12" spans="1:18" ht="28.8" x14ac:dyDescent="0.3">
      <c r="A12" s="2">
        <v>11</v>
      </c>
      <c r="B12" s="2" t="s">
        <v>64</v>
      </c>
      <c r="C12" s="2" t="s">
        <v>63</v>
      </c>
      <c r="E12" s="2" t="s">
        <v>53</v>
      </c>
      <c r="F12" s="2" t="s">
        <v>14</v>
      </c>
      <c r="G12" s="2" t="s">
        <v>15</v>
      </c>
      <c r="H12" s="2" t="s">
        <v>59</v>
      </c>
      <c r="I12" s="2" t="s">
        <v>54</v>
      </c>
      <c r="J12" s="2" t="s">
        <v>35</v>
      </c>
      <c r="K12" s="8" t="s">
        <v>21</v>
      </c>
      <c r="L12" s="8" t="s">
        <v>18</v>
      </c>
      <c r="M12" s="8" t="s">
        <v>19</v>
      </c>
      <c r="O12" s="8" t="s">
        <v>55</v>
      </c>
      <c r="P12" s="2">
        <v>1</v>
      </c>
      <c r="Q12" s="8">
        <v>0</v>
      </c>
    </row>
    <row r="13" spans="1:18" ht="28.8" x14ac:dyDescent="0.3">
      <c r="A13" s="2">
        <v>12</v>
      </c>
      <c r="B13" s="2" t="s">
        <v>65</v>
      </c>
      <c r="C13" s="2" t="s">
        <v>63</v>
      </c>
      <c r="E13" s="2" t="s">
        <v>53</v>
      </c>
      <c r="F13" s="2" t="s">
        <v>14</v>
      </c>
      <c r="G13" s="2" t="s">
        <v>15</v>
      </c>
      <c r="H13" s="2" t="s">
        <v>54</v>
      </c>
      <c r="I13" s="2" t="s">
        <v>59</v>
      </c>
      <c r="J13" s="2" t="s">
        <v>35</v>
      </c>
      <c r="K13" s="8" t="s">
        <v>22</v>
      </c>
      <c r="L13" s="8" t="s">
        <v>18</v>
      </c>
      <c r="M13" s="8" t="s">
        <v>19</v>
      </c>
      <c r="O13" s="8" t="s">
        <v>55</v>
      </c>
      <c r="P13" s="2">
        <v>1</v>
      </c>
      <c r="Q13" s="8">
        <v>0</v>
      </c>
    </row>
    <row r="14" spans="1:18" ht="43.2" x14ac:dyDescent="0.3">
      <c r="A14" s="2">
        <v>13</v>
      </c>
      <c r="B14" s="2" t="s">
        <v>66</v>
      </c>
      <c r="C14" s="2" t="s">
        <v>63</v>
      </c>
      <c r="E14" s="2" t="s">
        <v>53</v>
      </c>
      <c r="F14" s="2" t="s">
        <v>14</v>
      </c>
      <c r="G14" s="2" t="s">
        <v>15</v>
      </c>
      <c r="H14" s="2" t="s">
        <v>59</v>
      </c>
      <c r="I14" s="2" t="s">
        <v>59</v>
      </c>
      <c r="J14" s="2" t="s">
        <v>35</v>
      </c>
      <c r="K14" s="8" t="s">
        <v>23</v>
      </c>
      <c r="L14" s="8" t="s">
        <v>18</v>
      </c>
      <c r="M14" s="8" t="s">
        <v>19</v>
      </c>
      <c r="O14" s="8" t="s">
        <v>55</v>
      </c>
      <c r="P14" s="2">
        <v>1</v>
      </c>
      <c r="Q14" s="8">
        <v>0</v>
      </c>
    </row>
    <row r="15" spans="1:18" ht="28.8" x14ac:dyDescent="0.3">
      <c r="A15" s="2">
        <v>14</v>
      </c>
      <c r="B15" s="2" t="s">
        <v>90</v>
      </c>
      <c r="C15" s="2" t="s">
        <v>90</v>
      </c>
      <c r="E15" s="2" t="s">
        <v>68</v>
      </c>
      <c r="F15" s="2" t="s">
        <v>34</v>
      </c>
      <c r="G15" s="2" t="s">
        <v>34</v>
      </c>
      <c r="J15" s="2" t="s">
        <v>82</v>
      </c>
      <c r="L15" s="8" t="s">
        <v>28</v>
      </c>
      <c r="M15" s="8" t="s">
        <v>29</v>
      </c>
      <c r="N15" s="8" t="s">
        <v>35</v>
      </c>
      <c r="O15" s="8" t="s">
        <v>83</v>
      </c>
      <c r="P15" s="2">
        <v>2</v>
      </c>
      <c r="Q15" s="8">
        <v>0</v>
      </c>
    </row>
    <row r="16" spans="1:18" ht="43.2" x14ac:dyDescent="0.3">
      <c r="A16" s="2">
        <v>15</v>
      </c>
      <c r="B16" s="2" t="s">
        <v>91</v>
      </c>
      <c r="C16" s="2" t="s">
        <v>92</v>
      </c>
      <c r="E16" s="2" t="s">
        <v>68</v>
      </c>
      <c r="F16" s="2" t="s">
        <v>14</v>
      </c>
      <c r="G16" s="2" t="s">
        <v>15</v>
      </c>
      <c r="H16" s="2" t="s">
        <v>59</v>
      </c>
      <c r="I16" s="2" t="s">
        <v>59</v>
      </c>
      <c r="J16" s="2" t="s">
        <v>82</v>
      </c>
      <c r="K16" s="8" t="s">
        <v>38</v>
      </c>
      <c r="L16" s="8" t="s">
        <v>18</v>
      </c>
      <c r="M16" s="8" t="s">
        <v>19</v>
      </c>
      <c r="O16" s="8" t="s">
        <v>83</v>
      </c>
      <c r="P16" s="2">
        <v>2</v>
      </c>
      <c r="Q16" s="8">
        <v>0</v>
      </c>
    </row>
    <row r="17" spans="1:18" ht="43.2" x14ac:dyDescent="0.3">
      <c r="A17" s="2">
        <v>16</v>
      </c>
      <c r="B17" s="2" t="s">
        <v>93</v>
      </c>
      <c r="C17" s="2" t="s">
        <v>92</v>
      </c>
      <c r="E17" s="2" t="s">
        <v>68</v>
      </c>
      <c r="F17" s="2" t="s">
        <v>14</v>
      </c>
      <c r="G17" s="2" t="s">
        <v>15</v>
      </c>
      <c r="H17" s="2" t="s">
        <v>54</v>
      </c>
      <c r="I17" s="2" t="s">
        <v>59</v>
      </c>
      <c r="J17" s="2" t="s">
        <v>82</v>
      </c>
      <c r="K17" s="8" t="s">
        <v>38</v>
      </c>
      <c r="L17" s="8" t="s">
        <v>18</v>
      </c>
      <c r="M17" s="8" t="s">
        <v>19</v>
      </c>
      <c r="O17" s="8" t="s">
        <v>83</v>
      </c>
      <c r="P17" s="2">
        <v>2</v>
      </c>
      <c r="Q17" s="8">
        <v>0</v>
      </c>
    </row>
    <row r="18" spans="1:18" ht="28.8" x14ac:dyDescent="0.3">
      <c r="A18" s="2">
        <v>17</v>
      </c>
      <c r="B18" s="2" t="s">
        <v>67</v>
      </c>
      <c r="C18" s="2" t="s">
        <v>67</v>
      </c>
      <c r="E18" s="2" t="s">
        <v>68</v>
      </c>
      <c r="F18" s="2" t="s">
        <v>14</v>
      </c>
      <c r="G18" s="2" t="s">
        <v>14</v>
      </c>
      <c r="J18" s="2" t="s">
        <v>35</v>
      </c>
      <c r="L18" s="8" t="s">
        <v>18</v>
      </c>
      <c r="M18" s="8" t="s">
        <v>33</v>
      </c>
      <c r="N18" s="8" t="s">
        <v>29</v>
      </c>
      <c r="O18" s="8" t="s">
        <v>55</v>
      </c>
      <c r="P18" s="2">
        <v>2</v>
      </c>
      <c r="Q18" s="8">
        <v>0</v>
      </c>
    </row>
    <row r="19" spans="1:18" ht="28.8" x14ac:dyDescent="0.3">
      <c r="A19" s="2">
        <v>18</v>
      </c>
      <c r="B19" s="2" t="s">
        <v>94</v>
      </c>
      <c r="C19" s="2" t="s">
        <v>94</v>
      </c>
      <c r="E19" s="2" t="s">
        <v>68</v>
      </c>
      <c r="F19" s="2" t="s">
        <v>34</v>
      </c>
      <c r="G19" s="2" t="s">
        <v>34</v>
      </c>
      <c r="J19" s="2" t="s">
        <v>82</v>
      </c>
      <c r="L19" s="8" t="s">
        <v>28</v>
      </c>
      <c r="M19" s="8" t="s">
        <v>29</v>
      </c>
      <c r="N19" s="8" t="s">
        <v>35</v>
      </c>
      <c r="O19" s="8" t="s">
        <v>83</v>
      </c>
      <c r="P19" s="2">
        <v>3</v>
      </c>
      <c r="Q19" s="8">
        <v>0</v>
      </c>
    </row>
    <row r="20" spans="1:18" ht="43.2" x14ac:dyDescent="0.3">
      <c r="A20" s="2">
        <v>19</v>
      </c>
      <c r="B20" s="2" t="s">
        <v>95</v>
      </c>
      <c r="C20" s="2" t="s">
        <v>96</v>
      </c>
      <c r="E20" s="2" t="s">
        <v>68</v>
      </c>
      <c r="F20" s="2" t="s">
        <v>14</v>
      </c>
      <c r="G20" s="2" t="s">
        <v>15</v>
      </c>
      <c r="H20" s="2" t="s">
        <v>59</v>
      </c>
      <c r="I20" s="2" t="s">
        <v>59</v>
      </c>
      <c r="J20" s="2" t="s">
        <v>82</v>
      </c>
      <c r="K20" s="8" t="s">
        <v>38</v>
      </c>
      <c r="L20" s="8" t="s">
        <v>18</v>
      </c>
      <c r="M20" s="8" t="s">
        <v>19</v>
      </c>
      <c r="O20" s="8" t="s">
        <v>83</v>
      </c>
      <c r="P20" s="2">
        <v>3</v>
      </c>
      <c r="Q20" s="8">
        <v>0</v>
      </c>
    </row>
    <row r="21" spans="1:18" ht="43.2" x14ac:dyDescent="0.3">
      <c r="A21" s="2">
        <v>20</v>
      </c>
      <c r="B21" s="2" t="s">
        <v>97</v>
      </c>
      <c r="C21" s="2" t="s">
        <v>96</v>
      </c>
      <c r="E21" s="2" t="s">
        <v>68</v>
      </c>
      <c r="F21" s="2" t="s">
        <v>14</v>
      </c>
      <c r="G21" s="2" t="s">
        <v>15</v>
      </c>
      <c r="H21" s="2" t="s">
        <v>54</v>
      </c>
      <c r="I21" s="2" t="s">
        <v>59</v>
      </c>
      <c r="J21" s="2" t="s">
        <v>82</v>
      </c>
      <c r="K21" s="8" t="s">
        <v>38</v>
      </c>
      <c r="L21" s="8" t="s">
        <v>18</v>
      </c>
      <c r="M21" s="8" t="s">
        <v>19</v>
      </c>
      <c r="O21" s="8" t="s">
        <v>83</v>
      </c>
      <c r="P21" s="2">
        <v>3</v>
      </c>
      <c r="Q21" s="8">
        <v>0</v>
      </c>
    </row>
    <row r="22" spans="1:18" ht="28.8" x14ac:dyDescent="0.3">
      <c r="A22" s="2">
        <v>21</v>
      </c>
      <c r="B22" s="2" t="s">
        <v>69</v>
      </c>
      <c r="C22" s="2" t="s">
        <v>69</v>
      </c>
      <c r="E22" s="2" t="s">
        <v>68</v>
      </c>
      <c r="F22" s="2" t="s">
        <v>14</v>
      </c>
      <c r="G22" s="2" t="s">
        <v>14</v>
      </c>
      <c r="J22" s="2" t="s">
        <v>35</v>
      </c>
      <c r="L22" s="8" t="s">
        <v>18</v>
      </c>
      <c r="M22" s="8" t="s">
        <v>33</v>
      </c>
      <c r="N22" s="8" t="s">
        <v>29</v>
      </c>
      <c r="O22" s="8" t="s">
        <v>55</v>
      </c>
      <c r="P22" s="2">
        <v>3</v>
      </c>
      <c r="Q22" s="8">
        <v>0</v>
      </c>
    </row>
    <row r="23" spans="1:18" ht="43.2" x14ac:dyDescent="0.3">
      <c r="A23" s="2">
        <v>22</v>
      </c>
      <c r="B23" s="2" t="s">
        <v>98</v>
      </c>
      <c r="C23" s="2" t="s">
        <v>92</v>
      </c>
      <c r="E23" s="2" t="s">
        <v>68</v>
      </c>
      <c r="F23" s="2" t="s">
        <v>14</v>
      </c>
      <c r="G23" s="2" t="s">
        <v>15</v>
      </c>
      <c r="H23" s="2" t="s">
        <v>54</v>
      </c>
      <c r="I23" s="2" t="s">
        <v>54</v>
      </c>
      <c r="J23" s="2" t="s">
        <v>82</v>
      </c>
      <c r="K23" s="8" t="s">
        <v>38</v>
      </c>
      <c r="L23" s="8" t="s">
        <v>18</v>
      </c>
      <c r="M23" s="8" t="s">
        <v>19</v>
      </c>
      <c r="O23" s="8" t="s">
        <v>83</v>
      </c>
      <c r="P23" s="2">
        <v>2</v>
      </c>
      <c r="Q23" s="8">
        <v>0</v>
      </c>
    </row>
    <row r="24" spans="1:18" ht="43.2" x14ac:dyDescent="0.3">
      <c r="A24" s="2">
        <v>23</v>
      </c>
      <c r="B24" s="2" t="s">
        <v>99</v>
      </c>
      <c r="C24" s="2" t="s">
        <v>92</v>
      </c>
      <c r="E24" s="2" t="s">
        <v>68</v>
      </c>
      <c r="F24" s="2" t="s">
        <v>14</v>
      </c>
      <c r="G24" s="2" t="s">
        <v>15</v>
      </c>
      <c r="H24" s="2" t="s">
        <v>59</v>
      </c>
      <c r="I24" s="2" t="s">
        <v>54</v>
      </c>
      <c r="J24" s="2" t="s">
        <v>82</v>
      </c>
      <c r="K24" s="8" t="s">
        <v>38</v>
      </c>
      <c r="L24" s="8" t="s">
        <v>18</v>
      </c>
      <c r="M24" s="8" t="s">
        <v>19</v>
      </c>
      <c r="O24" s="8" t="s">
        <v>83</v>
      </c>
      <c r="P24" s="2">
        <v>2</v>
      </c>
      <c r="Q24" s="8">
        <v>0</v>
      </c>
    </row>
    <row r="25" spans="1:18" ht="43.2" x14ac:dyDescent="0.3">
      <c r="A25" s="2">
        <v>24</v>
      </c>
      <c r="B25" s="2" t="s">
        <v>100</v>
      </c>
      <c r="C25" s="2" t="s">
        <v>96</v>
      </c>
      <c r="E25" s="2" t="s">
        <v>68</v>
      </c>
      <c r="F25" s="2" t="s">
        <v>14</v>
      </c>
      <c r="G25" s="2" t="s">
        <v>15</v>
      </c>
      <c r="H25" s="2" t="s">
        <v>59</v>
      </c>
      <c r="I25" s="2" t="s">
        <v>54</v>
      </c>
      <c r="J25" s="2" t="s">
        <v>82</v>
      </c>
      <c r="K25" s="8" t="s">
        <v>38</v>
      </c>
      <c r="L25" s="8" t="s">
        <v>18</v>
      </c>
      <c r="M25" s="8" t="s">
        <v>19</v>
      </c>
      <c r="O25" s="8" t="s">
        <v>83</v>
      </c>
      <c r="P25" s="2">
        <v>3</v>
      </c>
      <c r="Q25" s="8">
        <v>0</v>
      </c>
    </row>
    <row r="26" spans="1:18" ht="43.2" x14ac:dyDescent="0.3">
      <c r="A26" s="2">
        <v>25</v>
      </c>
      <c r="B26" s="2" t="s">
        <v>101</v>
      </c>
      <c r="C26" s="2" t="s">
        <v>96</v>
      </c>
      <c r="E26" s="2" t="s">
        <v>68</v>
      </c>
      <c r="F26" s="2" t="s">
        <v>14</v>
      </c>
      <c r="G26" s="2" t="s">
        <v>15</v>
      </c>
      <c r="H26" s="2" t="s">
        <v>54</v>
      </c>
      <c r="I26" s="2" t="s">
        <v>54</v>
      </c>
      <c r="J26" s="2" t="s">
        <v>82</v>
      </c>
      <c r="K26" s="8" t="s">
        <v>38</v>
      </c>
      <c r="L26" s="8" t="s">
        <v>18</v>
      </c>
      <c r="M26" s="8" t="s">
        <v>19</v>
      </c>
      <c r="O26" s="8" t="s">
        <v>83</v>
      </c>
      <c r="P26" s="2">
        <v>3</v>
      </c>
      <c r="Q26" s="8">
        <v>0</v>
      </c>
    </row>
    <row r="27" spans="1:18" ht="28.8" x14ac:dyDescent="0.3">
      <c r="A27" s="2">
        <v>26</v>
      </c>
      <c r="B27" s="2" t="s">
        <v>70</v>
      </c>
      <c r="C27" s="2" t="s">
        <v>52</v>
      </c>
      <c r="E27" s="2" t="s">
        <v>53</v>
      </c>
      <c r="F27" s="2" t="s">
        <v>14</v>
      </c>
      <c r="G27" s="2" t="s">
        <v>14</v>
      </c>
      <c r="H27" s="2" t="s">
        <v>71</v>
      </c>
      <c r="I27" s="2" t="s">
        <v>71</v>
      </c>
      <c r="J27" s="2" t="s">
        <v>35</v>
      </c>
      <c r="K27" s="8" t="s">
        <v>32</v>
      </c>
      <c r="L27" s="8" t="s">
        <v>18</v>
      </c>
      <c r="M27" s="8" t="s">
        <v>33</v>
      </c>
      <c r="N27" s="8" t="s">
        <v>29</v>
      </c>
      <c r="O27" s="8" t="s">
        <v>55</v>
      </c>
      <c r="P27" s="2">
        <v>1</v>
      </c>
      <c r="Q27" s="8" t="s">
        <v>56</v>
      </c>
      <c r="R27" s="2" t="s">
        <v>57</v>
      </c>
    </row>
    <row r="28" spans="1:18" ht="28.8" x14ac:dyDescent="0.3">
      <c r="A28" s="2">
        <v>27</v>
      </c>
      <c r="B28" s="2" t="s">
        <v>72</v>
      </c>
      <c r="C28" s="2" t="s">
        <v>52</v>
      </c>
      <c r="E28" s="2" t="s">
        <v>53</v>
      </c>
      <c r="F28" s="2" t="s">
        <v>14</v>
      </c>
      <c r="G28" s="2" t="s">
        <v>14</v>
      </c>
      <c r="H28" s="2" t="s">
        <v>71</v>
      </c>
      <c r="I28" s="2" t="s">
        <v>54</v>
      </c>
      <c r="J28" s="2" t="s">
        <v>35</v>
      </c>
      <c r="K28" s="8" t="s">
        <v>32</v>
      </c>
      <c r="L28" s="8" t="s">
        <v>18</v>
      </c>
      <c r="M28" s="8" t="s">
        <v>33</v>
      </c>
      <c r="N28" s="8" t="s">
        <v>29</v>
      </c>
      <c r="O28" s="8" t="s">
        <v>55</v>
      </c>
      <c r="P28" s="2">
        <v>1</v>
      </c>
      <c r="Q28" s="8" t="s">
        <v>56</v>
      </c>
      <c r="R28" s="2" t="s">
        <v>57</v>
      </c>
    </row>
    <row r="29" spans="1:18" x14ac:dyDescent="0.3">
      <c r="A29" s="2">
        <v>28</v>
      </c>
      <c r="B29" s="2" t="s">
        <v>73</v>
      </c>
      <c r="C29" s="2" t="s">
        <v>52</v>
      </c>
      <c r="E29" s="2" t="s">
        <v>53</v>
      </c>
      <c r="F29" s="2" t="s">
        <v>14</v>
      </c>
      <c r="G29" s="2" t="s">
        <v>14</v>
      </c>
      <c r="H29" s="2" t="s">
        <v>71</v>
      </c>
      <c r="I29" s="2" t="s">
        <v>59</v>
      </c>
      <c r="J29" s="2" t="s">
        <v>35</v>
      </c>
      <c r="K29" s="8" t="s">
        <v>32</v>
      </c>
      <c r="L29" s="8" t="s">
        <v>18</v>
      </c>
      <c r="M29" s="8" t="s">
        <v>33</v>
      </c>
      <c r="N29" s="8" t="s">
        <v>29</v>
      </c>
      <c r="O29" s="8" t="s">
        <v>55</v>
      </c>
      <c r="P29" s="2">
        <v>1</v>
      </c>
      <c r="Q29" s="8" t="s">
        <v>56</v>
      </c>
      <c r="R29" s="2" t="s">
        <v>57</v>
      </c>
    </row>
    <row r="30" spans="1:18" ht="28.8" x14ac:dyDescent="0.3">
      <c r="A30" s="2">
        <v>29</v>
      </c>
      <c r="B30" s="2" t="s">
        <v>74</v>
      </c>
      <c r="C30" s="2" t="s">
        <v>52</v>
      </c>
      <c r="E30" s="2" t="s">
        <v>53</v>
      </c>
      <c r="F30" s="2" t="s">
        <v>14</v>
      </c>
      <c r="G30" s="2" t="s">
        <v>14</v>
      </c>
      <c r="H30" s="2" t="s">
        <v>54</v>
      </c>
      <c r="I30" s="2" t="s">
        <v>71</v>
      </c>
      <c r="J30" s="2" t="s">
        <v>35</v>
      </c>
      <c r="K30" s="8" t="s">
        <v>32</v>
      </c>
      <c r="L30" s="8" t="s">
        <v>18</v>
      </c>
      <c r="M30" s="8" t="s">
        <v>33</v>
      </c>
      <c r="N30" s="8" t="s">
        <v>29</v>
      </c>
      <c r="O30" s="8" t="s">
        <v>55</v>
      </c>
      <c r="P30" s="2">
        <v>1</v>
      </c>
      <c r="Q30" s="8" t="s">
        <v>56</v>
      </c>
      <c r="R30" s="2" t="s">
        <v>57</v>
      </c>
    </row>
    <row r="31" spans="1:18" x14ac:dyDescent="0.3">
      <c r="A31" s="2">
        <v>30</v>
      </c>
      <c r="B31" s="2" t="s">
        <v>75</v>
      </c>
      <c r="C31" s="2" t="s">
        <v>52</v>
      </c>
      <c r="E31" s="2" t="s">
        <v>53</v>
      </c>
      <c r="F31" s="2" t="s">
        <v>14</v>
      </c>
      <c r="G31" s="2" t="s">
        <v>14</v>
      </c>
      <c r="H31" s="2" t="s">
        <v>59</v>
      </c>
      <c r="I31" s="2" t="s">
        <v>71</v>
      </c>
      <c r="J31" s="2" t="s">
        <v>35</v>
      </c>
      <c r="K31" s="8" t="s">
        <v>32</v>
      </c>
      <c r="L31" s="8" t="s">
        <v>18</v>
      </c>
      <c r="M31" s="8" t="s">
        <v>33</v>
      </c>
      <c r="N31" s="8" t="s">
        <v>29</v>
      </c>
      <c r="O31" s="8" t="s">
        <v>55</v>
      </c>
      <c r="P31" s="2">
        <v>1</v>
      </c>
      <c r="Q31" s="8" t="s">
        <v>56</v>
      </c>
      <c r="R31" s="2" t="s">
        <v>57</v>
      </c>
    </row>
    <row r="32" spans="1:18" ht="28.8" x14ac:dyDescent="0.3">
      <c r="A32" s="2">
        <v>31</v>
      </c>
      <c r="B32" s="2" t="s">
        <v>102</v>
      </c>
      <c r="C32" s="2" t="s">
        <v>86</v>
      </c>
      <c r="E32" s="2" t="s">
        <v>53</v>
      </c>
      <c r="F32" s="2" t="s">
        <v>14</v>
      </c>
      <c r="G32" s="2" t="s">
        <v>15</v>
      </c>
      <c r="H32" s="2" t="s">
        <v>71</v>
      </c>
      <c r="I32" s="2" t="s">
        <v>54</v>
      </c>
      <c r="J32" s="2" t="s">
        <v>82</v>
      </c>
      <c r="K32" s="8" t="s">
        <v>30</v>
      </c>
      <c r="L32" s="8" t="s">
        <v>18</v>
      </c>
      <c r="M32" s="8" t="s">
        <v>19</v>
      </c>
      <c r="O32" s="8" t="s">
        <v>83</v>
      </c>
      <c r="P32" s="2">
        <v>1</v>
      </c>
      <c r="Q32" s="8" t="s">
        <v>56</v>
      </c>
      <c r="R32" s="2" t="s">
        <v>84</v>
      </c>
    </row>
    <row r="33" spans="1:18" ht="28.8" x14ac:dyDescent="0.3">
      <c r="A33" s="2">
        <v>32</v>
      </c>
      <c r="B33" s="2" t="s">
        <v>103</v>
      </c>
      <c r="C33" s="2" t="s">
        <v>86</v>
      </c>
      <c r="E33" s="2" t="s">
        <v>53</v>
      </c>
      <c r="F33" s="2" t="s">
        <v>14</v>
      </c>
      <c r="G33" s="2" t="s">
        <v>15</v>
      </c>
      <c r="H33" s="2" t="s">
        <v>71</v>
      </c>
      <c r="I33" s="2" t="s">
        <v>59</v>
      </c>
      <c r="J33" s="2" t="s">
        <v>82</v>
      </c>
      <c r="K33" s="8" t="s">
        <v>30</v>
      </c>
      <c r="L33" s="8" t="s">
        <v>18</v>
      </c>
      <c r="M33" s="8" t="s">
        <v>19</v>
      </c>
      <c r="O33" s="8" t="s">
        <v>83</v>
      </c>
      <c r="P33" s="2">
        <v>1</v>
      </c>
      <c r="Q33" s="8" t="s">
        <v>56</v>
      </c>
      <c r="R33" s="2" t="s">
        <v>84</v>
      </c>
    </row>
    <row r="34" spans="1:18" ht="28.8" x14ac:dyDescent="0.3">
      <c r="A34" s="2">
        <v>33</v>
      </c>
      <c r="B34" s="2" t="s">
        <v>76</v>
      </c>
      <c r="C34" s="2" t="s">
        <v>63</v>
      </c>
      <c r="E34" s="2" t="s">
        <v>53</v>
      </c>
      <c r="F34" s="2" t="s">
        <v>14</v>
      </c>
      <c r="G34" s="2" t="s">
        <v>15</v>
      </c>
      <c r="H34" s="2" t="s">
        <v>71</v>
      </c>
      <c r="I34" s="2" t="s">
        <v>54</v>
      </c>
      <c r="J34" s="2" t="s">
        <v>35</v>
      </c>
      <c r="K34" s="8" t="s">
        <v>25</v>
      </c>
      <c r="L34" s="8" t="s">
        <v>18</v>
      </c>
      <c r="M34" s="8" t="s">
        <v>19</v>
      </c>
      <c r="O34" s="8" t="s">
        <v>55</v>
      </c>
      <c r="P34" s="2">
        <v>1</v>
      </c>
      <c r="Q34" s="8">
        <v>0</v>
      </c>
    </row>
    <row r="35" spans="1:18" ht="43.2" x14ac:dyDescent="0.3">
      <c r="A35" s="2">
        <v>34</v>
      </c>
      <c r="B35" s="2" t="s">
        <v>77</v>
      </c>
      <c r="C35" s="2" t="s">
        <v>63</v>
      </c>
      <c r="E35" s="2" t="s">
        <v>53</v>
      </c>
      <c r="F35" s="2" t="s">
        <v>14</v>
      </c>
      <c r="G35" s="2" t="s">
        <v>15</v>
      </c>
      <c r="H35" s="2" t="s">
        <v>71</v>
      </c>
      <c r="I35" s="2" t="s">
        <v>59</v>
      </c>
      <c r="J35" s="2" t="s">
        <v>35</v>
      </c>
      <c r="K35" s="8" t="s">
        <v>23</v>
      </c>
      <c r="L35" s="8" t="s">
        <v>18</v>
      </c>
      <c r="M35" s="8" t="s">
        <v>19</v>
      </c>
      <c r="O35" s="8" t="s">
        <v>55</v>
      </c>
      <c r="P35" s="2">
        <v>1</v>
      </c>
      <c r="Q35" s="8">
        <v>0</v>
      </c>
    </row>
    <row r="36" spans="1:18" ht="28.8" x14ac:dyDescent="0.3">
      <c r="A36" s="2">
        <v>35</v>
      </c>
      <c r="B36" s="2" t="s">
        <v>104</v>
      </c>
      <c r="C36" s="2" t="s">
        <v>86</v>
      </c>
      <c r="E36" s="2" t="s">
        <v>53</v>
      </c>
      <c r="F36" s="2" t="s">
        <v>14</v>
      </c>
      <c r="G36" s="2" t="s">
        <v>15</v>
      </c>
      <c r="H36" s="2" t="s">
        <v>71</v>
      </c>
      <c r="I36" s="2" t="s">
        <v>71</v>
      </c>
      <c r="J36" s="2" t="s">
        <v>82</v>
      </c>
      <c r="K36" s="8" t="s">
        <v>30</v>
      </c>
      <c r="L36" s="8" t="s">
        <v>18</v>
      </c>
      <c r="M36" s="8" t="s">
        <v>19</v>
      </c>
      <c r="O36" s="8" t="s">
        <v>83</v>
      </c>
      <c r="P36" s="2">
        <v>1</v>
      </c>
      <c r="Q36" s="8" t="s">
        <v>56</v>
      </c>
      <c r="R36" s="2" t="s">
        <v>84</v>
      </c>
    </row>
    <row r="37" spans="1:18" ht="28.8" x14ac:dyDescent="0.3">
      <c r="A37" s="2">
        <v>36</v>
      </c>
      <c r="B37" s="2" t="s">
        <v>105</v>
      </c>
      <c r="C37" s="2" t="s">
        <v>86</v>
      </c>
      <c r="E37" s="2" t="s">
        <v>53</v>
      </c>
      <c r="F37" s="2" t="s">
        <v>14</v>
      </c>
      <c r="G37" s="2" t="s">
        <v>15</v>
      </c>
      <c r="H37" s="2" t="s">
        <v>54</v>
      </c>
      <c r="I37" s="2" t="s">
        <v>71</v>
      </c>
      <c r="J37" s="2" t="s">
        <v>82</v>
      </c>
      <c r="K37" s="8" t="s">
        <v>30</v>
      </c>
      <c r="L37" s="8" t="s">
        <v>18</v>
      </c>
      <c r="M37" s="8" t="s">
        <v>19</v>
      </c>
      <c r="O37" s="8" t="s">
        <v>83</v>
      </c>
      <c r="P37" s="2">
        <v>1</v>
      </c>
      <c r="Q37" s="8" t="s">
        <v>56</v>
      </c>
      <c r="R37" s="2" t="s">
        <v>84</v>
      </c>
    </row>
    <row r="38" spans="1:18" ht="28.8" x14ac:dyDescent="0.3">
      <c r="A38" s="2">
        <v>37</v>
      </c>
      <c r="B38" s="2" t="s">
        <v>106</v>
      </c>
      <c r="C38" s="2" t="s">
        <v>86</v>
      </c>
      <c r="E38" s="2" t="s">
        <v>53</v>
      </c>
      <c r="F38" s="2" t="s">
        <v>14</v>
      </c>
      <c r="G38" s="2" t="s">
        <v>15</v>
      </c>
      <c r="H38" s="2" t="s">
        <v>59</v>
      </c>
      <c r="I38" s="2" t="s">
        <v>71</v>
      </c>
      <c r="J38" s="2" t="s">
        <v>82</v>
      </c>
      <c r="K38" s="8" t="s">
        <v>30</v>
      </c>
      <c r="L38" s="8" t="s">
        <v>18</v>
      </c>
      <c r="M38" s="8" t="s">
        <v>19</v>
      </c>
      <c r="O38" s="8" t="s">
        <v>83</v>
      </c>
      <c r="P38" s="2">
        <v>1</v>
      </c>
      <c r="Q38" s="8" t="s">
        <v>56</v>
      </c>
      <c r="R38" s="2" t="s">
        <v>84</v>
      </c>
    </row>
    <row r="39" spans="1:18" ht="28.8" x14ac:dyDescent="0.3">
      <c r="A39" s="2">
        <v>38</v>
      </c>
      <c r="B39" s="2" t="s">
        <v>78</v>
      </c>
      <c r="C39" s="2" t="s">
        <v>63</v>
      </c>
      <c r="E39" s="2" t="s">
        <v>53</v>
      </c>
      <c r="F39" s="2" t="s">
        <v>14</v>
      </c>
      <c r="G39" s="2" t="s">
        <v>15</v>
      </c>
      <c r="H39" s="2" t="s">
        <v>71</v>
      </c>
      <c r="I39" s="2" t="s">
        <v>71</v>
      </c>
      <c r="J39" s="2" t="s">
        <v>35</v>
      </c>
      <c r="K39" s="8" t="s">
        <v>25</v>
      </c>
      <c r="L39" s="8" t="s">
        <v>18</v>
      </c>
      <c r="M39" s="8" t="s">
        <v>19</v>
      </c>
      <c r="O39" s="8" t="s">
        <v>55</v>
      </c>
      <c r="P39" s="2">
        <v>1</v>
      </c>
      <c r="Q39" s="8">
        <v>0</v>
      </c>
    </row>
    <row r="40" spans="1:18" ht="43.2" x14ac:dyDescent="0.3">
      <c r="A40" s="2">
        <v>39</v>
      </c>
      <c r="B40" s="2" t="s">
        <v>79</v>
      </c>
      <c r="C40" s="2" t="s">
        <v>63</v>
      </c>
      <c r="E40" s="2" t="s">
        <v>53</v>
      </c>
      <c r="F40" s="2" t="s">
        <v>14</v>
      </c>
      <c r="G40" s="2" t="s">
        <v>15</v>
      </c>
      <c r="H40" s="2" t="s">
        <v>54</v>
      </c>
      <c r="I40" s="2" t="s">
        <v>71</v>
      </c>
      <c r="J40" s="2" t="s">
        <v>35</v>
      </c>
      <c r="K40" s="8" t="s">
        <v>23</v>
      </c>
      <c r="L40" s="8" t="s">
        <v>18</v>
      </c>
      <c r="M40" s="8" t="s">
        <v>19</v>
      </c>
      <c r="O40" s="8" t="s">
        <v>55</v>
      </c>
      <c r="P40" s="2">
        <v>1</v>
      </c>
      <c r="Q40" s="8">
        <v>0</v>
      </c>
    </row>
    <row r="41" spans="1:18" ht="43.2" x14ac:dyDescent="0.3">
      <c r="A41" s="2">
        <v>40</v>
      </c>
      <c r="B41" s="2" t="s">
        <v>80</v>
      </c>
      <c r="C41" s="2" t="s">
        <v>63</v>
      </c>
      <c r="E41" s="2" t="s">
        <v>53</v>
      </c>
      <c r="F41" s="2" t="s">
        <v>14</v>
      </c>
      <c r="G41" s="2" t="s">
        <v>15</v>
      </c>
      <c r="H41" s="2" t="s">
        <v>59</v>
      </c>
      <c r="I41" s="2" t="s">
        <v>71</v>
      </c>
      <c r="J41" s="2" t="s">
        <v>35</v>
      </c>
      <c r="K41" s="8" t="s">
        <v>23</v>
      </c>
      <c r="L41" s="8" t="s">
        <v>18</v>
      </c>
      <c r="M41" s="8" t="s">
        <v>19</v>
      </c>
      <c r="O41" s="8" t="s">
        <v>55</v>
      </c>
      <c r="P41" s="2">
        <v>1</v>
      </c>
      <c r="Q41" s="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perimetre_application</vt:lpstr>
      <vt:lpstr>methode_calcul</vt:lpstr>
      <vt:lpstr>type_installation</vt:lpstr>
      <vt:lpstr>methode_application</vt:lpstr>
      <vt:lpstr>methode_application_log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2024-05-02T09:49:05Z</dcterms:modified>
</cp:coreProperties>
</file>