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renolab\audit\main\model\"/>
    </mc:Choice>
  </mc:AlternateContent>
  <xr:revisionPtr revIDLastSave="0" documentId="13_ncr:1_{0BC8F1CA-62A9-4839-B623-E37514BD8CBF}" xr6:coauthVersionLast="47" xr6:coauthVersionMax="47" xr10:uidLastSave="{00000000-0000-0000-0000-000000000000}"/>
  <bookViews>
    <workbookView xWindow="-108" yWindow="-108" windowWidth="23256" windowHeight="12456" tabRatio="781" activeTab="4" xr2:uid="{BF4EE783-D743-4B41-B65A-54CFF4809DA7}"/>
  </bookViews>
  <sheets>
    <sheet name="type_ventilation@deprecated" sheetId="45" r:id="rId1"/>
    <sheet name="type_ventilation" sheetId="49" r:id="rId2"/>
    <sheet name="type_installation" sheetId="48" r:id="rId3"/>
    <sheet name="debit" sheetId="46" r:id="rId4"/>
    <sheet name="pvent" sheetId="4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6" l="1"/>
  <c r="C3" i="46"/>
  <c r="C4" i="46"/>
  <c r="C5" i="46"/>
  <c r="C6" i="46"/>
  <c r="C7" i="46"/>
  <c r="C8" i="46"/>
  <c r="C9" i="46"/>
  <c r="C10" i="46"/>
  <c r="C11" i="46"/>
  <c r="C12" i="46"/>
  <c r="C13" i="46"/>
  <c r="C14" i="46"/>
  <c r="C15" i="46"/>
  <c r="C16" i="46"/>
  <c r="C17" i="46"/>
  <c r="C18" i="46"/>
  <c r="C19" i="46"/>
  <c r="C20" i="46"/>
  <c r="C21" i="46"/>
  <c r="C22" i="46"/>
  <c r="C23" i="46"/>
  <c r="C24" i="46"/>
  <c r="C25" i="46"/>
  <c r="C26" i="46"/>
  <c r="C27" i="46"/>
  <c r="C28" i="46"/>
  <c r="C29" i="46"/>
  <c r="C30" i="46"/>
  <c r="C31" i="46"/>
  <c r="C32" i="46"/>
  <c r="C33" i="46"/>
  <c r="C34" i="46"/>
  <c r="C35" i="46"/>
  <c r="C36" i="46"/>
  <c r="C37" i="46"/>
  <c r="C38" i="46"/>
  <c r="C39" i="46"/>
  <c r="C40" i="46"/>
  <c r="C41" i="46"/>
  <c r="C42" i="46"/>
  <c r="C43" i="46"/>
  <c r="C58" i="47"/>
  <c r="C59" i="47"/>
  <c r="C60" i="47"/>
  <c r="C61" i="47"/>
  <c r="E58" i="47"/>
  <c r="E59" i="47"/>
  <c r="E60" i="47"/>
  <c r="E61" i="47"/>
  <c r="C51" i="47" l="1"/>
  <c r="E51" i="47"/>
  <c r="C52" i="47"/>
  <c r="C53" i="47"/>
  <c r="E52" i="47"/>
  <c r="E53" i="47"/>
  <c r="C42" i="47"/>
  <c r="E42" i="47"/>
  <c r="C2" i="47"/>
  <c r="C3" i="47"/>
  <c r="E2" i="47"/>
  <c r="E3" i="47"/>
  <c r="E47" i="47"/>
  <c r="E48" i="47"/>
  <c r="E49" i="47"/>
  <c r="E50" i="47"/>
  <c r="E54" i="47"/>
  <c r="E55" i="47"/>
  <c r="E56" i="47"/>
  <c r="E57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3" i="47"/>
  <c r="E44" i="47"/>
  <c r="E45" i="47"/>
  <c r="E46" i="47"/>
  <c r="E4" i="47"/>
  <c r="C4" i="47"/>
  <c r="C5" i="47"/>
  <c r="C6" i="47"/>
  <c r="C7" i="47"/>
  <c r="C8" i="47"/>
  <c r="C9" i="47"/>
  <c r="C10" i="47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C35" i="47"/>
  <c r="C36" i="47"/>
  <c r="C37" i="47"/>
  <c r="C38" i="47"/>
  <c r="C39" i="47"/>
  <c r="C40" i="47"/>
  <c r="C41" i="47"/>
  <c r="C43" i="47"/>
  <c r="C44" i="47"/>
  <c r="C45" i="47"/>
  <c r="C46" i="47"/>
  <c r="C47" i="47"/>
  <c r="C48" i="47"/>
  <c r="C49" i="47"/>
  <c r="C50" i="47"/>
  <c r="C54" i="47"/>
  <c r="C55" i="47"/>
  <c r="C56" i="47"/>
  <c r="C57" i="47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20" i="46"/>
  <c r="E21" i="46"/>
  <c r="E22" i="46"/>
  <c r="E23" i="46"/>
  <c r="E24" i="46"/>
  <c r="E25" i="46"/>
  <c r="E3" i="46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" i="46"/>
</calcChain>
</file>

<file path=xl/sharedStrings.xml><?xml version="1.0" encoding="utf-8"?>
<sst xmlns="http://schemas.openxmlformats.org/spreadsheetml/2006/main" count="392" uniqueCount="105">
  <si>
    <t>id</t>
  </si>
  <si>
    <t>lib</t>
  </si>
  <si>
    <t>type_installation</t>
  </si>
  <si>
    <t>annee_installation</t>
  </si>
  <si>
    <t>variables_requises</t>
  </si>
  <si>
    <t>variables_interdites</t>
  </si>
  <si>
    <t>energie</t>
  </si>
  <si>
    <t>calcul_auxiliaire</t>
  </si>
  <si>
    <t>enum_type_ventilation_id</t>
  </si>
  <si>
    <t>enum_type_ventilation</t>
  </si>
  <si>
    <t>Ventilation par ouverture des fenêtres</t>
  </si>
  <si>
    <t>type_installation|annee_installation</t>
  </si>
  <si>
    <t>Ventilation par entrées d'air hautes et basses</t>
  </si>
  <si>
    <t>VMC Simple Flux Auto réglable</t>
  </si>
  <si>
    <t>individuel|collectif</t>
  </si>
  <si>
    <t>[annee_construction;1981]</t>
  </si>
  <si>
    <t>Électricité</t>
  </si>
  <si>
    <t>VMC SF Auto réglable avant 1982</t>
  </si>
  <si>
    <t>[1982;2000]</t>
  </si>
  <si>
    <t>VMC SF Auto réglable de 1982 à 2000</t>
  </si>
  <si>
    <t>[2001;2012]</t>
  </si>
  <si>
    <t>VMC SF Auto réglable de 2001 à 2012</t>
  </si>
  <si>
    <t>[2013;current]</t>
  </si>
  <si>
    <t>VMC SF Auto réglable après 2012</t>
  </si>
  <si>
    <t>VMC Simple Flux Hygro A</t>
  </si>
  <si>
    <t>[annee_construction;2000]</t>
  </si>
  <si>
    <t>VMC SF Hygro A avant 2001</t>
  </si>
  <si>
    <t>VMC SF Hygro A de 2001 à 2012</t>
  </si>
  <si>
    <t>VMC SF Hygro A après 2012</t>
  </si>
  <si>
    <t>VMC Simple Flux Gaz</t>
  </si>
  <si>
    <t>VMC SF Gaz avant  2001</t>
  </si>
  <si>
    <t>VMC SF Gaz de 2001 à 2012</t>
  </si>
  <si>
    <t>VMC SF Gaz après 2012</t>
  </si>
  <si>
    <t>VMC Simple Flux Hygro B</t>
  </si>
  <si>
    <t>VMC SF Hygro B avant  2001</t>
  </si>
  <si>
    <t>VMC SF Hygro B de 2001 à 2012</t>
  </si>
  <si>
    <t>VMC SF Hygro B après 2012</t>
  </si>
  <si>
    <t>VMC Basse pression Auto-réglable</t>
  </si>
  <si>
    <t>[annee_construction;current]</t>
  </si>
  <si>
    <t>VMC Basse pression Hygro A</t>
  </si>
  <si>
    <t>VMC Basse pression Hygro B</t>
  </si>
  <si>
    <t>VMC Double Flux avec échangeur</t>
  </si>
  <si>
    <t>individuel</t>
  </si>
  <si>
    <t>[annee_construction;2012]</t>
  </si>
  <si>
    <t>VMC DF individuelle avec échangeur avant 2013</t>
  </si>
  <si>
    <t>VMC DF individuelle avec échangeur à partir de 2013</t>
  </si>
  <si>
    <t>collectif</t>
  </si>
  <si>
    <t>VMC DF collective avec échangeur avant 2013</t>
  </si>
  <si>
    <t>VMC DF collective avec échangeur à partir de 2013</t>
  </si>
  <si>
    <t>VMC Double Flux sans échangeur</t>
  </si>
  <si>
    <t>VMC DF sans échangeur avant 2013</t>
  </si>
  <si>
    <t>VMC DF sans échangeur après 2012</t>
  </si>
  <si>
    <t>Ventilation naturelle par conduit</t>
  </si>
  <si>
    <t>Ventilation hybride</t>
  </si>
  <si>
    <t>Ventilation hybride avant  2001</t>
  </si>
  <si>
    <t>Ventilation hybride de 2001 à 2012</t>
  </si>
  <si>
    <t>Ventilation hybride après 2012</t>
  </si>
  <si>
    <t>Ventilation hybride avec entrées d'air hygro</t>
  </si>
  <si>
    <t>Ventilation hybride avec entrées d'air hygro avant  2001</t>
  </si>
  <si>
    <t>Ventilation hybride avec entrées d'air hygro de 2001 à 2012</t>
  </si>
  <si>
    <t>Ventilation hybride avec entrées d'air hygro après 2012</t>
  </si>
  <si>
    <t>Ventilation mécanique sur conduit existant</t>
  </si>
  <si>
    <t>Ventilation mécanique sur conduit existant avant 2013</t>
  </si>
  <si>
    <t>Ventilation mécanique sur conduit existant à partir de 2013</t>
  </si>
  <si>
    <t>Ventilation naturelle par conduit avec entrées d'air hygro</t>
  </si>
  <si>
    <t>Puits climatique sans échangeur</t>
  </si>
  <si>
    <t>Puits climatique sans échangeur avant 2013</t>
  </si>
  <si>
    <t>Puits climatique sans échangeur à partir de 2013</t>
  </si>
  <si>
    <t>Puits climatique avec échangeur</t>
  </si>
  <si>
    <t>Puits climatique avec échangeur avant 2013</t>
  </si>
  <si>
    <t>Puits climatique avec échangeur à partir de 2013</t>
  </si>
  <si>
    <t>VMC par insufflation</t>
  </si>
  <si>
    <t>tv_debit_id</t>
  </si>
  <si>
    <t>smea_conv</t>
  </si>
  <si>
    <t>qvasouf_conv</t>
  </si>
  <si>
    <t>qvarep_conv</t>
  </si>
  <si>
    <t>annee_installation[lte]</t>
  </si>
  <si>
    <t>annee_installation[gte]</t>
  </si>
  <si>
    <t>type_installation_id</t>
  </si>
  <si>
    <t>type_ventilation_id</t>
  </si>
  <si>
    <t>type_ventilation</t>
  </si>
  <si>
    <t>maison</t>
  </si>
  <si>
    <t>immeuble</t>
  </si>
  <si>
    <t>pvent</t>
  </si>
  <si>
    <t>pvent_moy</t>
  </si>
  <si>
    <t>type_batiment_id</t>
  </si>
  <si>
    <t>type_batiment</t>
  </si>
  <si>
    <t>Individuel</t>
  </si>
  <si>
    <t>Collective</t>
  </si>
  <si>
    <t>annee_installation_defaut</t>
  </si>
  <si>
    <t>current</t>
  </si>
  <si>
    <t>1|2</t>
  </si>
  <si>
    <t>categorie</t>
  </si>
  <si>
    <t>Ventilation naturelle</t>
  </si>
  <si>
    <t>Ventilation mécanique</t>
  </si>
  <si>
    <t>calcul_caux</t>
  </si>
  <si>
    <t>Ventilation naturelle par conduit avec entrées d'air hygroréglable</t>
  </si>
  <si>
    <t>Ventilation hybride avec entrées d'air hygroréglable</t>
  </si>
  <si>
    <t>VMC Basse pression hygroréglable de type A</t>
  </si>
  <si>
    <t>VMC Basse pression hygroréglable de type B</t>
  </si>
  <si>
    <t>VMC Basse pression auto-réglable</t>
  </si>
  <si>
    <t>VMC Simple Flux hygroréglable de type B</t>
  </si>
  <si>
    <t>VMC Simple Flux hygroréglable de type A</t>
  </si>
  <si>
    <t>VMC Simple Flux auto-réglable</t>
  </si>
  <si>
    <t>ratio_utilisation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</si>
</sst>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54"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17FEF7-2456-49ED-9B07-1355F59A0B9C}" name="type_ventilation_deprecated" displayName="type_ventilation_deprecated" ref="A1:K40" totalsRowShown="0" headerRowDxfId="53" dataDxfId="52">
  <autoFilter ref="A1:K40" xr:uid="{BB17FEF7-2456-49ED-9B07-1355F59A0B9C}"/>
  <sortState xmlns:xlrd2="http://schemas.microsoft.com/office/spreadsheetml/2017/richdata2" ref="A2:K40">
    <sortCondition ref="A1:A40"/>
  </sortState>
  <tableColumns count="11">
    <tableColumn id="1" xr3:uid="{DD4CC4B0-CD88-435C-93E4-F30241A144F1}" name="id" dataDxfId="51"/>
    <tableColumn id="2" xr3:uid="{7311811E-EF24-4C92-BBDB-03100098919A}" name="lib" dataDxfId="50"/>
    <tableColumn id="3" xr3:uid="{61C766F0-77E3-4501-9B03-95BBD92937E4}" name="type_installation" dataDxfId="49"/>
    <tableColumn id="4" xr3:uid="{D074B573-14D9-4EF3-AEB5-158065D8F1F0}" name="annee_installation" dataDxfId="48"/>
    <tableColumn id="9" xr3:uid="{E2BFBA29-BC4C-42F5-B622-A8A1BCECD61C}" name="enum_type_ventilation_id" dataDxfId="47"/>
    <tableColumn id="11" xr3:uid="{050B36C6-7251-4259-AF22-C52CEF8DDD03}" name="annee_installation_defaut" dataDxfId="46"/>
    <tableColumn id="5" xr3:uid="{7108F49C-ECB7-4B7D-9B43-D745C40D3B8F}" name="variables_requises" dataDxfId="45"/>
    <tableColumn id="6" xr3:uid="{66984CE6-BCD8-4C9F-BD6D-B60731686698}" name="variables_interdites" dataDxfId="44"/>
    <tableColumn id="7" xr3:uid="{C7822DE9-622D-43C6-A417-3676B7C77DF1}" name="energie" dataDxfId="43"/>
    <tableColumn id="8" xr3:uid="{D16A56BE-69F3-4775-AB55-22D0D1F7C7CC}" name="calcul_auxiliaire" dataDxfId="42"/>
    <tableColumn id="10" xr3:uid="{226EB304-20BB-427A-9CCB-70F706453E7D}" name="enum_type_ventilation" dataDxfId="4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44A1AB-B723-43E5-9FB9-F2FC05AECC4C}" name="type_ventilation" displayName="type_ventilation" ref="A1:G20" totalsRowShown="0" headerRowDxfId="40" dataDxfId="39">
  <autoFilter ref="A1:G20" xr:uid="{4944A1AB-B723-43E5-9FB9-F2FC05AECC4C}"/>
  <sortState xmlns:xlrd2="http://schemas.microsoft.com/office/spreadsheetml/2017/richdata2" ref="A2:G20">
    <sortCondition ref="A1:A39"/>
  </sortState>
  <tableColumns count="7">
    <tableColumn id="1" xr3:uid="{ADD9A848-6D67-4395-A0F8-FEFD9F884F2C}" name="id" dataDxfId="38"/>
    <tableColumn id="4" xr3:uid="{23761433-7E03-4802-BD4A-B7CBDD4E79F4}" name="categorie" dataDxfId="37"/>
    <tableColumn id="2" xr3:uid="{97E25783-7E1C-450E-972B-944A21BAFE1B}" name="lib" dataDxfId="36"/>
    <tableColumn id="3" xr3:uid="{87D92BA5-9FB5-48DB-8479-795839F3A8CE}" name="type_installation_id" dataDxfId="35"/>
    <tableColumn id="5" xr3:uid="{9EFAF337-3B62-45C6-9140-611FA78147CE}" name="variables_requises" dataDxfId="34"/>
    <tableColumn id="6" xr3:uid="{32A9B14B-54C4-48EA-8BA5-3C6417D92B53}" name="variables_interdites" dataDxfId="33"/>
    <tableColumn id="8" xr3:uid="{3BFF7AD9-B304-4DC4-B307-D7C1BA1EFC62}" name="calcul_caux" dataDxfId="3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0AE601-249C-490E-9FA7-D08695A628AA}" name="type_installation" displayName="type_installation" ref="A1:B3" totalsRowShown="0" headerRowDxfId="31" dataDxfId="30">
  <autoFilter ref="A1:B3" xr:uid="{090AE601-249C-490E-9FA7-D08695A628AA}">
    <filterColumn colId="0" hiddenButton="1"/>
    <filterColumn colId="1" hiddenButton="1"/>
  </autoFilter>
  <tableColumns count="2">
    <tableColumn id="1" xr3:uid="{C17F16AC-06F5-4527-8259-FBDF604EF6EC}" name="id" dataDxfId="29"/>
    <tableColumn id="2" xr3:uid="{C77FB6C9-3176-4EAF-8085-A1B39CB99DD9}" name="lib" dataDxfId="2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6A61EE-18FF-4D7D-8241-D19C4E77A618}" name="debit" displayName="debit" ref="A1:K43" totalsRowShown="0" headerRowDxfId="27" dataDxfId="26">
  <autoFilter ref="A1:K43" xr:uid="{7C6A61EE-18FF-4D7D-8241-D19C4E77A61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0E8652D-349F-47F6-A337-13DD625E069E}" name="id" dataDxfId="25"/>
    <tableColumn id="3" xr3:uid="{7EF4C2DC-CD7A-4CC0-8106-0CA936BCFDAF}" name="type_ventilation_id" dataDxfId="24"/>
    <tableColumn id="2" xr3:uid="{BF910C79-2270-4A38-8F49-60A02993A097}" name="type_ventilation" dataDxfId="0">
      <calculatedColumnFormula>VLOOKUP(debit[[#This Row],[type_ventilation_id]],type_ventilation[],3,FALSE)</calculatedColumnFormula>
    </tableColumn>
    <tableColumn id="5" xr3:uid="{87CCBB95-B847-482B-89B0-FC6013C759F2}" name="type_installation_id" dataDxfId="23"/>
    <tableColumn id="4" xr3:uid="{8A670CE3-F8D9-4037-8423-B17234359B33}" name="type_installation" dataDxfId="22">
      <calculatedColumnFormula>IF(ISBLANK(debit[[#This Row],[type_installation_id]]),"",VLOOKUP(debit[[#This Row],[type_installation_id]],type_installation[#All],2,FALSE))</calculatedColumnFormula>
    </tableColumn>
    <tableColumn id="6" xr3:uid="{CE4B47CF-E7E1-4F29-AA37-80AD3AA5E936}" name="annee_installation[gte]" dataDxfId="21"/>
    <tableColumn id="7" xr3:uid="{2635E45A-C609-4C5D-A10A-32FC12588EA6}" name="annee_installation[lte]" dataDxfId="20"/>
    <tableColumn id="8" xr3:uid="{5E46B204-1558-4585-9341-BE1F64CABFFF}" name="qvarep_conv" dataDxfId="19"/>
    <tableColumn id="9" xr3:uid="{BB785042-43E9-4C70-BD21-9F5A9E123754}" name="qvasouf_conv" dataDxfId="18"/>
    <tableColumn id="10" xr3:uid="{08CDB631-DE56-41DF-A2F0-4AF8289BE082}" name="smea_conv" dataDxfId="17"/>
    <tableColumn id="11" xr3:uid="{6784EB20-E66A-4A46-97FB-A3F6473BBD02}" name="tv_debit_id" dataDxfId="1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7A0709-4CFC-480A-8668-4DAF8C9583A3}" name="pvent" displayName="pvent" ref="A1:M61" totalsRowShown="0" headerRowDxfId="15" dataDxfId="14">
  <autoFilter ref="A1:M61" xr:uid="{D77A0709-4CFC-480A-8668-4DAF8C9583A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815DD1D1-5C5B-482F-A6B9-A25DC1DBCF25}" name="id" dataDxfId="13"/>
    <tableColumn id="3" xr3:uid="{8C72DF68-1D57-44E0-8387-51B9BEF1C2F5}" name="type_ventilation_id" dataDxfId="12"/>
    <tableColumn id="2" xr3:uid="{4E05C31B-02C8-4C4C-B60C-E811BDB07D9C}" name="type_ventilation" dataDxfId="11">
      <calculatedColumnFormula>VLOOKUP(pvent[[#This Row],[type_ventilation_id]],type_ventilation_deprecated[],2,FALSE)</calculatedColumnFormula>
    </tableColumn>
    <tableColumn id="5" xr3:uid="{D884AE3A-C677-4557-9979-21D079B75053}" name="type_installation_id" dataDxfId="10"/>
    <tableColumn id="4" xr3:uid="{C21E3A58-EFEF-4A9B-B371-6BD1EDCED3FD}" name="type_installation" dataDxfId="9">
      <calculatedColumnFormula>IF(ISBLANK(pvent[[#This Row],[type_installation_id]]),"",VLOOKUP(pvent[[#This Row],[type_installation_id]],type_installation[],2,FALSE))</calculatedColumnFormula>
    </tableColumn>
    <tableColumn id="7" xr3:uid="{0976C11B-1120-41E7-828C-7C49C9506249}" name="type_batiment_id" dataDxfId="8"/>
    <tableColumn id="6" xr3:uid="{0B0B19C7-AF03-4109-A730-EE83E64FB5DF}" name="type_batiment" dataDxfId="7"/>
    <tableColumn id="8" xr3:uid="{E2A4FA4B-BA22-43CA-9FA4-B9B40541F886}" name="annee_installation[gte]" dataDxfId="6"/>
    <tableColumn id="9" xr3:uid="{7E213BD2-DD5C-49B2-BA2E-6B730D942494}" name="annee_installation[lte]" dataDxfId="5"/>
    <tableColumn id="10" xr3:uid="{817462B4-5D21-4238-A3F7-5B5DE985F71F}" name="qvarep_conv" dataDxfId="4"/>
    <tableColumn id="13" xr3:uid="{E0BA47C7-58E5-4C0C-BD35-6EBBCA7CEC35}" name="ratio_utilisation" dataDxfId="3"/>
    <tableColumn id="11" xr3:uid="{E81EC883-3638-4FD2-B367-F6AF5E53D777}" name="pvent_moy" dataDxfId="2"/>
    <tableColumn id="12" xr3:uid="{BFC9583E-0636-461D-95D0-FA66355516EB}" name="pvent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C7988-39D9-41D8-8176-D684BD855470}">
  <dimension ref="A1:K81"/>
  <sheetViews>
    <sheetView topLeftCell="C1" zoomScale="85" zoomScaleNormal="85" workbookViewId="0">
      <selection activeCell="D10" sqref="D10"/>
    </sheetView>
  </sheetViews>
  <sheetFormatPr baseColWidth="10" defaultRowHeight="14.4" x14ac:dyDescent="0.3"/>
  <cols>
    <col min="1" max="1" width="11.5546875" style="2"/>
    <col min="2" max="2" width="52.21875" style="2" bestFit="1" customWidth="1"/>
    <col min="3" max="3" width="23.109375" style="2" customWidth="1"/>
    <col min="4" max="4" width="25.77734375" style="2" bestFit="1" customWidth="1"/>
    <col min="5" max="5" width="25.77734375" style="2" customWidth="1"/>
    <col min="6" max="6" width="32.21875" style="2" bestFit="1" customWidth="1"/>
    <col min="7" max="7" width="33.88671875" style="2" bestFit="1" customWidth="1"/>
    <col min="8" max="8" width="32.21875" style="2" bestFit="1" customWidth="1"/>
    <col min="9" max="9" width="16.33203125" style="2" customWidth="1"/>
    <col min="10" max="10" width="25.88671875" style="2" customWidth="1"/>
    <col min="11" max="11" width="52.441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8</v>
      </c>
      <c r="F1" s="1" t="s">
        <v>89</v>
      </c>
      <c r="G1" s="1" t="s">
        <v>4</v>
      </c>
      <c r="H1" s="1" t="s">
        <v>5</v>
      </c>
      <c r="I1" s="1" t="s">
        <v>6</v>
      </c>
      <c r="J1" s="1" t="s">
        <v>7</v>
      </c>
      <c r="K1" s="4" t="s">
        <v>9</v>
      </c>
    </row>
    <row r="2" spans="1:11" x14ac:dyDescent="0.3">
      <c r="A2" s="2">
        <v>1</v>
      </c>
      <c r="B2" s="2" t="s">
        <v>10</v>
      </c>
      <c r="E2" s="3">
        <v>1</v>
      </c>
      <c r="H2" s="2" t="s">
        <v>11</v>
      </c>
      <c r="J2" s="2">
        <v>0</v>
      </c>
      <c r="K2" s="3" t="s">
        <v>10</v>
      </c>
    </row>
    <row r="3" spans="1:11" x14ac:dyDescent="0.3">
      <c r="A3" s="2">
        <v>2</v>
      </c>
      <c r="B3" s="2" t="s">
        <v>12</v>
      </c>
      <c r="E3" s="3">
        <v>2</v>
      </c>
      <c r="H3" s="2" t="s">
        <v>11</v>
      </c>
      <c r="J3" s="2">
        <v>0</v>
      </c>
      <c r="K3" s="3" t="s">
        <v>12</v>
      </c>
    </row>
    <row r="4" spans="1:11" x14ac:dyDescent="0.3">
      <c r="A4" s="2">
        <v>3</v>
      </c>
      <c r="B4" s="2" t="s">
        <v>13</v>
      </c>
      <c r="C4" s="2" t="s">
        <v>14</v>
      </c>
      <c r="D4" s="2" t="s">
        <v>15</v>
      </c>
      <c r="E4" s="3">
        <v>3</v>
      </c>
      <c r="F4" s="2">
        <v>1981</v>
      </c>
      <c r="G4" s="2" t="s">
        <v>3</v>
      </c>
      <c r="I4" s="2" t="s">
        <v>16</v>
      </c>
      <c r="J4" s="2">
        <v>1</v>
      </c>
      <c r="K4" s="3" t="s">
        <v>17</v>
      </c>
    </row>
    <row r="5" spans="1:11" x14ac:dyDescent="0.3">
      <c r="A5" s="2">
        <v>3</v>
      </c>
      <c r="B5" s="2" t="s">
        <v>13</v>
      </c>
      <c r="C5" s="2" t="s">
        <v>14</v>
      </c>
      <c r="D5" s="2" t="s">
        <v>18</v>
      </c>
      <c r="E5" s="3">
        <v>4</v>
      </c>
      <c r="F5" s="2">
        <v>2000</v>
      </c>
      <c r="G5" s="2" t="s">
        <v>3</v>
      </c>
      <c r="I5" s="2" t="s">
        <v>16</v>
      </c>
      <c r="J5" s="2">
        <v>1</v>
      </c>
      <c r="K5" s="3" t="s">
        <v>19</v>
      </c>
    </row>
    <row r="6" spans="1:11" x14ac:dyDescent="0.3">
      <c r="A6" s="2">
        <v>3</v>
      </c>
      <c r="B6" s="2" t="s">
        <v>13</v>
      </c>
      <c r="C6" s="2" t="s">
        <v>14</v>
      </c>
      <c r="D6" s="2" t="s">
        <v>20</v>
      </c>
      <c r="E6" s="3">
        <v>5</v>
      </c>
      <c r="F6" s="2">
        <v>2012</v>
      </c>
      <c r="G6" s="2" t="s">
        <v>3</v>
      </c>
      <c r="I6" s="2" t="s">
        <v>16</v>
      </c>
      <c r="J6" s="2">
        <v>1</v>
      </c>
      <c r="K6" s="3" t="s">
        <v>21</v>
      </c>
    </row>
    <row r="7" spans="1:11" x14ac:dyDescent="0.3">
      <c r="A7" s="2">
        <v>3</v>
      </c>
      <c r="B7" s="2" t="s">
        <v>13</v>
      </c>
      <c r="C7" s="2" t="s">
        <v>14</v>
      </c>
      <c r="D7" s="2" t="s">
        <v>22</v>
      </c>
      <c r="E7" s="3">
        <v>6</v>
      </c>
      <c r="F7" s="2" t="s">
        <v>90</v>
      </c>
      <c r="G7" s="2" t="s">
        <v>3</v>
      </c>
      <c r="I7" s="2" t="s">
        <v>16</v>
      </c>
      <c r="J7" s="2">
        <v>1</v>
      </c>
      <c r="K7" s="3" t="s">
        <v>23</v>
      </c>
    </row>
    <row r="8" spans="1:11" x14ac:dyDescent="0.3">
      <c r="A8" s="2">
        <v>4</v>
      </c>
      <c r="B8" s="2" t="s">
        <v>24</v>
      </c>
      <c r="C8" s="2" t="s">
        <v>14</v>
      </c>
      <c r="D8" s="2" t="s">
        <v>25</v>
      </c>
      <c r="E8" s="3">
        <v>7</v>
      </c>
      <c r="F8" s="2">
        <v>2000</v>
      </c>
      <c r="G8" s="2" t="s">
        <v>3</v>
      </c>
      <c r="I8" s="2" t="s">
        <v>16</v>
      </c>
      <c r="J8" s="2">
        <v>1</v>
      </c>
      <c r="K8" s="3" t="s">
        <v>26</v>
      </c>
    </row>
    <row r="9" spans="1:11" x14ac:dyDescent="0.3">
      <c r="A9" s="2">
        <v>4</v>
      </c>
      <c r="B9" s="2" t="s">
        <v>24</v>
      </c>
      <c r="C9" s="2" t="s">
        <v>14</v>
      </c>
      <c r="D9" s="2" t="s">
        <v>20</v>
      </c>
      <c r="E9" s="3">
        <v>8</v>
      </c>
      <c r="F9" s="2">
        <v>2012</v>
      </c>
      <c r="G9" s="2" t="s">
        <v>3</v>
      </c>
      <c r="I9" s="2" t="s">
        <v>16</v>
      </c>
      <c r="J9" s="2">
        <v>1</v>
      </c>
      <c r="K9" s="3" t="s">
        <v>27</v>
      </c>
    </row>
    <row r="10" spans="1:11" x14ac:dyDescent="0.3">
      <c r="A10" s="2">
        <v>4</v>
      </c>
      <c r="B10" s="2" t="s">
        <v>24</v>
      </c>
      <c r="C10" s="2" t="s">
        <v>14</v>
      </c>
      <c r="D10" s="2" t="s">
        <v>22</v>
      </c>
      <c r="E10" s="3">
        <v>9</v>
      </c>
      <c r="F10" s="2" t="s">
        <v>90</v>
      </c>
      <c r="G10" s="2" t="s">
        <v>3</v>
      </c>
      <c r="I10" s="2" t="s">
        <v>16</v>
      </c>
      <c r="J10" s="2">
        <v>1</v>
      </c>
      <c r="K10" s="3" t="s">
        <v>28</v>
      </c>
    </row>
    <row r="11" spans="1:11" x14ac:dyDescent="0.3">
      <c r="A11" s="2">
        <v>5</v>
      </c>
      <c r="B11" s="2" t="s">
        <v>29</v>
      </c>
      <c r="C11" s="2" t="s">
        <v>14</v>
      </c>
      <c r="D11" s="2" t="s">
        <v>25</v>
      </c>
      <c r="E11" s="3">
        <v>10</v>
      </c>
      <c r="F11" s="2">
        <v>2000</v>
      </c>
      <c r="G11" s="2" t="s">
        <v>3</v>
      </c>
      <c r="I11" s="2" t="s">
        <v>16</v>
      </c>
      <c r="J11" s="2">
        <v>1</v>
      </c>
      <c r="K11" s="3" t="s">
        <v>30</v>
      </c>
    </row>
    <row r="12" spans="1:11" x14ac:dyDescent="0.3">
      <c r="A12" s="2">
        <v>5</v>
      </c>
      <c r="B12" s="2" t="s">
        <v>29</v>
      </c>
      <c r="C12" s="2" t="s">
        <v>14</v>
      </c>
      <c r="D12" s="2" t="s">
        <v>20</v>
      </c>
      <c r="E12" s="3">
        <v>11</v>
      </c>
      <c r="F12" s="2">
        <v>2012</v>
      </c>
      <c r="G12" s="2" t="s">
        <v>3</v>
      </c>
      <c r="I12" s="2" t="s">
        <v>16</v>
      </c>
      <c r="J12" s="2">
        <v>1</v>
      </c>
      <c r="K12" s="3" t="s">
        <v>31</v>
      </c>
    </row>
    <row r="13" spans="1:11" x14ac:dyDescent="0.3">
      <c r="A13" s="2">
        <v>5</v>
      </c>
      <c r="B13" s="2" t="s">
        <v>29</v>
      </c>
      <c r="C13" s="2" t="s">
        <v>14</v>
      </c>
      <c r="D13" s="2" t="s">
        <v>22</v>
      </c>
      <c r="E13" s="3">
        <v>12</v>
      </c>
      <c r="F13" s="2" t="s">
        <v>90</v>
      </c>
      <c r="G13" s="2" t="s">
        <v>3</v>
      </c>
      <c r="I13" s="2" t="s">
        <v>16</v>
      </c>
      <c r="J13" s="2">
        <v>1</v>
      </c>
      <c r="K13" s="3" t="s">
        <v>32</v>
      </c>
    </row>
    <row r="14" spans="1:11" x14ac:dyDescent="0.3">
      <c r="A14" s="2">
        <v>6</v>
      </c>
      <c r="B14" s="2" t="s">
        <v>33</v>
      </c>
      <c r="C14" s="2" t="s">
        <v>14</v>
      </c>
      <c r="D14" s="2" t="s">
        <v>25</v>
      </c>
      <c r="E14" s="3">
        <v>13</v>
      </c>
      <c r="F14" s="2">
        <v>2000</v>
      </c>
      <c r="G14" s="2" t="s">
        <v>3</v>
      </c>
      <c r="I14" s="2" t="s">
        <v>16</v>
      </c>
      <c r="J14" s="2">
        <v>1</v>
      </c>
      <c r="K14" s="3" t="s">
        <v>34</v>
      </c>
    </row>
    <row r="15" spans="1:11" x14ac:dyDescent="0.3">
      <c r="A15" s="2">
        <v>6</v>
      </c>
      <c r="B15" s="2" t="s">
        <v>33</v>
      </c>
      <c r="C15" s="2" t="s">
        <v>14</v>
      </c>
      <c r="D15" s="2" t="s">
        <v>20</v>
      </c>
      <c r="E15" s="3">
        <v>14</v>
      </c>
      <c r="F15" s="2">
        <v>2012</v>
      </c>
      <c r="G15" s="2" t="s">
        <v>3</v>
      </c>
      <c r="I15" s="2" t="s">
        <v>16</v>
      </c>
      <c r="J15" s="2">
        <v>1</v>
      </c>
      <c r="K15" s="3" t="s">
        <v>35</v>
      </c>
    </row>
    <row r="16" spans="1:11" x14ac:dyDescent="0.3">
      <c r="A16" s="2">
        <v>6</v>
      </c>
      <c r="B16" s="2" t="s">
        <v>33</v>
      </c>
      <c r="C16" s="2" t="s">
        <v>14</v>
      </c>
      <c r="D16" s="2" t="s">
        <v>22</v>
      </c>
      <c r="E16" s="3">
        <v>15</v>
      </c>
      <c r="F16" s="2" t="s">
        <v>90</v>
      </c>
      <c r="G16" s="2" t="s">
        <v>3</v>
      </c>
      <c r="I16" s="2" t="s">
        <v>16</v>
      </c>
      <c r="J16" s="2">
        <v>1</v>
      </c>
      <c r="K16" s="3" t="s">
        <v>36</v>
      </c>
    </row>
    <row r="17" spans="1:11" x14ac:dyDescent="0.3">
      <c r="A17" s="2">
        <v>7</v>
      </c>
      <c r="B17" s="2" t="s">
        <v>37</v>
      </c>
      <c r="C17" s="2" t="s">
        <v>14</v>
      </c>
      <c r="D17" s="2" t="s">
        <v>38</v>
      </c>
      <c r="E17" s="3">
        <v>16</v>
      </c>
      <c r="F17" s="2" t="s">
        <v>90</v>
      </c>
      <c r="G17" s="2" t="s">
        <v>3</v>
      </c>
      <c r="I17" s="2" t="s">
        <v>16</v>
      </c>
      <c r="J17" s="2">
        <v>1</v>
      </c>
      <c r="K17" s="3" t="s">
        <v>37</v>
      </c>
    </row>
    <row r="18" spans="1:11" x14ac:dyDescent="0.3">
      <c r="A18" s="2">
        <v>8</v>
      </c>
      <c r="B18" s="2" t="s">
        <v>39</v>
      </c>
      <c r="C18" s="2" t="s">
        <v>14</v>
      </c>
      <c r="D18" s="2" t="s">
        <v>38</v>
      </c>
      <c r="E18" s="3">
        <v>17</v>
      </c>
      <c r="F18" s="2" t="s">
        <v>90</v>
      </c>
      <c r="G18" s="2" t="s">
        <v>3</v>
      </c>
      <c r="I18" s="2" t="s">
        <v>16</v>
      </c>
      <c r="J18" s="2">
        <v>1</v>
      </c>
      <c r="K18" s="3" t="s">
        <v>39</v>
      </c>
    </row>
    <row r="19" spans="1:11" x14ac:dyDescent="0.3">
      <c r="A19" s="2">
        <v>9</v>
      </c>
      <c r="B19" s="2" t="s">
        <v>40</v>
      </c>
      <c r="C19" s="2" t="s">
        <v>14</v>
      </c>
      <c r="D19" s="2" t="s">
        <v>38</v>
      </c>
      <c r="E19" s="3">
        <v>18</v>
      </c>
      <c r="F19" s="2" t="s">
        <v>90</v>
      </c>
      <c r="G19" s="2" t="s">
        <v>3</v>
      </c>
      <c r="I19" s="2" t="s">
        <v>16</v>
      </c>
      <c r="J19" s="2">
        <v>1</v>
      </c>
      <c r="K19" s="3" t="s">
        <v>40</v>
      </c>
    </row>
    <row r="20" spans="1:11" x14ac:dyDescent="0.3">
      <c r="A20" s="2">
        <v>10</v>
      </c>
      <c r="B20" s="2" t="s">
        <v>41</v>
      </c>
      <c r="C20" s="2" t="s">
        <v>42</v>
      </c>
      <c r="D20" s="2" t="s">
        <v>43</v>
      </c>
      <c r="E20" s="3">
        <v>19</v>
      </c>
      <c r="F20" s="2">
        <v>2012</v>
      </c>
      <c r="G20" s="2" t="s">
        <v>11</v>
      </c>
      <c r="I20" s="2" t="s">
        <v>16</v>
      </c>
      <c r="J20" s="2">
        <v>1</v>
      </c>
      <c r="K20" s="3" t="s">
        <v>44</v>
      </c>
    </row>
    <row r="21" spans="1:11" x14ac:dyDescent="0.3">
      <c r="A21" s="2">
        <v>10</v>
      </c>
      <c r="B21" s="2" t="s">
        <v>41</v>
      </c>
      <c r="C21" s="2" t="s">
        <v>46</v>
      </c>
      <c r="D21" s="2" t="s">
        <v>43</v>
      </c>
      <c r="E21" s="3">
        <v>21</v>
      </c>
      <c r="F21" s="2">
        <v>2012</v>
      </c>
      <c r="G21" s="2" t="s">
        <v>11</v>
      </c>
      <c r="I21" s="2" t="s">
        <v>16</v>
      </c>
      <c r="J21" s="2">
        <v>1</v>
      </c>
      <c r="K21" s="3" t="s">
        <v>47</v>
      </c>
    </row>
    <row r="22" spans="1:11" x14ac:dyDescent="0.3">
      <c r="A22" s="2">
        <v>10</v>
      </c>
      <c r="B22" s="2" t="s">
        <v>41</v>
      </c>
      <c r="C22" s="2" t="s">
        <v>42</v>
      </c>
      <c r="D22" s="2" t="s">
        <v>22</v>
      </c>
      <c r="E22" s="3">
        <v>20</v>
      </c>
      <c r="F22" s="2" t="s">
        <v>90</v>
      </c>
      <c r="G22" s="2" t="s">
        <v>11</v>
      </c>
      <c r="I22" s="2" t="s">
        <v>16</v>
      </c>
      <c r="J22" s="2">
        <v>1</v>
      </c>
      <c r="K22" s="3" t="s">
        <v>45</v>
      </c>
    </row>
    <row r="23" spans="1:11" x14ac:dyDescent="0.3">
      <c r="A23" s="2">
        <v>10</v>
      </c>
      <c r="B23" s="2" t="s">
        <v>41</v>
      </c>
      <c r="C23" s="2" t="s">
        <v>46</v>
      </c>
      <c r="D23" s="2" t="s">
        <v>22</v>
      </c>
      <c r="E23" s="3">
        <v>22</v>
      </c>
      <c r="F23" s="2" t="s">
        <v>90</v>
      </c>
      <c r="G23" s="2" t="s">
        <v>11</v>
      </c>
      <c r="I23" s="2" t="s">
        <v>16</v>
      </c>
      <c r="J23" s="2">
        <v>1</v>
      </c>
      <c r="K23" s="3" t="s">
        <v>48</v>
      </c>
    </row>
    <row r="24" spans="1:11" x14ac:dyDescent="0.3">
      <c r="A24" s="2">
        <v>11</v>
      </c>
      <c r="B24" s="2" t="s">
        <v>49</v>
      </c>
      <c r="C24" s="2" t="s">
        <v>14</v>
      </c>
      <c r="D24" s="2" t="s">
        <v>43</v>
      </c>
      <c r="E24" s="3">
        <v>23</v>
      </c>
      <c r="F24" s="2">
        <v>2012</v>
      </c>
      <c r="G24" s="2" t="s">
        <v>3</v>
      </c>
      <c r="I24" s="2" t="s">
        <v>16</v>
      </c>
      <c r="J24" s="2">
        <v>1</v>
      </c>
      <c r="K24" s="3" t="s">
        <v>50</v>
      </c>
    </row>
    <row r="25" spans="1:11" x14ac:dyDescent="0.3">
      <c r="A25" s="2">
        <v>11</v>
      </c>
      <c r="B25" s="2" t="s">
        <v>49</v>
      </c>
      <c r="C25" s="2" t="s">
        <v>14</v>
      </c>
      <c r="D25" s="2" t="s">
        <v>22</v>
      </c>
      <c r="E25" s="3">
        <v>24</v>
      </c>
      <c r="F25" s="2" t="s">
        <v>90</v>
      </c>
      <c r="G25" s="2" t="s">
        <v>3</v>
      </c>
      <c r="I25" s="2" t="s">
        <v>16</v>
      </c>
      <c r="J25" s="2">
        <v>1</v>
      </c>
      <c r="K25" s="3" t="s">
        <v>51</v>
      </c>
    </row>
    <row r="26" spans="1:11" x14ac:dyDescent="0.3">
      <c r="A26" s="2">
        <v>12</v>
      </c>
      <c r="B26" s="2" t="s">
        <v>52</v>
      </c>
      <c r="E26" s="3">
        <v>25</v>
      </c>
      <c r="H26" s="2" t="s">
        <v>11</v>
      </c>
      <c r="J26" s="2">
        <v>0</v>
      </c>
      <c r="K26" s="3" t="s">
        <v>52</v>
      </c>
    </row>
    <row r="27" spans="1:11" x14ac:dyDescent="0.3">
      <c r="A27" s="2">
        <v>13</v>
      </c>
      <c r="B27" s="2" t="s">
        <v>53</v>
      </c>
      <c r="C27" s="2" t="s">
        <v>14</v>
      </c>
      <c r="D27" s="2" t="s">
        <v>25</v>
      </c>
      <c r="E27" s="3">
        <v>26</v>
      </c>
      <c r="F27" s="2">
        <v>2000</v>
      </c>
      <c r="G27" s="2" t="s">
        <v>11</v>
      </c>
      <c r="I27" s="2" t="s">
        <v>16</v>
      </c>
      <c r="J27" s="2">
        <v>1</v>
      </c>
      <c r="K27" s="3" t="s">
        <v>54</v>
      </c>
    </row>
    <row r="28" spans="1:11" x14ac:dyDescent="0.3">
      <c r="A28" s="2">
        <v>13</v>
      </c>
      <c r="B28" s="2" t="s">
        <v>53</v>
      </c>
      <c r="C28" s="2" t="s">
        <v>14</v>
      </c>
      <c r="D28" s="2" t="s">
        <v>20</v>
      </c>
      <c r="E28" s="3">
        <v>27</v>
      </c>
      <c r="F28" s="2">
        <v>2012</v>
      </c>
      <c r="G28" s="2" t="s">
        <v>11</v>
      </c>
      <c r="I28" s="2" t="s">
        <v>16</v>
      </c>
      <c r="J28" s="2">
        <v>1</v>
      </c>
      <c r="K28" s="3" t="s">
        <v>55</v>
      </c>
    </row>
    <row r="29" spans="1:11" x14ac:dyDescent="0.3">
      <c r="A29" s="2">
        <v>13</v>
      </c>
      <c r="B29" s="2" t="s">
        <v>53</v>
      </c>
      <c r="C29" s="2" t="s">
        <v>14</v>
      </c>
      <c r="D29" s="2" t="s">
        <v>22</v>
      </c>
      <c r="E29" s="3">
        <v>28</v>
      </c>
      <c r="F29" s="2" t="s">
        <v>90</v>
      </c>
      <c r="G29" s="2" t="s">
        <v>11</v>
      </c>
      <c r="I29" s="2" t="s">
        <v>16</v>
      </c>
      <c r="J29" s="2">
        <v>1</v>
      </c>
      <c r="K29" s="3" t="s">
        <v>56</v>
      </c>
    </row>
    <row r="30" spans="1:11" x14ac:dyDescent="0.3">
      <c r="A30" s="2">
        <v>14</v>
      </c>
      <c r="B30" s="2" t="s">
        <v>57</v>
      </c>
      <c r="C30" s="2" t="s">
        <v>14</v>
      </c>
      <c r="D30" s="2" t="s">
        <v>25</v>
      </c>
      <c r="E30" s="3">
        <v>29</v>
      </c>
      <c r="F30" s="2">
        <v>2000</v>
      </c>
      <c r="G30" s="2" t="s">
        <v>11</v>
      </c>
      <c r="I30" s="2" t="s">
        <v>16</v>
      </c>
      <c r="J30" s="2">
        <v>1</v>
      </c>
      <c r="K30" s="3" t="s">
        <v>58</v>
      </c>
    </row>
    <row r="31" spans="1:11" x14ac:dyDescent="0.3">
      <c r="A31" s="2">
        <v>14</v>
      </c>
      <c r="B31" s="2" t="s">
        <v>57</v>
      </c>
      <c r="C31" s="2" t="s">
        <v>14</v>
      </c>
      <c r="D31" s="2" t="s">
        <v>20</v>
      </c>
      <c r="E31" s="3">
        <v>30</v>
      </c>
      <c r="F31" s="2">
        <v>2012</v>
      </c>
      <c r="G31" s="2" t="s">
        <v>11</v>
      </c>
      <c r="I31" s="2" t="s">
        <v>16</v>
      </c>
      <c r="J31" s="2">
        <v>1</v>
      </c>
      <c r="K31" s="3" t="s">
        <v>59</v>
      </c>
    </row>
    <row r="32" spans="1:11" x14ac:dyDescent="0.3">
      <c r="A32" s="2">
        <v>14</v>
      </c>
      <c r="B32" s="2" t="s">
        <v>57</v>
      </c>
      <c r="C32" s="2" t="s">
        <v>14</v>
      </c>
      <c r="D32" s="2" t="s">
        <v>22</v>
      </c>
      <c r="E32" s="3">
        <v>31</v>
      </c>
      <c r="F32" s="2" t="s">
        <v>90</v>
      </c>
      <c r="G32" s="2" t="s">
        <v>11</v>
      </c>
      <c r="I32" s="2" t="s">
        <v>16</v>
      </c>
      <c r="J32" s="2">
        <v>1</v>
      </c>
      <c r="K32" s="3" t="s">
        <v>60</v>
      </c>
    </row>
    <row r="33" spans="1:11" x14ac:dyDescent="0.3">
      <c r="A33" s="2">
        <v>15</v>
      </c>
      <c r="B33" s="2" t="s">
        <v>61</v>
      </c>
      <c r="C33" s="2" t="s">
        <v>14</v>
      </c>
      <c r="D33" s="2" t="s">
        <v>43</v>
      </c>
      <c r="E33" s="3">
        <v>32</v>
      </c>
      <c r="F33" s="2">
        <v>2012</v>
      </c>
      <c r="G33" s="2" t="s">
        <v>3</v>
      </c>
      <c r="I33" s="2" t="s">
        <v>16</v>
      </c>
      <c r="J33" s="2">
        <v>0</v>
      </c>
      <c r="K33" s="3" t="s">
        <v>62</v>
      </c>
    </row>
    <row r="34" spans="1:11" x14ac:dyDescent="0.3">
      <c r="A34" s="2">
        <v>15</v>
      </c>
      <c r="B34" s="2" t="s">
        <v>61</v>
      </c>
      <c r="C34" s="2" t="s">
        <v>14</v>
      </c>
      <c r="D34" s="2" t="s">
        <v>22</v>
      </c>
      <c r="E34" s="3">
        <v>33</v>
      </c>
      <c r="F34" s="2" t="s">
        <v>90</v>
      </c>
      <c r="G34" s="2" t="s">
        <v>3</v>
      </c>
      <c r="I34" s="2" t="s">
        <v>16</v>
      </c>
      <c r="J34" s="2">
        <v>0</v>
      </c>
      <c r="K34" s="3" t="s">
        <v>63</v>
      </c>
    </row>
    <row r="35" spans="1:11" x14ac:dyDescent="0.3">
      <c r="A35" s="2">
        <v>16</v>
      </c>
      <c r="B35" s="2" t="s">
        <v>64</v>
      </c>
      <c r="E35" s="3">
        <v>34</v>
      </c>
      <c r="H35" s="2" t="s">
        <v>11</v>
      </c>
      <c r="J35" s="2">
        <v>0</v>
      </c>
      <c r="K35" s="3" t="s">
        <v>64</v>
      </c>
    </row>
    <row r="36" spans="1:11" x14ac:dyDescent="0.3">
      <c r="A36" s="2">
        <v>17</v>
      </c>
      <c r="B36" s="2" t="s">
        <v>65</v>
      </c>
      <c r="C36" s="2" t="s">
        <v>14</v>
      </c>
      <c r="D36" s="2" t="s">
        <v>43</v>
      </c>
      <c r="E36" s="3">
        <v>35</v>
      </c>
      <c r="F36" s="2">
        <v>2012</v>
      </c>
      <c r="G36" s="2" t="s">
        <v>3</v>
      </c>
      <c r="J36" s="2">
        <v>0</v>
      </c>
      <c r="K36" s="3" t="s">
        <v>66</v>
      </c>
    </row>
    <row r="37" spans="1:11" x14ac:dyDescent="0.3">
      <c r="A37" s="2">
        <v>17</v>
      </c>
      <c r="B37" s="2" t="s">
        <v>65</v>
      </c>
      <c r="C37" s="2" t="s">
        <v>14</v>
      </c>
      <c r="D37" s="2" t="s">
        <v>22</v>
      </c>
      <c r="E37" s="3">
        <v>36</v>
      </c>
      <c r="F37" s="2" t="s">
        <v>90</v>
      </c>
      <c r="G37" s="2" t="s">
        <v>3</v>
      </c>
      <c r="J37" s="2">
        <v>0</v>
      </c>
      <c r="K37" s="3" t="s">
        <v>67</v>
      </c>
    </row>
    <row r="38" spans="1:11" x14ac:dyDescent="0.3">
      <c r="A38" s="2">
        <v>18</v>
      </c>
      <c r="B38" s="2" t="s">
        <v>68</v>
      </c>
      <c r="C38" s="2" t="s">
        <v>14</v>
      </c>
      <c r="D38" s="2" t="s">
        <v>43</v>
      </c>
      <c r="E38" s="3">
        <v>37</v>
      </c>
      <c r="F38" s="2">
        <v>2012</v>
      </c>
      <c r="G38" s="2" t="s">
        <v>3</v>
      </c>
      <c r="J38" s="2">
        <v>0</v>
      </c>
      <c r="K38" s="3" t="s">
        <v>69</v>
      </c>
    </row>
    <row r="39" spans="1:11" x14ac:dyDescent="0.3">
      <c r="A39" s="2">
        <v>18</v>
      </c>
      <c r="B39" s="2" t="s">
        <v>68</v>
      </c>
      <c r="C39" s="2" t="s">
        <v>14</v>
      </c>
      <c r="D39" s="2" t="s">
        <v>22</v>
      </c>
      <c r="E39" s="3">
        <v>38</v>
      </c>
      <c r="F39" s="2" t="s">
        <v>90</v>
      </c>
      <c r="G39" s="2" t="s">
        <v>3</v>
      </c>
      <c r="J39" s="2">
        <v>0</v>
      </c>
      <c r="K39" s="3" t="s">
        <v>70</v>
      </c>
    </row>
    <row r="40" spans="1:11" x14ac:dyDescent="0.3">
      <c r="A40" s="2">
        <v>19</v>
      </c>
      <c r="B40" s="2" t="s">
        <v>71</v>
      </c>
      <c r="C40" s="2" t="s">
        <v>14</v>
      </c>
      <c r="D40" s="2" t="s">
        <v>38</v>
      </c>
      <c r="F40" s="2" t="s">
        <v>90</v>
      </c>
      <c r="I40" s="2" t="s">
        <v>16</v>
      </c>
      <c r="J40" s="2">
        <v>1</v>
      </c>
    </row>
    <row r="51" spans="1:5" x14ac:dyDescent="0.3">
      <c r="B51"/>
    </row>
    <row r="52" spans="1:5" x14ac:dyDescent="0.3">
      <c r="B52"/>
    </row>
    <row r="53" spans="1:5" x14ac:dyDescent="0.3">
      <c r="B53"/>
    </row>
    <row r="54" spans="1:5" x14ac:dyDescent="0.3">
      <c r="B54"/>
    </row>
    <row r="55" spans="1:5" x14ac:dyDescent="0.3">
      <c r="B55"/>
    </row>
    <row r="56" spans="1:5" x14ac:dyDescent="0.3">
      <c r="B56"/>
    </row>
    <row r="57" spans="1:5" x14ac:dyDescent="0.3">
      <c r="B57"/>
    </row>
    <row r="58" spans="1:5" x14ac:dyDescent="0.3">
      <c r="B58"/>
    </row>
    <row r="59" spans="1:5" x14ac:dyDescent="0.3">
      <c r="B59"/>
      <c r="C59"/>
      <c r="D59"/>
      <c r="E59"/>
    </row>
    <row r="60" spans="1:5" x14ac:dyDescent="0.3">
      <c r="B60"/>
      <c r="C60"/>
      <c r="D60"/>
      <c r="E60"/>
    </row>
    <row r="61" spans="1:5" x14ac:dyDescent="0.3">
      <c r="C61"/>
      <c r="D61"/>
      <c r="E61"/>
    </row>
    <row r="62" spans="1:5" x14ac:dyDescent="0.3">
      <c r="C62"/>
      <c r="D62"/>
      <c r="E62"/>
    </row>
    <row r="63" spans="1:5" x14ac:dyDescent="0.3">
      <c r="A63"/>
      <c r="B63"/>
      <c r="C63"/>
      <c r="D63"/>
      <c r="E63"/>
    </row>
    <row r="64" spans="1:5" x14ac:dyDescent="0.3">
      <c r="A64"/>
      <c r="B64"/>
      <c r="C64"/>
      <c r="D64"/>
      <c r="E64"/>
    </row>
    <row r="65" spans="1:5" x14ac:dyDescent="0.3">
      <c r="A65"/>
      <c r="B65"/>
      <c r="C65"/>
      <c r="D65"/>
      <c r="E65"/>
    </row>
    <row r="66" spans="1:5" x14ac:dyDescent="0.3">
      <c r="A66"/>
      <c r="B66"/>
      <c r="C66"/>
      <c r="D66"/>
      <c r="E66"/>
    </row>
    <row r="67" spans="1:5" x14ac:dyDescent="0.3">
      <c r="A67"/>
      <c r="B67"/>
      <c r="C67"/>
      <c r="D67"/>
      <c r="E67"/>
    </row>
    <row r="68" spans="1:5" x14ac:dyDescent="0.3">
      <c r="A68"/>
      <c r="B68"/>
      <c r="C68"/>
      <c r="D68"/>
      <c r="E68"/>
    </row>
    <row r="69" spans="1:5" x14ac:dyDescent="0.3">
      <c r="A69"/>
      <c r="B69"/>
      <c r="C69"/>
      <c r="D69"/>
      <c r="E69"/>
    </row>
    <row r="70" spans="1:5" x14ac:dyDescent="0.3">
      <c r="A70"/>
      <c r="B70"/>
      <c r="C70"/>
      <c r="D70"/>
      <c r="E70"/>
    </row>
    <row r="71" spans="1:5" x14ac:dyDescent="0.3">
      <c r="A71"/>
      <c r="B71"/>
      <c r="C71"/>
      <c r="D71"/>
      <c r="E71"/>
    </row>
    <row r="72" spans="1:5" x14ac:dyDescent="0.3">
      <c r="A72"/>
      <c r="B72"/>
      <c r="C72"/>
      <c r="D72"/>
      <c r="E72"/>
    </row>
    <row r="73" spans="1:5" x14ac:dyDescent="0.3">
      <c r="A73"/>
      <c r="B73"/>
      <c r="C73"/>
      <c r="D73"/>
      <c r="E73"/>
    </row>
    <row r="74" spans="1:5" x14ac:dyDescent="0.3">
      <c r="A74"/>
      <c r="B74"/>
      <c r="C74"/>
      <c r="D74"/>
      <c r="E74"/>
    </row>
    <row r="75" spans="1:5" x14ac:dyDescent="0.3">
      <c r="A75"/>
      <c r="B75"/>
      <c r="C75"/>
      <c r="D75"/>
      <c r="E75"/>
    </row>
    <row r="76" spans="1:5" x14ac:dyDescent="0.3">
      <c r="A76"/>
      <c r="B76"/>
      <c r="C76"/>
      <c r="D76"/>
      <c r="E76"/>
    </row>
    <row r="77" spans="1:5" x14ac:dyDescent="0.3">
      <c r="A77"/>
      <c r="B77"/>
      <c r="C77"/>
      <c r="D77"/>
      <c r="E77"/>
    </row>
    <row r="78" spans="1:5" x14ac:dyDescent="0.3">
      <c r="A78"/>
      <c r="B78"/>
    </row>
    <row r="79" spans="1:5" x14ac:dyDescent="0.3">
      <c r="A79"/>
      <c r="B79"/>
    </row>
    <row r="80" spans="1:5" x14ac:dyDescent="0.3">
      <c r="A80"/>
      <c r="B80"/>
    </row>
    <row r="81" spans="1:2" x14ac:dyDescent="0.3">
      <c r="A81"/>
      <c r="B8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B9D2-F10E-44AC-A773-36DAC1672D06}">
  <dimension ref="A1:G80"/>
  <sheetViews>
    <sheetView zoomScale="85" zoomScaleNormal="85" workbookViewId="0">
      <selection activeCell="F15" sqref="F15"/>
    </sheetView>
  </sheetViews>
  <sheetFormatPr baseColWidth="10" defaultRowHeight="14.4" x14ac:dyDescent="0.3"/>
  <cols>
    <col min="1" max="1" width="11.5546875" style="2"/>
    <col min="2" max="2" width="20.109375" style="2" bestFit="1" customWidth="1"/>
    <col min="3" max="3" width="57.21875" style="2" bestFit="1" customWidth="1"/>
    <col min="4" max="4" width="24.109375" style="2" bestFit="1" customWidth="1"/>
    <col min="5" max="5" width="22.5546875" style="2" bestFit="1" customWidth="1"/>
    <col min="6" max="6" width="32.21875" style="2" customWidth="1"/>
    <col min="7" max="7" width="16.33203125" style="2" bestFit="1" customWidth="1"/>
  </cols>
  <sheetData>
    <row r="1" spans="1:7" x14ac:dyDescent="0.3">
      <c r="A1" s="1" t="s">
        <v>0</v>
      </c>
      <c r="B1" s="1" t="s">
        <v>92</v>
      </c>
      <c r="C1" s="1" t="s">
        <v>1</v>
      </c>
      <c r="D1" s="1" t="s">
        <v>78</v>
      </c>
      <c r="E1" s="1" t="s">
        <v>4</v>
      </c>
      <c r="F1" s="1" t="s">
        <v>5</v>
      </c>
      <c r="G1" s="1" t="s">
        <v>95</v>
      </c>
    </row>
    <row r="2" spans="1:7" x14ac:dyDescent="0.3">
      <c r="A2" s="2">
        <v>1</v>
      </c>
      <c r="B2" s="2" t="s">
        <v>93</v>
      </c>
      <c r="C2" s="2" t="s">
        <v>10</v>
      </c>
      <c r="F2" s="2" t="s">
        <v>11</v>
      </c>
      <c r="G2" s="2">
        <v>0</v>
      </c>
    </row>
    <row r="3" spans="1:7" x14ac:dyDescent="0.3">
      <c r="A3" s="2">
        <v>2</v>
      </c>
      <c r="B3" s="2" t="s">
        <v>93</v>
      </c>
      <c r="C3" s="2" t="s">
        <v>12</v>
      </c>
      <c r="F3" s="2" t="s">
        <v>11</v>
      </c>
      <c r="G3" s="2">
        <v>0</v>
      </c>
    </row>
    <row r="4" spans="1:7" x14ac:dyDescent="0.3">
      <c r="A4" s="2">
        <v>3</v>
      </c>
      <c r="B4" s="2" t="s">
        <v>94</v>
      </c>
      <c r="C4" s="2" t="s">
        <v>103</v>
      </c>
      <c r="D4" s="2" t="s">
        <v>91</v>
      </c>
      <c r="G4" s="2">
        <v>1</v>
      </c>
    </row>
    <row r="5" spans="1:7" x14ac:dyDescent="0.3">
      <c r="A5" s="2">
        <v>4</v>
      </c>
      <c r="B5" s="2" t="s">
        <v>94</v>
      </c>
      <c r="C5" s="2" t="s">
        <v>102</v>
      </c>
      <c r="D5" s="2" t="s">
        <v>91</v>
      </c>
      <c r="G5" s="2">
        <v>1</v>
      </c>
    </row>
    <row r="6" spans="1:7" x14ac:dyDescent="0.3">
      <c r="A6" s="2">
        <v>5</v>
      </c>
      <c r="B6" s="2" t="s">
        <v>94</v>
      </c>
      <c r="C6" s="2" t="s">
        <v>29</v>
      </c>
      <c r="D6" s="2" t="s">
        <v>91</v>
      </c>
      <c r="G6" s="2">
        <v>1</v>
      </c>
    </row>
    <row r="7" spans="1:7" x14ac:dyDescent="0.3">
      <c r="A7" s="2">
        <v>6</v>
      </c>
      <c r="B7" s="2" t="s">
        <v>94</v>
      </c>
      <c r="C7" s="2" t="s">
        <v>101</v>
      </c>
      <c r="D7" s="2" t="s">
        <v>91</v>
      </c>
      <c r="G7" s="2">
        <v>1</v>
      </c>
    </row>
    <row r="8" spans="1:7" x14ac:dyDescent="0.3">
      <c r="A8" s="2">
        <v>7</v>
      </c>
      <c r="B8" s="2" t="s">
        <v>94</v>
      </c>
      <c r="C8" s="2" t="s">
        <v>100</v>
      </c>
      <c r="D8" s="2" t="s">
        <v>91</v>
      </c>
      <c r="G8" s="2">
        <v>1</v>
      </c>
    </row>
    <row r="9" spans="1:7" x14ac:dyDescent="0.3">
      <c r="A9" s="2">
        <v>8</v>
      </c>
      <c r="B9" s="2" t="s">
        <v>94</v>
      </c>
      <c r="C9" s="2" t="s">
        <v>98</v>
      </c>
      <c r="D9" s="2" t="s">
        <v>91</v>
      </c>
      <c r="G9" s="2">
        <v>1</v>
      </c>
    </row>
    <row r="10" spans="1:7" x14ac:dyDescent="0.3">
      <c r="A10" s="2">
        <v>9</v>
      </c>
      <c r="B10" s="2" t="s">
        <v>94</v>
      </c>
      <c r="C10" s="2" t="s">
        <v>99</v>
      </c>
      <c r="D10" s="2" t="s">
        <v>91</v>
      </c>
      <c r="G10" s="2">
        <v>1</v>
      </c>
    </row>
    <row r="11" spans="1:7" x14ac:dyDescent="0.3">
      <c r="A11" s="2">
        <v>10</v>
      </c>
      <c r="B11" s="2" t="s">
        <v>94</v>
      </c>
      <c r="C11" s="2" t="s">
        <v>41</v>
      </c>
      <c r="D11" s="2" t="s">
        <v>91</v>
      </c>
      <c r="E11" s="2" t="s">
        <v>2</v>
      </c>
      <c r="G11" s="2">
        <v>1</v>
      </c>
    </row>
    <row r="12" spans="1:7" x14ac:dyDescent="0.3">
      <c r="A12" s="2">
        <v>11</v>
      </c>
      <c r="B12" s="2" t="s">
        <v>94</v>
      </c>
      <c r="C12" s="2" t="s">
        <v>49</v>
      </c>
      <c r="D12" s="2" t="s">
        <v>91</v>
      </c>
      <c r="G12" s="2">
        <v>1</v>
      </c>
    </row>
    <row r="13" spans="1:7" x14ac:dyDescent="0.3">
      <c r="A13" s="2">
        <v>12</v>
      </c>
      <c r="B13" s="2" t="s">
        <v>93</v>
      </c>
      <c r="C13" s="2" t="s">
        <v>52</v>
      </c>
      <c r="F13" s="2" t="s">
        <v>11</v>
      </c>
      <c r="G13" s="2">
        <v>0</v>
      </c>
    </row>
    <row r="14" spans="1:7" x14ac:dyDescent="0.3">
      <c r="A14" s="2">
        <v>13</v>
      </c>
      <c r="B14" s="2" t="s">
        <v>94</v>
      </c>
      <c r="C14" s="2" t="s">
        <v>53</v>
      </c>
      <c r="D14" s="2" t="s">
        <v>91</v>
      </c>
      <c r="E14" s="2" t="s">
        <v>2</v>
      </c>
      <c r="G14" s="2">
        <v>1</v>
      </c>
    </row>
    <row r="15" spans="1:7" x14ac:dyDescent="0.3">
      <c r="A15" s="2">
        <v>14</v>
      </c>
      <c r="B15" s="2" t="s">
        <v>94</v>
      </c>
      <c r="C15" s="2" t="s">
        <v>97</v>
      </c>
      <c r="D15" s="2" t="s">
        <v>91</v>
      </c>
      <c r="E15" s="2" t="s">
        <v>2</v>
      </c>
      <c r="G15" s="2">
        <v>1</v>
      </c>
    </row>
    <row r="16" spans="1:7" x14ac:dyDescent="0.3">
      <c r="A16" s="2">
        <v>15</v>
      </c>
      <c r="B16" s="2" t="s">
        <v>94</v>
      </c>
      <c r="C16" s="2" t="s">
        <v>61</v>
      </c>
      <c r="D16" s="2" t="s">
        <v>91</v>
      </c>
      <c r="G16" s="2">
        <v>0</v>
      </c>
    </row>
    <row r="17" spans="1:7" x14ac:dyDescent="0.3">
      <c r="A17" s="2">
        <v>16</v>
      </c>
      <c r="B17" s="2" t="s">
        <v>93</v>
      </c>
      <c r="C17" s="2" t="s">
        <v>96</v>
      </c>
      <c r="F17" s="2" t="s">
        <v>11</v>
      </c>
      <c r="G17" s="2">
        <v>0</v>
      </c>
    </row>
    <row r="18" spans="1:7" x14ac:dyDescent="0.3">
      <c r="A18" s="2">
        <v>17</v>
      </c>
      <c r="B18" s="2" t="s">
        <v>94</v>
      </c>
      <c r="C18" s="2" t="s">
        <v>65</v>
      </c>
      <c r="D18" s="2" t="s">
        <v>91</v>
      </c>
      <c r="G18" s="2">
        <v>0</v>
      </c>
    </row>
    <row r="19" spans="1:7" x14ac:dyDescent="0.3">
      <c r="A19" s="2">
        <v>18</v>
      </c>
      <c r="B19" s="2" t="s">
        <v>94</v>
      </c>
      <c r="C19" s="2" t="s">
        <v>68</v>
      </c>
      <c r="D19" s="2" t="s">
        <v>91</v>
      </c>
      <c r="G19" s="2">
        <v>0</v>
      </c>
    </row>
    <row r="20" spans="1:7" x14ac:dyDescent="0.3">
      <c r="A20" s="2">
        <v>19</v>
      </c>
      <c r="B20" s="2" t="s">
        <v>94</v>
      </c>
      <c r="C20" s="2" t="s">
        <v>71</v>
      </c>
      <c r="D20" s="2" t="s">
        <v>91</v>
      </c>
      <c r="G20" s="2">
        <v>1</v>
      </c>
    </row>
    <row r="21" spans="1:7" x14ac:dyDescent="0.3">
      <c r="A21"/>
      <c r="B21"/>
      <c r="C21"/>
      <c r="D21"/>
      <c r="E21"/>
      <c r="F21"/>
      <c r="G21"/>
    </row>
    <row r="22" spans="1:7" x14ac:dyDescent="0.3">
      <c r="A22"/>
      <c r="B22"/>
      <c r="C22"/>
      <c r="D22"/>
      <c r="E22"/>
      <c r="F22"/>
      <c r="G22"/>
    </row>
    <row r="23" spans="1:7" x14ac:dyDescent="0.3">
      <c r="A23"/>
      <c r="B23"/>
      <c r="C23"/>
      <c r="D23"/>
      <c r="E23"/>
      <c r="F23"/>
      <c r="G23"/>
    </row>
    <row r="24" spans="1:7" x14ac:dyDescent="0.3">
      <c r="A24"/>
      <c r="B24"/>
      <c r="C24"/>
      <c r="D24"/>
      <c r="E24"/>
      <c r="F24"/>
      <c r="G24"/>
    </row>
    <row r="25" spans="1:7" x14ac:dyDescent="0.3">
      <c r="A25"/>
      <c r="B25"/>
      <c r="C25"/>
      <c r="D25"/>
      <c r="E25"/>
      <c r="F25"/>
      <c r="G25"/>
    </row>
    <row r="26" spans="1:7" x14ac:dyDescent="0.3">
      <c r="A26"/>
      <c r="B26"/>
      <c r="C26"/>
      <c r="D26"/>
      <c r="E26"/>
      <c r="F26"/>
      <c r="G26"/>
    </row>
    <row r="27" spans="1:7" x14ac:dyDescent="0.3">
      <c r="A27"/>
      <c r="B27"/>
      <c r="C27"/>
      <c r="D27"/>
      <c r="E27"/>
      <c r="F27"/>
      <c r="G27"/>
    </row>
    <row r="28" spans="1:7" x14ac:dyDescent="0.3">
      <c r="A28"/>
      <c r="B28"/>
      <c r="C28"/>
      <c r="D28"/>
      <c r="E28"/>
      <c r="F28"/>
      <c r="G28"/>
    </row>
    <row r="29" spans="1:7" x14ac:dyDescent="0.3">
      <c r="A29"/>
      <c r="B29"/>
      <c r="C29"/>
      <c r="D29"/>
      <c r="E29"/>
      <c r="F29"/>
      <c r="G29"/>
    </row>
    <row r="30" spans="1:7" x14ac:dyDescent="0.3">
      <c r="A30"/>
      <c r="B30"/>
      <c r="C30"/>
      <c r="D30"/>
      <c r="E30"/>
      <c r="F30"/>
      <c r="G30"/>
    </row>
    <row r="31" spans="1:7" x14ac:dyDescent="0.3">
      <c r="A31"/>
      <c r="B31"/>
      <c r="C31"/>
      <c r="D31"/>
      <c r="E31"/>
      <c r="F31"/>
      <c r="G31"/>
    </row>
    <row r="32" spans="1:7" x14ac:dyDescent="0.3">
      <c r="A32"/>
      <c r="B32"/>
      <c r="C32"/>
      <c r="D32"/>
      <c r="E32"/>
      <c r="F32"/>
      <c r="G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50" spans="1:4" x14ac:dyDescent="0.3">
      <c r="C50"/>
    </row>
    <row r="51" spans="1:4" x14ac:dyDescent="0.3">
      <c r="C51"/>
    </row>
    <row r="52" spans="1:4" x14ac:dyDescent="0.3">
      <c r="C52"/>
    </row>
    <row r="53" spans="1:4" x14ac:dyDescent="0.3">
      <c r="C53"/>
    </row>
    <row r="54" spans="1:4" x14ac:dyDescent="0.3">
      <c r="C54"/>
    </row>
    <row r="55" spans="1:4" x14ac:dyDescent="0.3">
      <c r="C55"/>
    </row>
    <row r="56" spans="1:4" x14ac:dyDescent="0.3">
      <c r="C56"/>
    </row>
    <row r="57" spans="1:4" x14ac:dyDescent="0.3">
      <c r="C57"/>
    </row>
    <row r="58" spans="1:4" x14ac:dyDescent="0.3">
      <c r="C58"/>
      <c r="D58"/>
    </row>
    <row r="59" spans="1:4" x14ac:dyDescent="0.3">
      <c r="C59"/>
      <c r="D59"/>
    </row>
    <row r="60" spans="1:4" x14ac:dyDescent="0.3">
      <c r="D60"/>
    </row>
    <row r="61" spans="1:4" x14ac:dyDescent="0.3">
      <c r="D61"/>
    </row>
    <row r="62" spans="1:4" x14ac:dyDescent="0.3">
      <c r="A62"/>
      <c r="B62"/>
      <c r="C62"/>
      <c r="D62"/>
    </row>
    <row r="63" spans="1:4" x14ac:dyDescent="0.3">
      <c r="A63"/>
      <c r="B63"/>
      <c r="C63"/>
      <c r="D63"/>
    </row>
    <row r="64" spans="1:4" x14ac:dyDescent="0.3">
      <c r="A64"/>
      <c r="B64"/>
      <c r="C64"/>
      <c r="D64"/>
    </row>
    <row r="65" spans="1:4" x14ac:dyDescent="0.3">
      <c r="A65"/>
      <c r="B65"/>
      <c r="C65"/>
      <c r="D65"/>
    </row>
    <row r="66" spans="1:4" x14ac:dyDescent="0.3">
      <c r="A66"/>
      <c r="B66"/>
      <c r="C66"/>
      <c r="D66"/>
    </row>
    <row r="67" spans="1:4" x14ac:dyDescent="0.3">
      <c r="A67"/>
      <c r="B67"/>
      <c r="C67"/>
      <c r="D67"/>
    </row>
    <row r="68" spans="1:4" x14ac:dyDescent="0.3">
      <c r="A68"/>
      <c r="B68"/>
      <c r="C68"/>
      <c r="D68"/>
    </row>
    <row r="69" spans="1:4" x14ac:dyDescent="0.3">
      <c r="A69"/>
      <c r="B69"/>
      <c r="C69"/>
      <c r="D69"/>
    </row>
    <row r="70" spans="1:4" x14ac:dyDescent="0.3">
      <c r="A70"/>
      <c r="B70"/>
      <c r="C70"/>
      <c r="D70"/>
    </row>
    <row r="71" spans="1:4" x14ac:dyDescent="0.3">
      <c r="A71"/>
      <c r="B71"/>
      <c r="C71"/>
      <c r="D71"/>
    </row>
    <row r="72" spans="1:4" x14ac:dyDescent="0.3">
      <c r="A72"/>
      <c r="B72"/>
      <c r="C72"/>
      <c r="D72"/>
    </row>
    <row r="73" spans="1:4" x14ac:dyDescent="0.3">
      <c r="A73"/>
      <c r="B73"/>
      <c r="C73"/>
      <c r="D73"/>
    </row>
    <row r="74" spans="1:4" x14ac:dyDescent="0.3">
      <c r="A74"/>
      <c r="B74"/>
      <c r="C74"/>
      <c r="D74"/>
    </row>
    <row r="75" spans="1:4" x14ac:dyDescent="0.3">
      <c r="A75"/>
      <c r="B75"/>
      <c r="C75"/>
      <c r="D75"/>
    </row>
    <row r="76" spans="1:4" x14ac:dyDescent="0.3">
      <c r="A76"/>
      <c r="B76"/>
      <c r="C76"/>
      <c r="D76"/>
    </row>
    <row r="77" spans="1:4" x14ac:dyDescent="0.3">
      <c r="A77"/>
      <c r="B77"/>
      <c r="C77"/>
    </row>
    <row r="78" spans="1:4" x14ac:dyDescent="0.3">
      <c r="A78"/>
      <c r="B78"/>
      <c r="C78"/>
    </row>
    <row r="79" spans="1:4" x14ac:dyDescent="0.3">
      <c r="A79"/>
      <c r="B79"/>
      <c r="C79"/>
    </row>
    <row r="80" spans="1:4" x14ac:dyDescent="0.3">
      <c r="A80"/>
      <c r="B80"/>
      <c r="C8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3C8C5-8D53-454A-8DB4-C7595B5A1ADD}">
  <dimension ref="A1:B3"/>
  <sheetViews>
    <sheetView workbookViewId="0">
      <selection activeCell="F9" sqref="F9"/>
    </sheetView>
  </sheetViews>
  <sheetFormatPr baseColWidth="10" defaultRowHeight="14.4" x14ac:dyDescent="0.3"/>
  <cols>
    <col min="1" max="2" width="11.5546875" style="2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1</v>
      </c>
      <c r="B2" s="2" t="s">
        <v>87</v>
      </c>
    </row>
    <row r="3" spans="1:2" x14ac:dyDescent="0.3">
      <c r="A3" s="2">
        <v>2</v>
      </c>
      <c r="B3" s="2" t="s">
        <v>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A85F-9797-49A7-A850-8C3A2AD35183}">
  <dimension ref="A1:K43"/>
  <sheetViews>
    <sheetView zoomScale="85" zoomScaleNormal="85" workbookViewId="0">
      <selection activeCell="D9" sqref="D9"/>
    </sheetView>
  </sheetViews>
  <sheetFormatPr baseColWidth="10" defaultRowHeight="14.4" x14ac:dyDescent="0.3"/>
  <cols>
    <col min="1" max="1" width="4.5546875" customWidth="1"/>
    <col min="2" max="2" width="18" bestFit="1" customWidth="1"/>
    <col min="3" max="3" width="52.21875" bestFit="1" customWidth="1"/>
    <col min="4" max="4" width="18.88671875" bestFit="1" customWidth="1"/>
    <col min="5" max="5" width="16.109375" bestFit="1" customWidth="1"/>
    <col min="6" max="6" width="23" customWidth="1"/>
    <col min="7" max="7" width="22.5546875" customWidth="1"/>
    <col min="8" max="8" width="14" customWidth="1"/>
    <col min="9" max="9" width="14.5546875" customWidth="1"/>
    <col min="10" max="10" width="12.5546875" customWidth="1"/>
    <col min="11" max="11" width="12.88671875" customWidth="1"/>
  </cols>
  <sheetData>
    <row r="1" spans="1:11" x14ac:dyDescent="0.3">
      <c r="A1" s="1" t="s">
        <v>0</v>
      </c>
      <c r="B1" s="1" t="s">
        <v>79</v>
      </c>
      <c r="C1" s="1" t="s">
        <v>80</v>
      </c>
      <c r="D1" s="1" t="s">
        <v>78</v>
      </c>
      <c r="E1" s="1" t="s">
        <v>2</v>
      </c>
      <c r="F1" s="1" t="s">
        <v>77</v>
      </c>
      <c r="G1" s="1" t="s">
        <v>76</v>
      </c>
      <c r="H1" s="1" t="s">
        <v>75</v>
      </c>
      <c r="I1" s="1" t="s">
        <v>74</v>
      </c>
      <c r="J1" s="1" t="s">
        <v>73</v>
      </c>
      <c r="K1" s="1" t="s">
        <v>72</v>
      </c>
    </row>
    <row r="2" spans="1:11" x14ac:dyDescent="0.3">
      <c r="A2" s="2">
        <v>1</v>
      </c>
      <c r="B2" s="2">
        <v>1</v>
      </c>
      <c r="C2" s="2" t="str">
        <f>VLOOKUP(debit[[#This Row],[type_ventilation_id]],type_ventilation[],3,FALSE)</f>
        <v>Ventilation par ouverture des fenêtres</v>
      </c>
      <c r="D2" s="2"/>
      <c r="E2" s="2" t="str">
        <f>IF(ISBLANK(debit[[#This Row],[type_installation_id]]),"",VLOOKUP(debit[[#This Row],[type_installation_id]],type_installation[#All],2,FALSE))</f>
        <v/>
      </c>
      <c r="F2" s="2"/>
      <c r="G2" s="2"/>
      <c r="H2" s="2">
        <v>1.2</v>
      </c>
      <c r="I2" s="2">
        <v>1.2</v>
      </c>
      <c r="J2" s="2">
        <v>0</v>
      </c>
      <c r="K2" s="2">
        <v>1</v>
      </c>
    </row>
    <row r="3" spans="1:11" x14ac:dyDescent="0.3">
      <c r="A3" s="2">
        <v>2</v>
      </c>
      <c r="B3" s="2">
        <v>2</v>
      </c>
      <c r="C3" s="2" t="str">
        <f>VLOOKUP(debit[[#This Row],[type_ventilation_id]],type_ventilation[],3,FALSE)</f>
        <v>Ventilation par entrées d'air hautes et basses</v>
      </c>
      <c r="D3" s="2"/>
      <c r="E3" s="2" t="str">
        <f>IF(ISBLANK(debit[[#This Row],[type_installation_id]]),"",VLOOKUP(debit[[#This Row],[type_installation_id]],type_installation[#All],2,FALSE))</f>
        <v/>
      </c>
      <c r="F3" s="2"/>
      <c r="G3" s="2"/>
      <c r="H3" s="2">
        <v>2.23</v>
      </c>
      <c r="I3" s="2">
        <v>0</v>
      </c>
      <c r="J3" s="2">
        <v>4</v>
      </c>
      <c r="K3" s="2">
        <v>2</v>
      </c>
    </row>
    <row r="4" spans="1:11" x14ac:dyDescent="0.3">
      <c r="A4" s="2">
        <v>3</v>
      </c>
      <c r="B4" s="2">
        <v>3</v>
      </c>
      <c r="C4" s="2" t="str">
        <f>VLOOKUP(debit[[#This Row],[type_ventilation_id]],type_ventilation[],3,FALSE)</f>
        <v>VMC Simple Flux auto-réglable</v>
      </c>
      <c r="D4" s="2"/>
      <c r="E4" s="2" t="str">
        <f>IF(ISBLANK(debit[[#This Row],[type_installation_id]]),"",VLOOKUP(debit[[#This Row],[type_installation_id]],type_installation[#All],2,FALSE))</f>
        <v/>
      </c>
      <c r="F4" s="2"/>
      <c r="G4" s="2">
        <v>1981</v>
      </c>
      <c r="H4" s="2">
        <v>1.97</v>
      </c>
      <c r="I4" s="2">
        <v>0</v>
      </c>
      <c r="J4" s="2">
        <v>2</v>
      </c>
      <c r="K4" s="2">
        <v>3</v>
      </c>
    </row>
    <row r="5" spans="1:11" x14ac:dyDescent="0.3">
      <c r="A5" s="2">
        <v>4</v>
      </c>
      <c r="B5" s="2">
        <v>3</v>
      </c>
      <c r="C5" s="2" t="str">
        <f>VLOOKUP(debit[[#This Row],[type_ventilation_id]],type_ventilation[],3,FALSE)</f>
        <v>VMC Simple Flux auto-réglable</v>
      </c>
      <c r="D5" s="2"/>
      <c r="E5" s="2" t="str">
        <f>IF(ISBLANK(debit[[#This Row],[type_installation_id]]),"",VLOOKUP(debit[[#This Row],[type_installation_id]],type_installation[#All],2,FALSE))</f>
        <v/>
      </c>
      <c r="F5" s="2">
        <v>1982</v>
      </c>
      <c r="G5" s="2">
        <v>2000</v>
      </c>
      <c r="H5" s="2">
        <v>1.65</v>
      </c>
      <c r="I5" s="2">
        <v>0</v>
      </c>
      <c r="J5" s="2">
        <v>2</v>
      </c>
      <c r="K5" s="2">
        <v>4</v>
      </c>
    </row>
    <row r="6" spans="1:11" x14ac:dyDescent="0.3">
      <c r="A6" s="2">
        <v>5</v>
      </c>
      <c r="B6" s="2">
        <v>3</v>
      </c>
      <c r="C6" s="2" t="str">
        <f>VLOOKUP(debit[[#This Row],[type_ventilation_id]],type_ventilation[],3,FALSE)</f>
        <v>VMC Simple Flux auto-réglable</v>
      </c>
      <c r="D6" s="2"/>
      <c r="E6" s="2" t="str">
        <f>IF(ISBLANK(debit[[#This Row],[type_installation_id]]),"",VLOOKUP(debit[[#This Row],[type_installation_id]],type_installation[#All],2,FALSE))</f>
        <v/>
      </c>
      <c r="F6" s="2">
        <v>2001</v>
      </c>
      <c r="G6" s="2">
        <v>2012</v>
      </c>
      <c r="H6" s="2">
        <v>1.5</v>
      </c>
      <c r="I6" s="2">
        <v>0</v>
      </c>
      <c r="J6" s="2">
        <v>2</v>
      </c>
      <c r="K6" s="2">
        <v>5</v>
      </c>
    </row>
    <row r="7" spans="1:11" x14ac:dyDescent="0.3">
      <c r="A7" s="2">
        <v>6</v>
      </c>
      <c r="B7" s="2">
        <v>3</v>
      </c>
      <c r="C7" s="2" t="str">
        <f>VLOOKUP(debit[[#This Row],[type_ventilation_id]],type_ventilation[],3,FALSE)</f>
        <v>VMC Simple Flux auto-réglable</v>
      </c>
      <c r="D7" s="2"/>
      <c r="E7" s="2" t="str">
        <f>IF(ISBLANK(debit[[#This Row],[type_installation_id]]),"",VLOOKUP(debit[[#This Row],[type_installation_id]],type_installation[#All],2,FALSE))</f>
        <v/>
      </c>
      <c r="F7" s="2">
        <v>2013</v>
      </c>
      <c r="G7" s="2"/>
      <c r="H7" s="2">
        <v>1.32</v>
      </c>
      <c r="I7" s="2">
        <v>0</v>
      </c>
      <c r="J7" s="2">
        <v>2</v>
      </c>
      <c r="K7" s="2">
        <v>6</v>
      </c>
    </row>
    <row r="8" spans="1:11" x14ac:dyDescent="0.3">
      <c r="A8" s="2">
        <v>7</v>
      </c>
      <c r="B8" s="2">
        <v>4</v>
      </c>
      <c r="C8" s="2" t="str">
        <f>VLOOKUP(debit[[#This Row],[type_ventilation_id]],type_ventilation[],3,FALSE)</f>
        <v>VMC Simple Flux hygroréglable de type A</v>
      </c>
      <c r="D8" s="2"/>
      <c r="E8" s="2" t="str">
        <f>IF(ISBLANK(debit[[#This Row],[type_installation_id]]),"",VLOOKUP(debit[[#This Row],[type_installation_id]],type_installation[#All],2,FALSE))</f>
        <v/>
      </c>
      <c r="F8" s="2"/>
      <c r="G8" s="2">
        <v>2000</v>
      </c>
      <c r="H8" s="2">
        <v>1.5</v>
      </c>
      <c r="I8" s="2">
        <v>0</v>
      </c>
      <c r="J8" s="2">
        <v>2</v>
      </c>
      <c r="K8" s="2">
        <v>7</v>
      </c>
    </row>
    <row r="9" spans="1:11" x14ac:dyDescent="0.3">
      <c r="A9" s="2">
        <v>8</v>
      </c>
      <c r="B9" s="2">
        <v>4</v>
      </c>
      <c r="C9" s="2" t="str">
        <f>VLOOKUP(debit[[#This Row],[type_ventilation_id]],type_ventilation[],3,FALSE)</f>
        <v>VMC Simple Flux hygroréglable de type A</v>
      </c>
      <c r="D9" s="2"/>
      <c r="E9" s="2" t="str">
        <f>IF(ISBLANK(debit[[#This Row],[type_installation_id]]),"",VLOOKUP(debit[[#This Row],[type_installation_id]],type_installation[#All],2,FALSE))</f>
        <v/>
      </c>
      <c r="F9" s="2">
        <v>2001</v>
      </c>
      <c r="G9" s="2">
        <v>2012</v>
      </c>
      <c r="H9" s="2">
        <v>1.44</v>
      </c>
      <c r="I9" s="2">
        <v>0</v>
      </c>
      <c r="J9" s="2">
        <v>2</v>
      </c>
      <c r="K9" s="2">
        <v>8</v>
      </c>
    </row>
    <row r="10" spans="1:11" x14ac:dyDescent="0.3">
      <c r="A10" s="2">
        <v>9</v>
      </c>
      <c r="B10" s="2">
        <v>4</v>
      </c>
      <c r="C10" s="2" t="str">
        <f>VLOOKUP(debit[[#This Row],[type_ventilation_id]],type_ventilation[],3,FALSE)</f>
        <v>VMC Simple Flux hygroréglable de type A</v>
      </c>
      <c r="D10" s="2"/>
      <c r="E10" s="2" t="str">
        <f>IF(ISBLANK(debit[[#This Row],[type_installation_id]]),"",VLOOKUP(debit[[#This Row],[type_installation_id]],type_installation[#All],2,FALSE))</f>
        <v/>
      </c>
      <c r="F10" s="2">
        <v>2013</v>
      </c>
      <c r="G10" s="2"/>
      <c r="H10" s="2">
        <v>1.1599999999999999</v>
      </c>
      <c r="I10" s="2">
        <v>0</v>
      </c>
      <c r="J10" s="2">
        <v>2</v>
      </c>
      <c r="K10" s="2">
        <v>9</v>
      </c>
    </row>
    <row r="11" spans="1:11" x14ac:dyDescent="0.3">
      <c r="A11" s="2">
        <v>10</v>
      </c>
      <c r="B11" s="2">
        <v>5</v>
      </c>
      <c r="C11" s="2" t="str">
        <f>VLOOKUP(debit[[#This Row],[type_ventilation_id]],type_ventilation[],3,FALSE)</f>
        <v>VMC Simple Flux Gaz</v>
      </c>
      <c r="D11" s="2"/>
      <c r="E11" s="2" t="str">
        <f>IF(ISBLANK(debit[[#This Row],[type_installation_id]]),"",VLOOKUP(debit[[#This Row],[type_installation_id]],type_installation[#All],2,FALSE))</f>
        <v/>
      </c>
      <c r="F11" s="2"/>
      <c r="G11" s="2">
        <v>2000</v>
      </c>
      <c r="H11" s="2">
        <v>1.59</v>
      </c>
      <c r="I11" s="2">
        <v>0</v>
      </c>
      <c r="J11" s="2">
        <v>2</v>
      </c>
      <c r="K11" s="2">
        <v>10</v>
      </c>
    </row>
    <row r="12" spans="1:11" x14ac:dyDescent="0.3">
      <c r="A12" s="2">
        <v>11</v>
      </c>
      <c r="B12" s="2">
        <v>5</v>
      </c>
      <c r="C12" s="2" t="str">
        <f>VLOOKUP(debit[[#This Row],[type_ventilation_id]],type_ventilation[],3,FALSE)</f>
        <v>VMC Simple Flux Gaz</v>
      </c>
      <c r="D12" s="2"/>
      <c r="E12" s="2" t="str">
        <f>IF(ISBLANK(debit[[#This Row],[type_installation_id]]),"",VLOOKUP(debit[[#This Row],[type_installation_id]],type_installation[#All],2,FALSE))</f>
        <v/>
      </c>
      <c r="F12" s="2">
        <v>2001</v>
      </c>
      <c r="G12" s="2">
        <v>2012</v>
      </c>
      <c r="H12" s="2">
        <v>1.53</v>
      </c>
      <c r="I12" s="2">
        <v>0</v>
      </c>
      <c r="J12" s="2">
        <v>2</v>
      </c>
      <c r="K12" s="2">
        <v>11</v>
      </c>
    </row>
    <row r="13" spans="1:11" x14ac:dyDescent="0.3">
      <c r="A13" s="2">
        <v>12</v>
      </c>
      <c r="B13" s="2">
        <v>5</v>
      </c>
      <c r="C13" s="2" t="str">
        <f>VLOOKUP(debit[[#This Row],[type_ventilation_id]],type_ventilation[],3,FALSE)</f>
        <v>VMC Simple Flux Gaz</v>
      </c>
      <c r="D13" s="2"/>
      <c r="E13" s="2" t="str">
        <f>IF(ISBLANK(debit[[#This Row],[type_installation_id]]),"",VLOOKUP(debit[[#This Row],[type_installation_id]],type_installation[#All],2,FALSE))</f>
        <v/>
      </c>
      <c r="F13" s="2">
        <v>2013</v>
      </c>
      <c r="G13" s="2"/>
      <c r="H13" s="2">
        <v>1.22</v>
      </c>
      <c r="I13" s="2">
        <v>0</v>
      </c>
      <c r="J13" s="2">
        <v>2</v>
      </c>
      <c r="K13" s="2">
        <v>12</v>
      </c>
    </row>
    <row r="14" spans="1:11" x14ac:dyDescent="0.3">
      <c r="A14" s="2">
        <v>13</v>
      </c>
      <c r="B14" s="2">
        <v>6</v>
      </c>
      <c r="C14" s="2" t="str">
        <f>VLOOKUP(debit[[#This Row],[type_ventilation_id]],type_ventilation[],3,FALSE)</f>
        <v>VMC Simple Flux hygroréglable de type B</v>
      </c>
      <c r="D14" s="2"/>
      <c r="E14" s="2" t="str">
        <f>IF(ISBLANK(debit[[#This Row],[type_installation_id]]),"",VLOOKUP(debit[[#This Row],[type_installation_id]],type_installation[#All],2,FALSE))</f>
        <v/>
      </c>
      <c r="F14" s="2"/>
      <c r="G14" s="2">
        <v>2000</v>
      </c>
      <c r="H14" s="2">
        <v>1.36</v>
      </c>
      <c r="I14" s="2">
        <v>0</v>
      </c>
      <c r="J14" s="2">
        <v>1.5</v>
      </c>
      <c r="K14" s="2">
        <v>13</v>
      </c>
    </row>
    <row r="15" spans="1:11" x14ac:dyDescent="0.3">
      <c r="A15" s="2">
        <v>14</v>
      </c>
      <c r="B15" s="2">
        <v>6</v>
      </c>
      <c r="C15" s="2" t="str">
        <f>VLOOKUP(debit[[#This Row],[type_ventilation_id]],type_ventilation[],3,FALSE)</f>
        <v>VMC Simple Flux hygroréglable de type B</v>
      </c>
      <c r="D15" s="2"/>
      <c r="E15" s="2" t="str">
        <f>IF(ISBLANK(debit[[#This Row],[type_installation_id]]),"",VLOOKUP(debit[[#This Row],[type_installation_id]],type_installation[#All],2,FALSE))</f>
        <v/>
      </c>
      <c r="F15" s="2">
        <v>2001</v>
      </c>
      <c r="G15" s="2">
        <v>2012</v>
      </c>
      <c r="H15" s="2">
        <v>1.24</v>
      </c>
      <c r="I15" s="2">
        <v>0</v>
      </c>
      <c r="J15" s="2">
        <v>1.5</v>
      </c>
      <c r="K15" s="2">
        <v>14</v>
      </c>
    </row>
    <row r="16" spans="1:11" x14ac:dyDescent="0.3">
      <c r="A16" s="2">
        <v>15</v>
      </c>
      <c r="B16" s="2">
        <v>6</v>
      </c>
      <c r="C16" s="2" t="str">
        <f>VLOOKUP(debit[[#This Row],[type_ventilation_id]],type_ventilation[],3,FALSE)</f>
        <v>VMC Simple Flux hygroréglable de type B</v>
      </c>
      <c r="D16" s="2"/>
      <c r="E16" s="2" t="str">
        <f>IF(ISBLANK(debit[[#This Row],[type_installation_id]]),"",VLOOKUP(debit[[#This Row],[type_installation_id]],type_installation[#All],2,FALSE))</f>
        <v/>
      </c>
      <c r="F16" s="2">
        <v>2013</v>
      </c>
      <c r="G16" s="2"/>
      <c r="H16" s="2">
        <v>1.0900000000000001</v>
      </c>
      <c r="I16" s="2">
        <v>0</v>
      </c>
      <c r="J16" s="2">
        <v>1.5</v>
      </c>
      <c r="K16" s="2">
        <v>15</v>
      </c>
    </row>
    <row r="17" spans="1:11" x14ac:dyDescent="0.3">
      <c r="A17" s="2">
        <v>16</v>
      </c>
      <c r="B17" s="2">
        <v>7</v>
      </c>
      <c r="C17" s="2" t="str">
        <f>VLOOKUP(debit[[#This Row],[type_ventilation_id]],type_ventilation[],3,FALSE)</f>
        <v>VMC Basse pression auto-réglable</v>
      </c>
      <c r="D17" s="2"/>
      <c r="E17" s="2" t="str">
        <f>IF(ISBLANK(debit[[#This Row],[type_installation_id]]),"",VLOOKUP(debit[[#This Row],[type_installation_id]],type_installation[#All],2,FALSE))</f>
        <v/>
      </c>
      <c r="F17" s="2"/>
      <c r="G17" s="2"/>
      <c r="H17" s="2">
        <v>1.97</v>
      </c>
      <c r="I17" s="2">
        <v>0</v>
      </c>
      <c r="J17" s="2">
        <v>2</v>
      </c>
      <c r="K17" s="2">
        <v>16</v>
      </c>
    </row>
    <row r="18" spans="1:11" x14ac:dyDescent="0.3">
      <c r="A18" s="2">
        <v>17</v>
      </c>
      <c r="B18" s="2">
        <v>8</v>
      </c>
      <c r="C18" s="2" t="str">
        <f>VLOOKUP(debit[[#This Row],[type_ventilation_id]],type_ventilation[],3,FALSE)</f>
        <v>VMC Basse pression hygroréglable de type A</v>
      </c>
      <c r="D18" s="2"/>
      <c r="E18" s="2" t="str">
        <f>IF(ISBLANK(debit[[#This Row],[type_installation_id]]),"",VLOOKUP(debit[[#This Row],[type_installation_id]],type_installation[#All],2,FALSE))</f>
        <v/>
      </c>
      <c r="F18" s="2"/>
      <c r="G18" s="2"/>
      <c r="H18" s="2">
        <v>1.3</v>
      </c>
      <c r="I18" s="2">
        <v>0</v>
      </c>
      <c r="J18" s="2">
        <v>2</v>
      </c>
      <c r="K18" s="2">
        <v>17</v>
      </c>
    </row>
    <row r="19" spans="1:11" x14ac:dyDescent="0.3">
      <c r="A19" s="2">
        <v>18</v>
      </c>
      <c r="B19" s="2">
        <v>9</v>
      </c>
      <c r="C19" s="2" t="str">
        <f>VLOOKUP(debit[[#This Row],[type_ventilation_id]],type_ventilation[],3,FALSE)</f>
        <v>VMC Basse pression hygroréglable de type B</v>
      </c>
      <c r="D19" s="2"/>
      <c r="E19" s="2" t="str">
        <f>IF(ISBLANK(debit[[#This Row],[type_installation_id]]),"",VLOOKUP(debit[[#This Row],[type_installation_id]],type_installation[#All],2,FALSE))</f>
        <v/>
      </c>
      <c r="F19" s="2"/>
      <c r="G19" s="2"/>
      <c r="H19" s="2">
        <v>1.24</v>
      </c>
      <c r="I19" s="2">
        <v>0</v>
      </c>
      <c r="J19" s="2">
        <v>1.5</v>
      </c>
      <c r="K19" s="2">
        <v>18</v>
      </c>
    </row>
    <row r="20" spans="1:11" x14ac:dyDescent="0.3">
      <c r="A20" s="2">
        <v>19</v>
      </c>
      <c r="B20" s="2">
        <v>10</v>
      </c>
      <c r="C20" s="2" t="str">
        <f>VLOOKUP(debit[[#This Row],[type_ventilation_id]],type_ventilation[],3,FALSE)</f>
        <v>VMC Double Flux avec échangeur</v>
      </c>
      <c r="D20" s="2">
        <v>1</v>
      </c>
      <c r="E20" s="2" t="str">
        <f>IF(ISBLANK(debit[[#This Row],[type_installation_id]]),"",VLOOKUP(debit[[#This Row],[type_installation_id]],type_installation[#All],2,FALSE))</f>
        <v>Individuel</v>
      </c>
      <c r="F20" s="2"/>
      <c r="G20" s="2">
        <v>2012</v>
      </c>
      <c r="H20" s="2">
        <v>0.6</v>
      </c>
      <c r="I20" s="2">
        <v>0.6</v>
      </c>
      <c r="J20" s="2">
        <v>0</v>
      </c>
      <c r="K20" s="2">
        <v>19</v>
      </c>
    </row>
    <row r="21" spans="1:11" x14ac:dyDescent="0.3">
      <c r="A21" s="2">
        <v>20</v>
      </c>
      <c r="B21" s="2">
        <v>10</v>
      </c>
      <c r="C21" s="2" t="str">
        <f>VLOOKUP(debit[[#This Row],[type_ventilation_id]],type_ventilation[],3,FALSE)</f>
        <v>VMC Double Flux avec échangeur</v>
      </c>
      <c r="D21" s="2">
        <v>1</v>
      </c>
      <c r="E21" s="2" t="str">
        <f>IF(ISBLANK(debit[[#This Row],[type_installation_id]]),"",VLOOKUP(debit[[#This Row],[type_installation_id]],type_installation[#All],2,FALSE))</f>
        <v>Individuel</v>
      </c>
      <c r="F21" s="2">
        <v>2013</v>
      </c>
      <c r="G21" s="2"/>
      <c r="H21" s="2">
        <v>0.26</v>
      </c>
      <c r="I21" s="2">
        <v>0.26</v>
      </c>
      <c r="J21" s="2">
        <v>0</v>
      </c>
      <c r="K21" s="2">
        <v>20</v>
      </c>
    </row>
    <row r="22" spans="1:11" x14ac:dyDescent="0.3">
      <c r="A22" s="2">
        <v>21</v>
      </c>
      <c r="B22" s="2">
        <v>10</v>
      </c>
      <c r="C22" s="2" t="str">
        <f>VLOOKUP(debit[[#This Row],[type_ventilation_id]],type_ventilation[],3,FALSE)</f>
        <v>VMC Double Flux avec échangeur</v>
      </c>
      <c r="D22" s="2">
        <v>2</v>
      </c>
      <c r="E22" s="2" t="str">
        <f>IF(ISBLANK(debit[[#This Row],[type_installation_id]]),"",VLOOKUP(debit[[#This Row],[type_installation_id]],type_installation[#All],2,FALSE))</f>
        <v>Collective</v>
      </c>
      <c r="F22" s="2"/>
      <c r="G22" s="2">
        <v>2012</v>
      </c>
      <c r="H22" s="2">
        <v>0.75</v>
      </c>
      <c r="I22" s="2">
        <v>0.75</v>
      </c>
      <c r="J22" s="2">
        <v>0</v>
      </c>
      <c r="K22" s="2">
        <v>21</v>
      </c>
    </row>
    <row r="23" spans="1:11" x14ac:dyDescent="0.3">
      <c r="A23" s="2">
        <v>22</v>
      </c>
      <c r="B23" s="2">
        <v>10</v>
      </c>
      <c r="C23" s="2" t="str">
        <f>VLOOKUP(debit[[#This Row],[type_ventilation_id]],type_ventilation[],3,FALSE)</f>
        <v>VMC Double Flux avec échangeur</v>
      </c>
      <c r="D23" s="2">
        <v>2</v>
      </c>
      <c r="E23" s="2" t="str">
        <f>IF(ISBLANK(debit[[#This Row],[type_installation_id]]),"",VLOOKUP(debit[[#This Row],[type_installation_id]],type_installation[#All],2,FALSE))</f>
        <v>Collective</v>
      </c>
      <c r="F23" s="2">
        <v>2013</v>
      </c>
      <c r="G23" s="2"/>
      <c r="H23" s="2">
        <v>0.46</v>
      </c>
      <c r="I23" s="2">
        <v>0.46</v>
      </c>
      <c r="J23" s="2">
        <v>0</v>
      </c>
      <c r="K23" s="2">
        <v>22</v>
      </c>
    </row>
    <row r="24" spans="1:11" x14ac:dyDescent="0.3">
      <c r="A24" s="2">
        <v>23</v>
      </c>
      <c r="B24" s="2">
        <v>11</v>
      </c>
      <c r="C24" s="2" t="str">
        <f>VLOOKUP(debit[[#This Row],[type_ventilation_id]],type_ventilation[],3,FALSE)</f>
        <v>VMC Double Flux sans échangeur</v>
      </c>
      <c r="D24" s="2"/>
      <c r="E24" s="2" t="str">
        <f>IF(ISBLANK(debit[[#This Row],[type_installation_id]]),"",VLOOKUP(debit[[#This Row],[type_installation_id]],type_installation[#All],2,FALSE))</f>
        <v/>
      </c>
      <c r="F24" s="2"/>
      <c r="G24" s="2">
        <v>2012</v>
      </c>
      <c r="H24" s="2">
        <v>1.65</v>
      </c>
      <c r="I24" s="2">
        <v>1.65</v>
      </c>
      <c r="J24" s="2">
        <v>0</v>
      </c>
      <c r="K24" s="2">
        <v>23</v>
      </c>
    </row>
    <row r="25" spans="1:11" x14ac:dyDescent="0.3">
      <c r="A25" s="2">
        <v>24</v>
      </c>
      <c r="B25" s="2">
        <v>11</v>
      </c>
      <c r="C25" s="2" t="str">
        <f>VLOOKUP(debit[[#This Row],[type_ventilation_id]],type_ventilation[],3,FALSE)</f>
        <v>VMC Double Flux sans échangeur</v>
      </c>
      <c r="D25" s="2"/>
      <c r="E25" s="2" t="str">
        <f>IF(ISBLANK(debit[[#This Row],[type_installation_id]]),"",VLOOKUP(debit[[#This Row],[type_installation_id]],type_installation[#All],2,FALSE))</f>
        <v/>
      </c>
      <c r="F25" s="2">
        <v>2013</v>
      </c>
      <c r="G25" s="2"/>
      <c r="H25" s="2">
        <v>1.32</v>
      </c>
      <c r="I25" s="2">
        <v>1.32</v>
      </c>
      <c r="J25" s="2">
        <v>0</v>
      </c>
      <c r="K25" s="2">
        <v>24</v>
      </c>
    </row>
    <row r="26" spans="1:11" x14ac:dyDescent="0.3">
      <c r="A26" s="2">
        <v>25</v>
      </c>
      <c r="B26" s="2">
        <v>12</v>
      </c>
      <c r="C26" s="2" t="str">
        <f>VLOOKUP(debit[[#This Row],[type_ventilation_id]],type_ventilation[],3,FALSE)</f>
        <v>Ventilation naturelle par conduit</v>
      </c>
      <c r="D26" s="2"/>
      <c r="E26" s="2" t="str">
        <f>IF(ISBLANK(debit[[#This Row],[type_installation_id]]),"",VLOOKUP(debit[[#This Row],[type_installation_id]],type_installation[#All],2,FALSE))</f>
        <v/>
      </c>
      <c r="F26" s="2"/>
      <c r="G26" s="2"/>
      <c r="H26" s="2">
        <v>2.23</v>
      </c>
      <c r="I26" s="2">
        <v>0</v>
      </c>
      <c r="J26" s="2">
        <v>4</v>
      </c>
      <c r="K26" s="2">
        <v>25</v>
      </c>
    </row>
    <row r="27" spans="1:11" x14ac:dyDescent="0.3">
      <c r="A27" s="2">
        <v>26</v>
      </c>
      <c r="B27" s="2">
        <v>13</v>
      </c>
      <c r="C27" s="2" t="str">
        <f>VLOOKUP(debit[[#This Row],[type_ventilation_id]],type_ventilation[],3,FALSE)</f>
        <v>Ventilation hybride</v>
      </c>
      <c r="D27" s="2"/>
      <c r="E27" s="2" t="str">
        <f>IF(ISBLANK(debit[[#This Row],[type_installation_id]]),"",VLOOKUP(debit[[#This Row],[type_installation_id]],type_installation[#All],2,FALSE))</f>
        <v/>
      </c>
      <c r="F27" s="2"/>
      <c r="G27" s="2">
        <v>2000</v>
      </c>
      <c r="H27" s="2">
        <v>1.52</v>
      </c>
      <c r="I27" s="2">
        <v>0</v>
      </c>
      <c r="J27" s="2">
        <v>3</v>
      </c>
      <c r="K27" s="2">
        <v>26</v>
      </c>
    </row>
    <row r="28" spans="1:11" x14ac:dyDescent="0.3">
      <c r="A28" s="2">
        <v>27</v>
      </c>
      <c r="B28" s="2">
        <v>13</v>
      </c>
      <c r="C28" s="2" t="str">
        <f>VLOOKUP(debit[[#This Row],[type_ventilation_id]],type_ventilation[],3,FALSE)</f>
        <v>Ventilation hybride</v>
      </c>
      <c r="D28" s="2"/>
      <c r="E28" s="2" t="str">
        <f>IF(ISBLANK(debit[[#This Row],[type_installation_id]]),"",VLOOKUP(debit[[#This Row],[type_installation_id]],type_installation[#All],2,FALSE))</f>
        <v/>
      </c>
      <c r="F28" s="2">
        <v>2001</v>
      </c>
      <c r="G28" s="2">
        <v>2012</v>
      </c>
      <c r="H28" s="2">
        <v>1.33</v>
      </c>
      <c r="I28" s="2">
        <v>0</v>
      </c>
      <c r="J28" s="2">
        <v>3</v>
      </c>
      <c r="K28" s="2">
        <v>27</v>
      </c>
    </row>
    <row r="29" spans="1:11" x14ac:dyDescent="0.3">
      <c r="A29" s="2">
        <v>28</v>
      </c>
      <c r="B29" s="2">
        <v>13</v>
      </c>
      <c r="C29" s="2" t="str">
        <f>VLOOKUP(debit[[#This Row],[type_ventilation_id]],type_ventilation[],3,FALSE)</f>
        <v>Ventilation hybride</v>
      </c>
      <c r="D29" s="2"/>
      <c r="E29" s="2" t="str">
        <f>IF(ISBLANK(debit[[#This Row],[type_installation_id]]),"",VLOOKUP(debit[[#This Row],[type_installation_id]],type_installation[#All],2,FALSE))</f>
        <v/>
      </c>
      <c r="F29" s="2">
        <v>2013</v>
      </c>
      <c r="G29" s="2"/>
      <c r="H29" s="2">
        <v>1.17</v>
      </c>
      <c r="I29" s="2">
        <v>0</v>
      </c>
      <c r="J29" s="2">
        <v>3</v>
      </c>
      <c r="K29" s="2">
        <v>28</v>
      </c>
    </row>
    <row r="30" spans="1:11" x14ac:dyDescent="0.3">
      <c r="A30" s="2">
        <v>29</v>
      </c>
      <c r="B30" s="2">
        <v>14</v>
      </c>
      <c r="C30" s="2" t="str">
        <f>VLOOKUP(debit[[#This Row],[type_ventilation_id]],type_ventilation[],3,FALSE)</f>
        <v>Ventilation hybride avec entrées d'air hygroréglable</v>
      </c>
      <c r="D30" s="2"/>
      <c r="E30" s="2" t="str">
        <f>IF(ISBLANK(debit[[#This Row],[type_installation_id]]),"",VLOOKUP(debit[[#This Row],[type_installation_id]],type_installation[#All],2,FALSE))</f>
        <v/>
      </c>
      <c r="F30" s="2"/>
      <c r="G30" s="2">
        <v>2000</v>
      </c>
      <c r="H30" s="2">
        <v>1.52</v>
      </c>
      <c r="I30" s="2">
        <v>0</v>
      </c>
      <c r="J30" s="2">
        <v>2</v>
      </c>
      <c r="K30" s="2">
        <v>29</v>
      </c>
    </row>
    <row r="31" spans="1:11" x14ac:dyDescent="0.3">
      <c r="A31" s="2">
        <v>30</v>
      </c>
      <c r="B31" s="2">
        <v>14</v>
      </c>
      <c r="C31" s="2" t="str">
        <f>VLOOKUP(debit[[#This Row],[type_ventilation_id]],type_ventilation[],3,FALSE)</f>
        <v>Ventilation hybride avec entrées d'air hygroréglable</v>
      </c>
      <c r="D31" s="2"/>
      <c r="E31" s="2" t="str">
        <f>IF(ISBLANK(debit[[#This Row],[type_installation_id]]),"",VLOOKUP(debit[[#This Row],[type_installation_id]],type_installation[#All],2,FALSE))</f>
        <v/>
      </c>
      <c r="F31" s="2">
        <v>2001</v>
      </c>
      <c r="G31" s="2">
        <v>2012</v>
      </c>
      <c r="H31" s="2">
        <v>1.33</v>
      </c>
      <c r="I31" s="2">
        <v>0</v>
      </c>
      <c r="J31" s="2">
        <v>2</v>
      </c>
      <c r="K31" s="2">
        <v>30</v>
      </c>
    </row>
    <row r="32" spans="1:11" x14ac:dyDescent="0.3">
      <c r="A32" s="2">
        <v>31</v>
      </c>
      <c r="B32" s="2">
        <v>14</v>
      </c>
      <c r="C32" s="2" t="str">
        <f>VLOOKUP(debit[[#This Row],[type_ventilation_id]],type_ventilation[],3,FALSE)</f>
        <v>Ventilation hybride avec entrées d'air hygroréglable</v>
      </c>
      <c r="D32" s="2"/>
      <c r="E32" s="2" t="str">
        <f>IF(ISBLANK(debit[[#This Row],[type_installation_id]]),"",VLOOKUP(debit[[#This Row],[type_installation_id]],type_installation[#All],2,FALSE))</f>
        <v/>
      </c>
      <c r="F32" s="2">
        <v>2013</v>
      </c>
      <c r="G32" s="2"/>
      <c r="H32" s="2">
        <v>1.17</v>
      </c>
      <c r="I32" s="2">
        <v>0</v>
      </c>
      <c r="J32" s="2">
        <v>2</v>
      </c>
      <c r="K32" s="2">
        <v>31</v>
      </c>
    </row>
    <row r="33" spans="1:11" x14ac:dyDescent="0.3">
      <c r="A33" s="2">
        <v>32</v>
      </c>
      <c r="B33" s="2">
        <v>15</v>
      </c>
      <c r="C33" s="2" t="str">
        <f>VLOOKUP(debit[[#This Row],[type_ventilation_id]],type_ventilation[],3,FALSE)</f>
        <v>Ventilation mécanique sur conduit existant</v>
      </c>
      <c r="D33" s="2"/>
      <c r="E33" s="2" t="str">
        <f>IF(ISBLANK(debit[[#This Row],[type_installation_id]]),"",VLOOKUP(debit[[#This Row],[type_installation_id]],type_installation[#All],2,FALSE))</f>
        <v/>
      </c>
      <c r="F33" s="2"/>
      <c r="G33" s="2">
        <v>2012</v>
      </c>
      <c r="H33" s="2">
        <v>2.2400000000000002</v>
      </c>
      <c r="I33" s="2">
        <v>0</v>
      </c>
      <c r="J33" s="2">
        <v>4</v>
      </c>
      <c r="K33" s="2">
        <v>32</v>
      </c>
    </row>
    <row r="34" spans="1:11" x14ac:dyDescent="0.3">
      <c r="A34" s="2">
        <v>33</v>
      </c>
      <c r="B34" s="2">
        <v>15</v>
      </c>
      <c r="C34" s="2" t="str">
        <f>VLOOKUP(debit[[#This Row],[type_ventilation_id]],type_ventilation[],3,FALSE)</f>
        <v>Ventilation mécanique sur conduit existant</v>
      </c>
      <c r="D34" s="2"/>
      <c r="E34" s="2" t="str">
        <f>IF(ISBLANK(debit[[#This Row],[type_installation_id]]),"",VLOOKUP(debit[[#This Row],[type_installation_id]],type_installation[#All],2,FALSE))</f>
        <v/>
      </c>
      <c r="F34" s="2">
        <v>2013</v>
      </c>
      <c r="G34" s="2"/>
      <c r="H34" s="2">
        <v>1.97</v>
      </c>
      <c r="I34" s="2">
        <v>0</v>
      </c>
      <c r="J34" s="2">
        <v>4</v>
      </c>
      <c r="K34" s="2">
        <v>33</v>
      </c>
    </row>
    <row r="35" spans="1:11" x14ac:dyDescent="0.3">
      <c r="A35" s="2">
        <v>34</v>
      </c>
      <c r="B35" s="2">
        <v>16</v>
      </c>
      <c r="C35" s="2" t="str">
        <f>VLOOKUP(debit[[#This Row],[type_ventilation_id]],type_ventilation[],3,FALSE)</f>
        <v>Ventilation naturelle par conduit avec entrées d'air hygroréglable</v>
      </c>
      <c r="D35" s="2"/>
      <c r="E35" s="2" t="str">
        <f>IF(ISBLANK(debit[[#This Row],[type_installation_id]]),"",VLOOKUP(debit[[#This Row],[type_installation_id]],type_installation[#All],2,FALSE))</f>
        <v/>
      </c>
      <c r="F35" s="2"/>
      <c r="G35" s="2"/>
      <c r="H35" s="2">
        <v>2.23</v>
      </c>
      <c r="I35" s="2">
        <v>0</v>
      </c>
      <c r="J35" s="2">
        <v>3</v>
      </c>
      <c r="K35" s="2">
        <v>34</v>
      </c>
    </row>
    <row r="36" spans="1:11" x14ac:dyDescent="0.3">
      <c r="A36" s="2">
        <v>35</v>
      </c>
      <c r="B36" s="2">
        <v>17</v>
      </c>
      <c r="C36" s="2" t="str">
        <f>VLOOKUP(debit[[#This Row],[type_ventilation_id]],type_ventilation[],3,FALSE)</f>
        <v>Puits climatique sans échangeur</v>
      </c>
      <c r="D36" s="2"/>
      <c r="E36" s="2" t="str">
        <f>IF(ISBLANK(debit[[#This Row],[type_installation_id]]),"",VLOOKUP(debit[[#This Row],[type_installation_id]],type_installation[#All],2,FALSE))</f>
        <v/>
      </c>
      <c r="F36" s="2"/>
      <c r="G36" s="2">
        <v>2012</v>
      </c>
      <c r="H36" s="2">
        <v>0.99</v>
      </c>
      <c r="I36" s="2">
        <v>0.99</v>
      </c>
      <c r="J36" s="2">
        <v>0</v>
      </c>
      <c r="K36" s="2">
        <v>35</v>
      </c>
    </row>
    <row r="37" spans="1:11" x14ac:dyDescent="0.3">
      <c r="A37" s="2">
        <v>36</v>
      </c>
      <c r="B37" s="2">
        <v>17</v>
      </c>
      <c r="C37" s="2" t="str">
        <f>VLOOKUP(debit[[#This Row],[type_ventilation_id]],type_ventilation[],3,FALSE)</f>
        <v>Puits climatique sans échangeur</v>
      </c>
      <c r="D37" s="2"/>
      <c r="E37" s="2" t="str">
        <f>IF(ISBLANK(debit[[#This Row],[type_installation_id]]),"",VLOOKUP(debit[[#This Row],[type_installation_id]],type_installation[#All],2,FALSE))</f>
        <v/>
      </c>
      <c r="F37" s="2">
        <v>2013</v>
      </c>
      <c r="G37" s="2"/>
      <c r="H37" s="2">
        <v>0.79</v>
      </c>
      <c r="I37" s="2">
        <v>0.79</v>
      </c>
      <c r="J37" s="2">
        <v>0</v>
      </c>
      <c r="K37" s="2">
        <v>36</v>
      </c>
    </row>
    <row r="38" spans="1:11" x14ac:dyDescent="0.3">
      <c r="A38" s="2">
        <v>37</v>
      </c>
      <c r="B38" s="2">
        <v>18</v>
      </c>
      <c r="C38" s="2" t="str">
        <f>VLOOKUP(debit[[#This Row],[type_ventilation_id]],type_ventilation[],3,FALSE)</f>
        <v>Puits climatique avec échangeur</v>
      </c>
      <c r="D38" s="2"/>
      <c r="E38" s="2" t="str">
        <f>IF(ISBLANK(debit[[#This Row],[type_installation_id]]),"",VLOOKUP(debit[[#This Row],[type_installation_id]],type_installation[#All],2,FALSE))</f>
        <v/>
      </c>
      <c r="F38" s="2"/>
      <c r="G38" s="2">
        <v>2012</v>
      </c>
      <c r="H38" s="2">
        <v>0.36</v>
      </c>
      <c r="I38" s="2">
        <v>0.36</v>
      </c>
      <c r="J38" s="2">
        <v>0</v>
      </c>
      <c r="K38" s="2">
        <v>37</v>
      </c>
    </row>
    <row r="39" spans="1:11" x14ac:dyDescent="0.3">
      <c r="A39" s="2">
        <v>38</v>
      </c>
      <c r="B39" s="2">
        <v>18</v>
      </c>
      <c r="C39" s="2" t="str">
        <f>VLOOKUP(debit[[#This Row],[type_ventilation_id]],type_ventilation[],3,FALSE)</f>
        <v>Puits climatique avec échangeur</v>
      </c>
      <c r="D39" s="2"/>
      <c r="E39" s="2" t="str">
        <f>IF(ISBLANK(debit[[#This Row],[type_installation_id]]),"",VLOOKUP(debit[[#This Row],[type_installation_id]],type_installation[#All],2,FALSE))</f>
        <v/>
      </c>
      <c r="F39" s="2">
        <v>2013</v>
      </c>
      <c r="G39" s="2"/>
      <c r="H39" s="2">
        <v>0.16</v>
      </c>
      <c r="I39" s="2">
        <v>0.16</v>
      </c>
      <c r="J39" s="2">
        <v>0</v>
      </c>
      <c r="K39" s="2">
        <v>38</v>
      </c>
    </row>
    <row r="40" spans="1:11" x14ac:dyDescent="0.3">
      <c r="A40" s="2">
        <v>39</v>
      </c>
      <c r="B40" s="2">
        <v>19</v>
      </c>
      <c r="C40" s="2" t="str">
        <f>VLOOKUP(debit[[#This Row],[type_ventilation_id]],type_ventilation[],3,FALSE)</f>
        <v>VMC par insufflation</v>
      </c>
      <c r="D40" s="2"/>
      <c r="E40" s="2" t="str">
        <f>IF(ISBLANK(debit[[#This Row],[type_installation_id]]),"",VLOOKUP(debit[[#This Row],[type_installation_id]],type_installation[#All],2,FALSE))</f>
        <v/>
      </c>
      <c r="F40" s="2"/>
      <c r="G40" s="2">
        <v>1981</v>
      </c>
      <c r="H40" s="2">
        <v>1.97</v>
      </c>
      <c r="I40" s="2">
        <v>0</v>
      </c>
      <c r="J40" s="2">
        <v>2</v>
      </c>
      <c r="K40" s="2">
        <v>39</v>
      </c>
    </row>
    <row r="41" spans="1:11" x14ac:dyDescent="0.3">
      <c r="A41" s="2">
        <v>40</v>
      </c>
      <c r="B41" s="2">
        <v>19</v>
      </c>
      <c r="C41" s="2" t="str">
        <f>VLOOKUP(debit[[#This Row],[type_ventilation_id]],type_ventilation[],3,FALSE)</f>
        <v>VMC par insufflation</v>
      </c>
      <c r="D41" s="2"/>
      <c r="E41" s="2" t="str">
        <f>IF(ISBLANK(debit[[#This Row],[type_installation_id]]),"",VLOOKUP(debit[[#This Row],[type_installation_id]],type_installation[#All],2,FALSE))</f>
        <v/>
      </c>
      <c r="F41" s="2">
        <v>1982</v>
      </c>
      <c r="G41" s="2">
        <v>2000</v>
      </c>
      <c r="H41" s="2">
        <v>1.65</v>
      </c>
      <c r="I41" s="2">
        <v>0</v>
      </c>
      <c r="J41" s="2">
        <v>2</v>
      </c>
      <c r="K41" s="2">
        <v>40</v>
      </c>
    </row>
    <row r="42" spans="1:11" x14ac:dyDescent="0.3">
      <c r="A42" s="2">
        <v>41</v>
      </c>
      <c r="B42" s="2">
        <v>19</v>
      </c>
      <c r="C42" s="2" t="str">
        <f>VLOOKUP(debit[[#This Row],[type_ventilation_id]],type_ventilation[],3,FALSE)</f>
        <v>VMC par insufflation</v>
      </c>
      <c r="D42" s="2"/>
      <c r="E42" s="2" t="str">
        <f>IF(ISBLANK(debit[[#This Row],[type_installation_id]]),"",VLOOKUP(debit[[#This Row],[type_installation_id]],type_installation[#All],2,FALSE))</f>
        <v/>
      </c>
      <c r="F42" s="2">
        <v>2001</v>
      </c>
      <c r="G42" s="2">
        <v>2012</v>
      </c>
      <c r="H42" s="2">
        <v>1.5</v>
      </c>
      <c r="I42" s="2">
        <v>0</v>
      </c>
      <c r="J42" s="2">
        <v>2</v>
      </c>
      <c r="K42" s="2">
        <v>41</v>
      </c>
    </row>
    <row r="43" spans="1:11" x14ac:dyDescent="0.3">
      <c r="A43" s="2">
        <v>42</v>
      </c>
      <c r="B43" s="2">
        <v>19</v>
      </c>
      <c r="C43" s="2" t="str">
        <f>VLOOKUP(debit[[#This Row],[type_ventilation_id]],type_ventilation[],3,FALSE)</f>
        <v>VMC par insufflation</v>
      </c>
      <c r="D43" s="2"/>
      <c r="E43" s="2" t="str">
        <f>IF(ISBLANK(debit[[#This Row],[type_installation_id]]),"",VLOOKUP(debit[[#This Row],[type_installation_id]],type_installation[#All],2,FALSE))</f>
        <v/>
      </c>
      <c r="F43" s="2">
        <v>2013</v>
      </c>
      <c r="G43" s="2"/>
      <c r="H43" s="2">
        <v>1.32</v>
      </c>
      <c r="I43" s="2">
        <v>0</v>
      </c>
      <c r="J43" s="2">
        <v>2</v>
      </c>
      <c r="K43" s="2">
        <v>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0E91-3840-47C6-8C79-06DEB5144456}">
  <dimension ref="A1:P64"/>
  <sheetViews>
    <sheetView tabSelected="1" zoomScale="85" zoomScaleNormal="85" workbookViewId="0">
      <selection activeCell="D12" sqref="D12"/>
    </sheetView>
  </sheetViews>
  <sheetFormatPr baseColWidth="10" defaultRowHeight="14.4" x14ac:dyDescent="0.3"/>
  <cols>
    <col min="1" max="1" width="4.5546875" style="2" customWidth="1"/>
    <col min="2" max="2" width="18.6640625" style="2" bestFit="1" customWidth="1"/>
    <col min="3" max="3" width="53.44140625" style="2" bestFit="1" customWidth="1"/>
    <col min="4" max="5" width="18.88671875" style="2" bestFit="1" customWidth="1"/>
    <col min="6" max="6" width="17.109375" style="2" bestFit="1" customWidth="1"/>
    <col min="7" max="7" width="14.21875" style="2" bestFit="1" customWidth="1"/>
    <col min="8" max="8" width="21.77734375" style="2" bestFit="1" customWidth="1"/>
    <col min="9" max="9" width="21.33203125" style="2" bestFit="1" customWidth="1"/>
    <col min="10" max="10" width="12.5546875" style="2" bestFit="1" customWidth="1"/>
    <col min="11" max="11" width="15.21875" style="2" bestFit="1" customWidth="1"/>
    <col min="12" max="12" width="11.109375" style="2" bestFit="1" customWidth="1"/>
    <col min="13" max="14" width="6.109375" style="2" bestFit="1" customWidth="1"/>
  </cols>
  <sheetData>
    <row r="1" spans="1:14" x14ac:dyDescent="0.3">
      <c r="A1" s="1" t="s">
        <v>0</v>
      </c>
      <c r="B1" s="1" t="s">
        <v>79</v>
      </c>
      <c r="C1" s="1" t="s">
        <v>80</v>
      </c>
      <c r="D1" s="1" t="s">
        <v>78</v>
      </c>
      <c r="E1" s="1" t="s">
        <v>2</v>
      </c>
      <c r="F1" s="1" t="s">
        <v>85</v>
      </c>
      <c r="G1" s="1" t="s">
        <v>86</v>
      </c>
      <c r="H1" s="1" t="s">
        <v>77</v>
      </c>
      <c r="I1" s="1" t="s">
        <v>76</v>
      </c>
      <c r="J1" s="1" t="s">
        <v>75</v>
      </c>
      <c r="K1" s="1" t="s">
        <v>104</v>
      </c>
      <c r="L1" s="1" t="s">
        <v>84</v>
      </c>
      <c r="M1" s="1" t="s">
        <v>83</v>
      </c>
      <c r="N1"/>
    </row>
    <row r="2" spans="1:14" s="7" customFormat="1" x14ac:dyDescent="0.3">
      <c r="A2" s="3">
        <v>1</v>
      </c>
      <c r="B2" s="3">
        <v>1</v>
      </c>
      <c r="C2" s="3" t="str">
        <f>VLOOKUP(pvent[[#This Row],[type_ventilation_id]],type_ventilation_deprecated[],2,FALSE)</f>
        <v>Ventilation par ouverture des fenêtres</v>
      </c>
      <c r="D2" s="3"/>
      <c r="E2" s="3" t="str">
        <f>IF(ISBLANK(pvent[[#This Row],[type_installation_id]]),"",VLOOKUP(pvent[[#This Row],[type_installation_id]],type_installation[],2,FALSE))</f>
        <v/>
      </c>
      <c r="F2" s="3"/>
      <c r="G2" s="3"/>
      <c r="H2" s="3"/>
      <c r="I2" s="3"/>
      <c r="J2" s="3"/>
      <c r="K2" s="3">
        <v>1</v>
      </c>
      <c r="L2" s="3">
        <v>0</v>
      </c>
      <c r="M2" s="3">
        <v>0</v>
      </c>
    </row>
    <row r="3" spans="1:14" s="7" customFormat="1" x14ac:dyDescent="0.3">
      <c r="A3" s="3">
        <v>2</v>
      </c>
      <c r="B3" s="3">
        <v>2</v>
      </c>
      <c r="C3" s="3" t="str">
        <f>VLOOKUP(pvent[[#This Row],[type_ventilation_id]],type_ventilation_deprecated[],2,FALSE)</f>
        <v>Ventilation par entrées d'air hautes et basses</v>
      </c>
      <c r="D3" s="3"/>
      <c r="E3" s="3" t="str">
        <f>IF(ISBLANK(pvent[[#This Row],[type_installation_id]]),"",VLOOKUP(pvent[[#This Row],[type_installation_id]],type_installation[],2,FALSE))</f>
        <v/>
      </c>
      <c r="F3" s="3"/>
      <c r="G3" s="3"/>
      <c r="H3" s="3"/>
      <c r="I3" s="3"/>
      <c r="J3" s="3"/>
      <c r="K3" s="3">
        <v>1</v>
      </c>
      <c r="L3" s="3">
        <v>0</v>
      </c>
      <c r="M3" s="3">
        <v>0</v>
      </c>
    </row>
    <row r="4" spans="1:14" x14ac:dyDescent="0.3">
      <c r="A4" s="3">
        <v>3</v>
      </c>
      <c r="B4" s="2">
        <v>3</v>
      </c>
      <c r="C4" s="2" t="str">
        <f>VLOOKUP(pvent[[#This Row],[type_ventilation_id]],type_ventilation_deprecated[],2,FALSE)</f>
        <v>VMC Simple Flux Auto réglable</v>
      </c>
      <c r="E4" s="2" t="str">
        <f>IF(ISBLANK(pvent[[#This Row],[type_installation_id]]),"",VLOOKUP(pvent[[#This Row],[type_installation_id]],type_installation[],2,FALSE))</f>
        <v/>
      </c>
      <c r="F4" s="2">
        <v>2</v>
      </c>
      <c r="G4" s="2" t="s">
        <v>82</v>
      </c>
      <c r="I4" s="2">
        <v>2012</v>
      </c>
      <c r="K4" s="3">
        <v>1</v>
      </c>
      <c r="M4" s="2">
        <v>0.46</v>
      </c>
      <c r="N4"/>
    </row>
    <row r="5" spans="1:14" x14ac:dyDescent="0.3">
      <c r="A5" s="3">
        <v>4</v>
      </c>
      <c r="B5" s="2">
        <v>3</v>
      </c>
      <c r="C5" s="2" t="str">
        <f>VLOOKUP(pvent[[#This Row],[type_ventilation_id]],type_ventilation_deprecated[],2,FALSE)</f>
        <v>VMC Simple Flux Auto réglable</v>
      </c>
      <c r="E5" s="2" t="str">
        <f>IF(ISBLANK(pvent[[#This Row],[type_installation_id]]),"",VLOOKUP(pvent[[#This Row],[type_installation_id]],type_installation[],2,FALSE))</f>
        <v/>
      </c>
      <c r="F5" s="2">
        <v>2</v>
      </c>
      <c r="G5" s="2" t="s">
        <v>82</v>
      </c>
      <c r="H5" s="2">
        <v>2013</v>
      </c>
      <c r="K5" s="3">
        <v>1</v>
      </c>
      <c r="M5" s="2">
        <v>0.25</v>
      </c>
      <c r="N5"/>
    </row>
    <row r="6" spans="1:14" x14ac:dyDescent="0.3">
      <c r="A6" s="3">
        <v>5</v>
      </c>
      <c r="B6" s="2">
        <v>3</v>
      </c>
      <c r="C6" s="2" t="str">
        <f>VLOOKUP(pvent[[#This Row],[type_ventilation_id]],type_ventilation_deprecated[],2,FALSE)</f>
        <v>VMC Simple Flux Auto réglable</v>
      </c>
      <c r="E6" s="2" t="str">
        <f>IF(ISBLANK(pvent[[#This Row],[type_installation_id]]),"",VLOOKUP(pvent[[#This Row],[type_installation_id]],type_installation[],2,FALSE))</f>
        <v/>
      </c>
      <c r="F6" s="2">
        <v>1</v>
      </c>
      <c r="G6" s="2" t="s">
        <v>81</v>
      </c>
      <c r="I6" s="2">
        <v>2012</v>
      </c>
      <c r="K6" s="3">
        <v>1</v>
      </c>
      <c r="L6" s="2">
        <v>65</v>
      </c>
      <c r="N6"/>
    </row>
    <row r="7" spans="1:14" x14ac:dyDescent="0.3">
      <c r="A7" s="3">
        <v>6</v>
      </c>
      <c r="B7" s="2">
        <v>3</v>
      </c>
      <c r="C7" s="2" t="str">
        <f>VLOOKUP(pvent[[#This Row],[type_ventilation_id]],type_ventilation_deprecated[],2,FALSE)</f>
        <v>VMC Simple Flux Auto réglable</v>
      </c>
      <c r="E7" s="2" t="str">
        <f>IF(ISBLANK(pvent[[#This Row],[type_installation_id]]),"",VLOOKUP(pvent[[#This Row],[type_installation_id]],type_installation[],2,FALSE))</f>
        <v/>
      </c>
      <c r="F7" s="2">
        <v>1</v>
      </c>
      <c r="G7" s="2" t="s">
        <v>81</v>
      </c>
      <c r="H7" s="2">
        <v>2013</v>
      </c>
      <c r="K7" s="3">
        <v>1</v>
      </c>
      <c r="L7" s="2">
        <v>35</v>
      </c>
      <c r="N7"/>
    </row>
    <row r="8" spans="1:14" x14ac:dyDescent="0.3">
      <c r="A8" s="3">
        <v>7</v>
      </c>
      <c r="B8" s="2">
        <v>4</v>
      </c>
      <c r="C8" s="2" t="str">
        <f>VLOOKUP(pvent[[#This Row],[type_ventilation_id]],type_ventilation_deprecated[],2,FALSE)</f>
        <v>VMC Simple Flux Hygro A</v>
      </c>
      <c r="E8" s="2" t="str">
        <f>IF(ISBLANK(pvent[[#This Row],[type_installation_id]]),"",VLOOKUP(pvent[[#This Row],[type_installation_id]],type_installation[],2,FALSE))</f>
        <v/>
      </c>
      <c r="F8" s="2">
        <v>2</v>
      </c>
      <c r="G8" s="2" t="s">
        <v>82</v>
      </c>
      <c r="I8" s="2">
        <v>2012</v>
      </c>
      <c r="K8" s="3">
        <v>1</v>
      </c>
      <c r="M8" s="2">
        <v>0.46</v>
      </c>
      <c r="N8"/>
    </row>
    <row r="9" spans="1:14" x14ac:dyDescent="0.3">
      <c r="A9" s="3">
        <v>8</v>
      </c>
      <c r="B9" s="2">
        <v>4</v>
      </c>
      <c r="C9" s="2" t="str">
        <f>VLOOKUP(pvent[[#This Row],[type_ventilation_id]],type_ventilation_deprecated[],2,FALSE)</f>
        <v>VMC Simple Flux Hygro A</v>
      </c>
      <c r="E9" s="2" t="str">
        <f>IF(ISBLANK(pvent[[#This Row],[type_installation_id]]),"",VLOOKUP(pvent[[#This Row],[type_installation_id]],type_installation[],2,FALSE))</f>
        <v/>
      </c>
      <c r="F9" s="2">
        <v>2</v>
      </c>
      <c r="G9" s="2" t="s">
        <v>82</v>
      </c>
      <c r="H9" s="2">
        <v>2013</v>
      </c>
      <c r="K9" s="3">
        <v>1</v>
      </c>
      <c r="M9" s="2">
        <v>0.25</v>
      </c>
      <c r="N9"/>
    </row>
    <row r="10" spans="1:14" x14ac:dyDescent="0.3">
      <c r="A10" s="3">
        <v>9</v>
      </c>
      <c r="B10" s="2">
        <v>4</v>
      </c>
      <c r="C10" s="2" t="str">
        <f>VLOOKUP(pvent[[#This Row],[type_ventilation_id]],type_ventilation_deprecated[],2,FALSE)</f>
        <v>VMC Simple Flux Hygro A</v>
      </c>
      <c r="E10" s="2" t="str">
        <f>IF(ISBLANK(pvent[[#This Row],[type_installation_id]]),"",VLOOKUP(pvent[[#This Row],[type_installation_id]],type_installation[],2,FALSE))</f>
        <v/>
      </c>
      <c r="F10" s="2">
        <v>1</v>
      </c>
      <c r="G10" s="2" t="s">
        <v>81</v>
      </c>
      <c r="I10" s="2">
        <v>2012</v>
      </c>
      <c r="K10" s="3">
        <v>1</v>
      </c>
      <c r="L10" s="2">
        <v>50</v>
      </c>
      <c r="N10"/>
    </row>
    <row r="11" spans="1:14" x14ac:dyDescent="0.3">
      <c r="A11" s="3">
        <v>10</v>
      </c>
      <c r="B11" s="2">
        <v>4</v>
      </c>
      <c r="C11" s="2" t="str">
        <f>VLOOKUP(pvent[[#This Row],[type_ventilation_id]],type_ventilation_deprecated[],2,FALSE)</f>
        <v>VMC Simple Flux Hygro A</v>
      </c>
      <c r="E11" s="2" t="str">
        <f>IF(ISBLANK(pvent[[#This Row],[type_installation_id]]),"",VLOOKUP(pvent[[#This Row],[type_installation_id]],type_installation[],2,FALSE))</f>
        <v/>
      </c>
      <c r="F11" s="2">
        <v>1</v>
      </c>
      <c r="G11" s="2" t="s">
        <v>81</v>
      </c>
      <c r="H11" s="2">
        <v>2013</v>
      </c>
      <c r="K11" s="3">
        <v>1</v>
      </c>
      <c r="L11" s="2">
        <v>15</v>
      </c>
      <c r="N11"/>
    </row>
    <row r="12" spans="1:14" x14ac:dyDescent="0.3">
      <c r="A12" s="3">
        <v>11</v>
      </c>
      <c r="B12" s="2">
        <v>5</v>
      </c>
      <c r="C12" s="2" t="str">
        <f>VLOOKUP(pvent[[#This Row],[type_ventilation_id]],type_ventilation_deprecated[],2,FALSE)</f>
        <v>VMC Simple Flux Gaz</v>
      </c>
      <c r="E12" s="2" t="str">
        <f>IF(ISBLANK(pvent[[#This Row],[type_installation_id]]),"",VLOOKUP(pvent[[#This Row],[type_installation_id]],type_installation[],2,FALSE))</f>
        <v/>
      </c>
      <c r="F12" s="2">
        <v>2</v>
      </c>
      <c r="G12" s="2" t="s">
        <v>82</v>
      </c>
      <c r="I12" s="2">
        <v>2012</v>
      </c>
      <c r="K12" s="3">
        <v>1</v>
      </c>
      <c r="M12" s="2">
        <v>0.46</v>
      </c>
      <c r="N12"/>
    </row>
    <row r="13" spans="1:14" x14ac:dyDescent="0.3">
      <c r="A13" s="3">
        <v>12</v>
      </c>
      <c r="B13" s="2">
        <v>5</v>
      </c>
      <c r="C13" s="2" t="str">
        <f>VLOOKUP(pvent[[#This Row],[type_ventilation_id]],type_ventilation_deprecated[],2,FALSE)</f>
        <v>VMC Simple Flux Gaz</v>
      </c>
      <c r="E13" s="2" t="str">
        <f>IF(ISBLANK(pvent[[#This Row],[type_installation_id]]),"",VLOOKUP(pvent[[#This Row],[type_installation_id]],type_installation[],2,FALSE))</f>
        <v/>
      </c>
      <c r="F13" s="2">
        <v>2</v>
      </c>
      <c r="G13" s="2" t="s">
        <v>82</v>
      </c>
      <c r="H13" s="2">
        <v>2013</v>
      </c>
      <c r="K13" s="3">
        <v>1</v>
      </c>
      <c r="M13" s="2">
        <v>0.25</v>
      </c>
      <c r="N13"/>
    </row>
    <row r="14" spans="1:14" x14ac:dyDescent="0.3">
      <c r="A14" s="3">
        <v>13</v>
      </c>
      <c r="B14" s="2">
        <v>5</v>
      </c>
      <c r="C14" s="2" t="str">
        <f>VLOOKUP(pvent[[#This Row],[type_ventilation_id]],type_ventilation_deprecated[],2,FALSE)</f>
        <v>VMC Simple Flux Gaz</v>
      </c>
      <c r="E14" s="2" t="str">
        <f>IF(ISBLANK(pvent[[#This Row],[type_installation_id]]),"",VLOOKUP(pvent[[#This Row],[type_installation_id]],type_installation[],2,FALSE))</f>
        <v/>
      </c>
      <c r="F14" s="2">
        <v>1</v>
      </c>
      <c r="G14" s="2" t="s">
        <v>81</v>
      </c>
      <c r="I14" s="2">
        <v>2012</v>
      </c>
      <c r="K14" s="3">
        <v>1</v>
      </c>
      <c r="L14" s="2">
        <v>50</v>
      </c>
      <c r="N14"/>
    </row>
    <row r="15" spans="1:14" x14ac:dyDescent="0.3">
      <c r="A15" s="3">
        <v>14</v>
      </c>
      <c r="B15" s="2">
        <v>5</v>
      </c>
      <c r="C15" s="2" t="str">
        <f>VLOOKUP(pvent[[#This Row],[type_ventilation_id]],type_ventilation_deprecated[],2,FALSE)</f>
        <v>VMC Simple Flux Gaz</v>
      </c>
      <c r="E15" s="2" t="str">
        <f>IF(ISBLANK(pvent[[#This Row],[type_installation_id]]),"",VLOOKUP(pvent[[#This Row],[type_installation_id]],type_installation[],2,FALSE))</f>
        <v/>
      </c>
      <c r="F15" s="2">
        <v>1</v>
      </c>
      <c r="G15" s="2" t="s">
        <v>81</v>
      </c>
      <c r="H15" s="2">
        <v>2013</v>
      </c>
      <c r="K15" s="3">
        <v>1</v>
      </c>
      <c r="L15" s="2">
        <v>15</v>
      </c>
      <c r="N15"/>
    </row>
    <row r="16" spans="1:14" x14ac:dyDescent="0.3">
      <c r="A16" s="3">
        <v>15</v>
      </c>
      <c r="B16" s="2">
        <v>6</v>
      </c>
      <c r="C16" s="2" t="str">
        <f>VLOOKUP(pvent[[#This Row],[type_ventilation_id]],type_ventilation_deprecated[],2,FALSE)</f>
        <v>VMC Simple Flux Hygro B</v>
      </c>
      <c r="E16" s="2" t="str">
        <f>IF(ISBLANK(pvent[[#This Row],[type_installation_id]]),"",VLOOKUP(pvent[[#This Row],[type_installation_id]],type_installation[],2,FALSE))</f>
        <v/>
      </c>
      <c r="F16" s="2">
        <v>2</v>
      </c>
      <c r="G16" s="2" t="s">
        <v>82</v>
      </c>
      <c r="I16" s="2">
        <v>2012</v>
      </c>
      <c r="K16" s="3">
        <v>1</v>
      </c>
      <c r="M16" s="2">
        <v>0.46</v>
      </c>
      <c r="N16"/>
    </row>
    <row r="17" spans="1:16" x14ac:dyDescent="0.3">
      <c r="A17" s="3">
        <v>16</v>
      </c>
      <c r="B17" s="2">
        <v>6</v>
      </c>
      <c r="C17" s="2" t="str">
        <f>VLOOKUP(pvent[[#This Row],[type_ventilation_id]],type_ventilation_deprecated[],2,FALSE)</f>
        <v>VMC Simple Flux Hygro B</v>
      </c>
      <c r="E17" s="2" t="str">
        <f>IF(ISBLANK(pvent[[#This Row],[type_installation_id]]),"",VLOOKUP(pvent[[#This Row],[type_installation_id]],type_installation[],2,FALSE))</f>
        <v/>
      </c>
      <c r="F17" s="2">
        <v>2</v>
      </c>
      <c r="G17" s="2" t="s">
        <v>82</v>
      </c>
      <c r="H17" s="2">
        <v>2013</v>
      </c>
      <c r="K17" s="3">
        <v>1</v>
      </c>
      <c r="M17" s="2">
        <v>0.25</v>
      </c>
      <c r="N17"/>
    </row>
    <row r="18" spans="1:16" x14ac:dyDescent="0.3">
      <c r="A18" s="3">
        <v>17</v>
      </c>
      <c r="B18" s="2">
        <v>6</v>
      </c>
      <c r="C18" s="2" t="str">
        <f>VLOOKUP(pvent[[#This Row],[type_ventilation_id]],type_ventilation_deprecated[],2,FALSE)</f>
        <v>VMC Simple Flux Hygro B</v>
      </c>
      <c r="E18" s="2" t="str">
        <f>IF(ISBLANK(pvent[[#This Row],[type_installation_id]]),"",VLOOKUP(pvent[[#This Row],[type_installation_id]],type_installation[],2,FALSE))</f>
        <v/>
      </c>
      <c r="F18" s="2">
        <v>1</v>
      </c>
      <c r="G18" s="2" t="s">
        <v>81</v>
      </c>
      <c r="I18" s="2">
        <v>2012</v>
      </c>
      <c r="K18" s="3">
        <v>1</v>
      </c>
      <c r="L18" s="2">
        <v>50</v>
      </c>
      <c r="N18"/>
    </row>
    <row r="19" spans="1:16" x14ac:dyDescent="0.3">
      <c r="A19" s="3">
        <v>18</v>
      </c>
      <c r="B19" s="2">
        <v>6</v>
      </c>
      <c r="C19" s="2" t="str">
        <f>VLOOKUP(pvent[[#This Row],[type_ventilation_id]],type_ventilation_deprecated[],2,FALSE)</f>
        <v>VMC Simple Flux Hygro B</v>
      </c>
      <c r="E19" s="2" t="str">
        <f>IF(ISBLANK(pvent[[#This Row],[type_installation_id]]),"",VLOOKUP(pvent[[#This Row],[type_installation_id]],type_installation[],2,FALSE))</f>
        <v/>
      </c>
      <c r="F19" s="2">
        <v>1</v>
      </c>
      <c r="G19" s="2" t="s">
        <v>81</v>
      </c>
      <c r="H19" s="2">
        <v>2013</v>
      </c>
      <c r="K19" s="3">
        <v>1</v>
      </c>
      <c r="L19" s="2">
        <v>15</v>
      </c>
      <c r="N19"/>
    </row>
    <row r="20" spans="1:16" x14ac:dyDescent="0.3">
      <c r="A20" s="3">
        <v>19</v>
      </c>
      <c r="B20" s="2">
        <v>7</v>
      </c>
      <c r="C20" s="2" t="str">
        <f>VLOOKUP(pvent[[#This Row],[type_ventilation_id]],type_ventilation_deprecated[],2,FALSE)</f>
        <v>VMC Basse pression Auto-réglable</v>
      </c>
      <c r="E20" s="2" t="str">
        <f>IF(ISBLANK(pvent[[#This Row],[type_installation_id]]),"",VLOOKUP(pvent[[#This Row],[type_installation_id]],type_installation[],2,FALSE))</f>
        <v/>
      </c>
      <c r="F20" s="2">
        <v>2</v>
      </c>
      <c r="G20" s="2" t="s">
        <v>82</v>
      </c>
      <c r="I20" s="2">
        <v>2012</v>
      </c>
      <c r="K20" s="3">
        <v>1</v>
      </c>
      <c r="M20" s="2">
        <v>0.46</v>
      </c>
      <c r="N20"/>
    </row>
    <row r="21" spans="1:16" x14ac:dyDescent="0.3">
      <c r="A21" s="3">
        <v>20</v>
      </c>
      <c r="B21" s="2">
        <v>7</v>
      </c>
      <c r="C21" s="2" t="str">
        <f>VLOOKUP(pvent[[#This Row],[type_ventilation_id]],type_ventilation_deprecated[],2,FALSE)</f>
        <v>VMC Basse pression Auto-réglable</v>
      </c>
      <c r="E21" s="2" t="str">
        <f>IF(ISBLANK(pvent[[#This Row],[type_installation_id]]),"",VLOOKUP(pvent[[#This Row],[type_installation_id]],type_installation[],2,FALSE))</f>
        <v/>
      </c>
      <c r="F21" s="2">
        <v>2</v>
      </c>
      <c r="G21" s="2" t="s">
        <v>82</v>
      </c>
      <c r="H21" s="2">
        <v>2013</v>
      </c>
      <c r="K21" s="3">
        <v>1</v>
      </c>
      <c r="M21" s="2">
        <v>0.25</v>
      </c>
      <c r="N21"/>
    </row>
    <row r="22" spans="1:16" x14ac:dyDescent="0.3">
      <c r="A22" s="3">
        <v>21</v>
      </c>
      <c r="B22" s="2">
        <v>7</v>
      </c>
      <c r="C22" s="2" t="str">
        <f>VLOOKUP(pvent[[#This Row],[type_ventilation_id]],type_ventilation_deprecated[],2,FALSE)</f>
        <v>VMC Basse pression Auto-réglable</v>
      </c>
      <c r="E22" s="2" t="str">
        <f>IF(ISBLANK(pvent[[#This Row],[type_installation_id]]),"",VLOOKUP(pvent[[#This Row],[type_installation_id]],type_installation[],2,FALSE))</f>
        <v/>
      </c>
      <c r="F22" s="2">
        <v>1</v>
      </c>
      <c r="G22" s="2" t="s">
        <v>81</v>
      </c>
      <c r="I22" s="2">
        <v>2012</v>
      </c>
      <c r="K22" s="3">
        <v>1</v>
      </c>
      <c r="L22" s="2">
        <v>65</v>
      </c>
      <c r="N22"/>
    </row>
    <row r="23" spans="1:16" x14ac:dyDescent="0.3">
      <c r="A23" s="3">
        <v>22</v>
      </c>
      <c r="B23" s="2">
        <v>7</v>
      </c>
      <c r="C23" s="2" t="str">
        <f>VLOOKUP(pvent[[#This Row],[type_ventilation_id]],type_ventilation_deprecated[],2,FALSE)</f>
        <v>VMC Basse pression Auto-réglable</v>
      </c>
      <c r="E23" s="2" t="str">
        <f>IF(ISBLANK(pvent[[#This Row],[type_installation_id]]),"",VLOOKUP(pvent[[#This Row],[type_installation_id]],type_installation[],2,FALSE))</f>
        <v/>
      </c>
      <c r="F23" s="2">
        <v>1</v>
      </c>
      <c r="G23" s="2" t="s">
        <v>81</v>
      </c>
      <c r="H23" s="2">
        <v>2013</v>
      </c>
      <c r="K23" s="3">
        <v>1</v>
      </c>
      <c r="L23" s="2">
        <v>35</v>
      </c>
      <c r="N23"/>
    </row>
    <row r="24" spans="1:16" x14ac:dyDescent="0.3">
      <c r="A24" s="3">
        <v>23</v>
      </c>
      <c r="B24" s="2">
        <v>8</v>
      </c>
      <c r="C24" s="2" t="str">
        <f>VLOOKUP(pvent[[#This Row],[type_ventilation_id]],type_ventilation_deprecated[],2,FALSE)</f>
        <v>VMC Basse pression Hygro A</v>
      </c>
      <c r="E24" s="2" t="str">
        <f>IF(ISBLANK(pvent[[#This Row],[type_installation_id]]),"",VLOOKUP(pvent[[#This Row],[type_installation_id]],type_installation[],2,FALSE))</f>
        <v/>
      </c>
      <c r="F24" s="2">
        <v>2</v>
      </c>
      <c r="G24" s="2" t="s">
        <v>82</v>
      </c>
      <c r="I24" s="2">
        <v>2012</v>
      </c>
      <c r="K24" s="3">
        <v>1</v>
      </c>
      <c r="M24" s="2">
        <v>0.46</v>
      </c>
      <c r="N24"/>
    </row>
    <row r="25" spans="1:16" x14ac:dyDescent="0.3">
      <c r="A25" s="3">
        <v>24</v>
      </c>
      <c r="B25" s="2">
        <v>8</v>
      </c>
      <c r="C25" s="2" t="str">
        <f>VLOOKUP(pvent[[#This Row],[type_ventilation_id]],type_ventilation_deprecated[],2,FALSE)</f>
        <v>VMC Basse pression Hygro A</v>
      </c>
      <c r="E25" s="2" t="str">
        <f>IF(ISBLANK(pvent[[#This Row],[type_installation_id]]),"",VLOOKUP(pvent[[#This Row],[type_installation_id]],type_installation[],2,FALSE))</f>
        <v/>
      </c>
      <c r="F25" s="2">
        <v>2</v>
      </c>
      <c r="G25" s="2" t="s">
        <v>82</v>
      </c>
      <c r="H25" s="2">
        <v>2013</v>
      </c>
      <c r="K25" s="3">
        <v>1</v>
      </c>
      <c r="M25" s="2">
        <v>0.25</v>
      </c>
      <c r="N25"/>
    </row>
    <row r="26" spans="1:16" x14ac:dyDescent="0.3">
      <c r="A26" s="3">
        <v>25</v>
      </c>
      <c r="B26" s="2">
        <v>8</v>
      </c>
      <c r="C26" s="2" t="str">
        <f>VLOOKUP(pvent[[#This Row],[type_ventilation_id]],type_ventilation_deprecated[],2,FALSE)</f>
        <v>VMC Basse pression Hygro A</v>
      </c>
      <c r="E26" s="2" t="str">
        <f>IF(ISBLANK(pvent[[#This Row],[type_installation_id]]),"",VLOOKUP(pvent[[#This Row],[type_installation_id]],type_installation[],2,FALSE))</f>
        <v/>
      </c>
      <c r="F26" s="2">
        <v>1</v>
      </c>
      <c r="G26" s="2" t="s">
        <v>81</v>
      </c>
      <c r="I26" s="2">
        <v>2012</v>
      </c>
      <c r="K26" s="3">
        <v>1</v>
      </c>
      <c r="L26" s="2">
        <v>50</v>
      </c>
      <c r="N26"/>
    </row>
    <row r="27" spans="1:16" x14ac:dyDescent="0.3">
      <c r="A27" s="3">
        <v>26</v>
      </c>
      <c r="B27" s="2">
        <v>8</v>
      </c>
      <c r="C27" s="2" t="str">
        <f>VLOOKUP(pvent[[#This Row],[type_ventilation_id]],type_ventilation_deprecated[],2,FALSE)</f>
        <v>VMC Basse pression Hygro A</v>
      </c>
      <c r="E27" s="2" t="str">
        <f>IF(ISBLANK(pvent[[#This Row],[type_installation_id]]),"",VLOOKUP(pvent[[#This Row],[type_installation_id]],type_installation[],2,FALSE))</f>
        <v/>
      </c>
      <c r="F27" s="2">
        <v>1</v>
      </c>
      <c r="G27" s="2" t="s">
        <v>81</v>
      </c>
      <c r="H27" s="2">
        <v>2013</v>
      </c>
      <c r="K27" s="3">
        <v>1</v>
      </c>
      <c r="L27" s="2">
        <v>15</v>
      </c>
      <c r="N27"/>
    </row>
    <row r="28" spans="1:16" x14ac:dyDescent="0.3">
      <c r="A28" s="3">
        <v>27</v>
      </c>
      <c r="B28" s="2">
        <v>9</v>
      </c>
      <c r="C28" s="2" t="str">
        <f>VLOOKUP(pvent[[#This Row],[type_ventilation_id]],type_ventilation_deprecated[],2,FALSE)</f>
        <v>VMC Basse pression Hygro B</v>
      </c>
      <c r="E28" s="2" t="str">
        <f>IF(ISBLANK(pvent[[#This Row],[type_installation_id]]),"",VLOOKUP(pvent[[#This Row],[type_installation_id]],type_installation[],2,FALSE))</f>
        <v/>
      </c>
      <c r="F28" s="2">
        <v>2</v>
      </c>
      <c r="G28" s="2" t="s">
        <v>82</v>
      </c>
      <c r="I28" s="2">
        <v>2012</v>
      </c>
      <c r="K28" s="3">
        <v>1</v>
      </c>
      <c r="M28" s="2">
        <v>0.46</v>
      </c>
      <c r="N28"/>
    </row>
    <row r="29" spans="1:16" x14ac:dyDescent="0.3">
      <c r="A29" s="3">
        <v>28</v>
      </c>
      <c r="B29" s="2">
        <v>9</v>
      </c>
      <c r="C29" s="2" t="str">
        <f>VLOOKUP(pvent[[#This Row],[type_ventilation_id]],type_ventilation_deprecated[],2,FALSE)</f>
        <v>VMC Basse pression Hygro B</v>
      </c>
      <c r="E29" s="2" t="str">
        <f>IF(ISBLANK(pvent[[#This Row],[type_installation_id]]),"",VLOOKUP(pvent[[#This Row],[type_installation_id]],type_installation[],2,FALSE))</f>
        <v/>
      </c>
      <c r="F29" s="2">
        <v>2</v>
      </c>
      <c r="G29" s="2" t="s">
        <v>82</v>
      </c>
      <c r="H29" s="2">
        <v>2013</v>
      </c>
      <c r="K29" s="3">
        <v>1</v>
      </c>
      <c r="M29" s="2">
        <v>0.25</v>
      </c>
      <c r="N29"/>
    </row>
    <row r="30" spans="1:16" x14ac:dyDescent="0.3">
      <c r="A30" s="3">
        <v>29</v>
      </c>
      <c r="B30" s="2">
        <v>9</v>
      </c>
      <c r="C30" s="2" t="str">
        <f>VLOOKUP(pvent[[#This Row],[type_ventilation_id]],type_ventilation_deprecated[],2,FALSE)</f>
        <v>VMC Basse pression Hygro B</v>
      </c>
      <c r="E30" s="2" t="str">
        <f>IF(ISBLANK(pvent[[#This Row],[type_installation_id]]),"",VLOOKUP(pvent[[#This Row],[type_installation_id]],type_installation[],2,FALSE))</f>
        <v/>
      </c>
      <c r="F30" s="2">
        <v>1</v>
      </c>
      <c r="G30" s="2" t="s">
        <v>81</v>
      </c>
      <c r="I30" s="2">
        <v>2012</v>
      </c>
      <c r="K30" s="3">
        <v>1</v>
      </c>
      <c r="L30" s="2">
        <v>50</v>
      </c>
      <c r="N30"/>
      <c r="O30" s="2"/>
      <c r="P30" s="2"/>
    </row>
    <row r="31" spans="1:16" x14ac:dyDescent="0.3">
      <c r="A31" s="3">
        <v>30</v>
      </c>
      <c r="B31" s="2">
        <v>9</v>
      </c>
      <c r="C31" s="2" t="str">
        <f>VLOOKUP(pvent[[#This Row],[type_ventilation_id]],type_ventilation_deprecated[],2,FALSE)</f>
        <v>VMC Basse pression Hygro B</v>
      </c>
      <c r="E31" s="2" t="str">
        <f>IF(ISBLANK(pvent[[#This Row],[type_installation_id]]),"",VLOOKUP(pvent[[#This Row],[type_installation_id]],type_installation[],2,FALSE))</f>
        <v/>
      </c>
      <c r="F31" s="2">
        <v>1</v>
      </c>
      <c r="G31" s="2" t="s">
        <v>81</v>
      </c>
      <c r="H31" s="2">
        <v>2013</v>
      </c>
      <c r="K31" s="3">
        <v>1</v>
      </c>
      <c r="L31" s="2">
        <v>15</v>
      </c>
      <c r="N31"/>
      <c r="O31" s="2"/>
      <c r="P31" s="2"/>
    </row>
    <row r="32" spans="1:16" x14ac:dyDescent="0.3">
      <c r="A32" s="3">
        <v>31</v>
      </c>
      <c r="B32" s="2">
        <v>10</v>
      </c>
      <c r="C32" s="2" t="str">
        <f>VLOOKUP(pvent[[#This Row],[type_ventilation_id]],type_ventilation_deprecated[],2,FALSE)</f>
        <v>VMC Double Flux avec échangeur</v>
      </c>
      <c r="D32" s="2">
        <v>1</v>
      </c>
      <c r="E32" s="2" t="str">
        <f>IF(ISBLANK(pvent[[#This Row],[type_installation_id]]),"",VLOOKUP(pvent[[#This Row],[type_installation_id]],type_installation[],2,FALSE))</f>
        <v>Individuel</v>
      </c>
      <c r="F32" s="2">
        <v>2</v>
      </c>
      <c r="G32" s="2" t="s">
        <v>82</v>
      </c>
      <c r="I32" s="2">
        <v>2012</v>
      </c>
      <c r="K32" s="3">
        <v>1</v>
      </c>
      <c r="M32" s="2">
        <v>1.1000000000000001</v>
      </c>
      <c r="N32"/>
      <c r="O32" s="2"/>
      <c r="P32" s="2"/>
    </row>
    <row r="33" spans="1:16" x14ac:dyDescent="0.3">
      <c r="A33" s="3">
        <v>32</v>
      </c>
      <c r="B33" s="2">
        <v>10</v>
      </c>
      <c r="C33" s="2" t="str">
        <f>VLOOKUP(pvent[[#This Row],[type_ventilation_id]],type_ventilation_deprecated[],2,FALSE)</f>
        <v>VMC Double Flux avec échangeur</v>
      </c>
      <c r="D33" s="2">
        <v>1</v>
      </c>
      <c r="E33" s="2" t="str">
        <f>IF(ISBLANK(pvent[[#This Row],[type_installation_id]]),"",VLOOKUP(pvent[[#This Row],[type_installation_id]],type_installation[],2,FALSE))</f>
        <v>Individuel</v>
      </c>
      <c r="F33" s="2">
        <v>2</v>
      </c>
      <c r="G33" s="2" t="s">
        <v>82</v>
      </c>
      <c r="H33" s="2">
        <v>2013</v>
      </c>
      <c r="K33" s="3">
        <v>1</v>
      </c>
      <c r="M33" s="2">
        <v>0.6</v>
      </c>
      <c r="N33"/>
      <c r="O33" s="2"/>
      <c r="P33" s="2"/>
    </row>
    <row r="34" spans="1:16" x14ac:dyDescent="0.3">
      <c r="A34" s="3">
        <v>33</v>
      </c>
      <c r="B34" s="2">
        <v>10</v>
      </c>
      <c r="C34" s="2" t="str">
        <f>VLOOKUP(pvent[[#This Row],[type_ventilation_id]],type_ventilation_deprecated[],2,FALSE)</f>
        <v>VMC Double Flux avec échangeur</v>
      </c>
      <c r="D34" s="2">
        <v>2</v>
      </c>
      <c r="E34" s="2" t="str">
        <f>IF(ISBLANK(pvent[[#This Row],[type_installation_id]]),"",VLOOKUP(pvent[[#This Row],[type_installation_id]],type_installation[],2,FALSE))</f>
        <v>Collective</v>
      </c>
      <c r="F34" s="2">
        <v>2</v>
      </c>
      <c r="G34" s="2" t="s">
        <v>82</v>
      </c>
      <c r="K34" s="3">
        <v>1</v>
      </c>
      <c r="M34" s="2">
        <v>1.1000000000000001</v>
      </c>
      <c r="N34"/>
      <c r="O34" s="2"/>
      <c r="P34" s="2"/>
    </row>
    <row r="35" spans="1:16" x14ac:dyDescent="0.3">
      <c r="A35" s="3">
        <v>34</v>
      </c>
      <c r="B35" s="2">
        <v>10</v>
      </c>
      <c r="C35" s="2" t="str">
        <f>VLOOKUP(pvent[[#This Row],[type_ventilation_id]],type_ventilation_deprecated[],2,FALSE)</f>
        <v>VMC Double Flux avec échangeur</v>
      </c>
      <c r="D35" s="2">
        <v>2</v>
      </c>
      <c r="E35" s="2" t="str">
        <f>IF(ISBLANK(pvent[[#This Row],[type_installation_id]]),"",VLOOKUP(pvent[[#This Row],[type_installation_id]],type_installation[],2,FALSE))</f>
        <v>Collective</v>
      </c>
      <c r="F35" s="2">
        <v>2</v>
      </c>
      <c r="G35" s="2" t="s">
        <v>82</v>
      </c>
      <c r="K35" s="3">
        <v>1</v>
      </c>
      <c r="M35" s="2">
        <v>0.6</v>
      </c>
      <c r="N35"/>
      <c r="O35" s="2"/>
      <c r="P35" s="2"/>
    </row>
    <row r="36" spans="1:16" x14ac:dyDescent="0.3">
      <c r="A36" s="3">
        <v>35</v>
      </c>
      <c r="B36" s="2">
        <v>10</v>
      </c>
      <c r="C36" s="2" t="str">
        <f>VLOOKUP(pvent[[#This Row],[type_ventilation_id]],type_ventilation_deprecated[],2,FALSE)</f>
        <v>VMC Double Flux avec échangeur</v>
      </c>
      <c r="D36" s="2">
        <v>1</v>
      </c>
      <c r="E36" s="2" t="str">
        <f>IF(ISBLANK(pvent[[#This Row],[type_installation_id]]),"",VLOOKUP(pvent[[#This Row],[type_installation_id]],type_installation[],2,FALSE))</f>
        <v>Individuel</v>
      </c>
      <c r="F36" s="2">
        <v>1</v>
      </c>
      <c r="G36" s="2" t="s">
        <v>81</v>
      </c>
      <c r="I36" s="2">
        <v>2012</v>
      </c>
      <c r="K36" s="3">
        <v>1</v>
      </c>
      <c r="L36" s="2">
        <v>80</v>
      </c>
      <c r="N36"/>
      <c r="O36" s="2"/>
      <c r="P36" s="2"/>
    </row>
    <row r="37" spans="1:16" x14ac:dyDescent="0.3">
      <c r="A37" s="3">
        <v>36</v>
      </c>
      <c r="B37" s="2">
        <v>10</v>
      </c>
      <c r="C37" s="2" t="str">
        <f>VLOOKUP(pvent[[#This Row],[type_ventilation_id]],type_ventilation_deprecated[],2,FALSE)</f>
        <v>VMC Double Flux avec échangeur</v>
      </c>
      <c r="D37" s="2">
        <v>1</v>
      </c>
      <c r="E37" s="2" t="str">
        <f>IF(ISBLANK(pvent[[#This Row],[type_installation_id]]),"",VLOOKUP(pvent[[#This Row],[type_installation_id]],type_installation[],2,FALSE))</f>
        <v>Individuel</v>
      </c>
      <c r="F37" s="2">
        <v>1</v>
      </c>
      <c r="G37" s="2" t="s">
        <v>81</v>
      </c>
      <c r="H37" s="2">
        <v>2013</v>
      </c>
      <c r="K37" s="3">
        <v>1</v>
      </c>
      <c r="L37" s="2">
        <v>35</v>
      </c>
      <c r="N37"/>
      <c r="O37" s="2"/>
      <c r="P37" s="2"/>
    </row>
    <row r="38" spans="1:16" x14ac:dyDescent="0.3">
      <c r="A38" s="3">
        <v>37</v>
      </c>
      <c r="B38" s="2">
        <v>11</v>
      </c>
      <c r="C38" s="2" t="str">
        <f>VLOOKUP(pvent[[#This Row],[type_ventilation_id]],type_ventilation_deprecated[],2,FALSE)</f>
        <v>VMC Double Flux sans échangeur</v>
      </c>
      <c r="E38" s="2" t="str">
        <f>IF(ISBLANK(pvent[[#This Row],[type_installation_id]]),"",VLOOKUP(pvent[[#This Row],[type_installation_id]],type_installation[],2,FALSE))</f>
        <v/>
      </c>
      <c r="F38" s="2">
        <v>2</v>
      </c>
      <c r="G38" s="2" t="s">
        <v>82</v>
      </c>
      <c r="I38" s="2">
        <v>2012</v>
      </c>
      <c r="K38" s="3">
        <v>1</v>
      </c>
      <c r="M38" s="2">
        <v>1.1000000000000001</v>
      </c>
      <c r="N38"/>
      <c r="O38" s="2"/>
      <c r="P38" s="2"/>
    </row>
    <row r="39" spans="1:16" x14ac:dyDescent="0.3">
      <c r="A39" s="3">
        <v>38</v>
      </c>
      <c r="B39" s="2">
        <v>11</v>
      </c>
      <c r="C39" s="2" t="str">
        <f>VLOOKUP(pvent[[#This Row],[type_ventilation_id]],type_ventilation_deprecated[],2,FALSE)</f>
        <v>VMC Double Flux sans échangeur</v>
      </c>
      <c r="E39" s="2" t="str">
        <f>IF(ISBLANK(pvent[[#This Row],[type_installation_id]]),"",VLOOKUP(pvent[[#This Row],[type_installation_id]],type_installation[],2,FALSE))</f>
        <v/>
      </c>
      <c r="F39" s="2">
        <v>2</v>
      </c>
      <c r="G39" s="2" t="s">
        <v>82</v>
      </c>
      <c r="H39" s="2">
        <v>2013</v>
      </c>
      <c r="K39" s="3">
        <v>1</v>
      </c>
      <c r="M39" s="2">
        <v>0.6</v>
      </c>
      <c r="N39"/>
      <c r="O39" s="2"/>
      <c r="P39" s="2"/>
    </row>
    <row r="40" spans="1:16" x14ac:dyDescent="0.3">
      <c r="A40" s="3">
        <v>39</v>
      </c>
      <c r="B40" s="2">
        <v>11</v>
      </c>
      <c r="C40" s="2" t="str">
        <f>VLOOKUP(pvent[[#This Row],[type_ventilation_id]],type_ventilation_deprecated[],2,FALSE)</f>
        <v>VMC Double Flux sans échangeur</v>
      </c>
      <c r="E40" s="2" t="str">
        <f>IF(ISBLANK(pvent[[#This Row],[type_installation_id]]),"",VLOOKUP(pvent[[#This Row],[type_installation_id]],type_installation[],2,FALSE))</f>
        <v/>
      </c>
      <c r="F40" s="2">
        <v>1</v>
      </c>
      <c r="G40" s="2" t="s">
        <v>81</v>
      </c>
      <c r="I40" s="2">
        <v>2012</v>
      </c>
      <c r="K40" s="3">
        <v>1</v>
      </c>
      <c r="L40" s="2">
        <v>80</v>
      </c>
      <c r="N40"/>
      <c r="O40" s="2"/>
      <c r="P40" s="2"/>
    </row>
    <row r="41" spans="1:16" x14ac:dyDescent="0.3">
      <c r="A41" s="3">
        <v>40</v>
      </c>
      <c r="B41" s="2">
        <v>11</v>
      </c>
      <c r="C41" s="2" t="str">
        <f>VLOOKUP(pvent[[#This Row],[type_ventilation_id]],type_ventilation_deprecated[],2,FALSE)</f>
        <v>VMC Double Flux sans échangeur</v>
      </c>
      <c r="E41" s="2" t="str">
        <f>IF(ISBLANK(pvent[[#This Row],[type_installation_id]]),"",VLOOKUP(pvent[[#This Row],[type_installation_id]],type_installation[],2,FALSE))</f>
        <v/>
      </c>
      <c r="F41" s="2">
        <v>1</v>
      </c>
      <c r="G41" s="2" t="s">
        <v>81</v>
      </c>
      <c r="H41" s="2">
        <v>2013</v>
      </c>
      <c r="K41" s="3">
        <v>1</v>
      </c>
      <c r="L41" s="2">
        <v>35</v>
      </c>
      <c r="N41"/>
      <c r="O41" s="2"/>
      <c r="P41" s="2"/>
    </row>
    <row r="42" spans="1:16" s="7" customFormat="1" x14ac:dyDescent="0.3">
      <c r="A42" s="3">
        <v>41</v>
      </c>
      <c r="B42" s="3">
        <v>12</v>
      </c>
      <c r="C42" s="3" t="str">
        <f>VLOOKUP(pvent[[#This Row],[type_ventilation_id]],type_ventilation_deprecated[],2,FALSE)</f>
        <v>Ventilation naturelle par conduit</v>
      </c>
      <c r="D42" s="3"/>
      <c r="E42" s="3" t="str">
        <f>IF(ISBLANK(pvent[[#This Row],[type_installation_id]]),"",VLOOKUP(pvent[[#This Row],[type_installation_id]],type_installation[],2,FALSE))</f>
        <v/>
      </c>
      <c r="F42" s="3"/>
      <c r="G42" s="3"/>
      <c r="H42" s="3"/>
      <c r="I42" s="3"/>
      <c r="J42" s="3"/>
      <c r="K42" s="3">
        <v>1</v>
      </c>
      <c r="L42" s="3">
        <v>0</v>
      </c>
      <c r="M42" s="3">
        <v>0</v>
      </c>
      <c r="O42" s="3"/>
      <c r="P42" s="3"/>
    </row>
    <row r="43" spans="1:16" x14ac:dyDescent="0.3">
      <c r="A43" s="3">
        <v>42</v>
      </c>
      <c r="B43" s="2">
        <v>13</v>
      </c>
      <c r="C43" s="2" t="str">
        <f>VLOOKUP(pvent[[#This Row],[type_ventilation_id]],type_ventilation_deprecated[],2,FALSE)</f>
        <v>Ventilation hybride</v>
      </c>
      <c r="D43" s="2">
        <v>1</v>
      </c>
      <c r="E43" s="2" t="str">
        <f>IF(ISBLANK(pvent[[#This Row],[type_installation_id]]),"",VLOOKUP(pvent[[#This Row],[type_installation_id]],type_installation[],2,FALSE))</f>
        <v>Individuel</v>
      </c>
      <c r="F43" s="2">
        <v>1</v>
      </c>
      <c r="G43" s="2" t="s">
        <v>81</v>
      </c>
      <c r="K43" s="2">
        <v>8.3000000000000004E-2</v>
      </c>
      <c r="L43" s="2">
        <v>65</v>
      </c>
      <c r="N43"/>
      <c r="O43" s="2"/>
      <c r="P43" s="2"/>
    </row>
    <row r="44" spans="1:16" x14ac:dyDescent="0.3">
      <c r="A44" s="3">
        <v>43</v>
      </c>
      <c r="B44" s="2">
        <v>13</v>
      </c>
      <c r="C44" s="2" t="str">
        <f>VLOOKUP(pvent[[#This Row],[type_ventilation_id]],type_ventilation_deprecated[],2,FALSE)</f>
        <v>Ventilation hybride</v>
      </c>
      <c r="D44" s="2">
        <v>1</v>
      </c>
      <c r="E44" s="2" t="str">
        <f>IF(ISBLANK(pvent[[#This Row],[type_installation_id]]),"",VLOOKUP(pvent[[#This Row],[type_installation_id]],type_installation[],2,FALSE))</f>
        <v>Individuel</v>
      </c>
      <c r="F44" s="2">
        <v>2</v>
      </c>
      <c r="G44" s="2" t="s">
        <v>82</v>
      </c>
      <c r="J44" s="2">
        <v>1.5</v>
      </c>
      <c r="K44" s="2">
        <v>8.3000000000000004E-2</v>
      </c>
      <c r="M44" s="2">
        <v>0.46</v>
      </c>
      <c r="N44"/>
    </row>
    <row r="45" spans="1:16" x14ac:dyDescent="0.3">
      <c r="A45" s="3">
        <v>44</v>
      </c>
      <c r="B45" s="2">
        <v>14</v>
      </c>
      <c r="C45" s="2" t="str">
        <f>VLOOKUP(pvent[[#This Row],[type_ventilation_id]],type_ventilation_deprecated[],2,FALSE)</f>
        <v>Ventilation hybride avec entrées d'air hygro</v>
      </c>
      <c r="D45" s="2">
        <v>1</v>
      </c>
      <c r="E45" s="2" t="str">
        <f>IF(ISBLANK(pvent[[#This Row],[type_installation_id]]),"",VLOOKUP(pvent[[#This Row],[type_installation_id]],type_installation[],2,FALSE))</f>
        <v>Individuel</v>
      </c>
      <c r="F45" s="2">
        <v>1</v>
      </c>
      <c r="G45" s="2" t="s">
        <v>81</v>
      </c>
      <c r="K45" s="2">
        <v>8.3000000000000004E-2</v>
      </c>
      <c r="L45" s="2">
        <v>65</v>
      </c>
      <c r="N45"/>
    </row>
    <row r="46" spans="1:16" x14ac:dyDescent="0.3">
      <c r="A46" s="3">
        <v>45</v>
      </c>
      <c r="B46" s="2">
        <v>14</v>
      </c>
      <c r="C46" s="2" t="str">
        <f>VLOOKUP(pvent[[#This Row],[type_ventilation_id]],type_ventilation_deprecated[],2,FALSE)</f>
        <v>Ventilation hybride avec entrées d'air hygro</v>
      </c>
      <c r="D46" s="2">
        <v>1</v>
      </c>
      <c r="E46" s="2" t="str">
        <f>IF(ISBLANK(pvent[[#This Row],[type_installation_id]]),"",VLOOKUP(pvent[[#This Row],[type_installation_id]],type_installation[],2,FALSE))</f>
        <v>Individuel</v>
      </c>
      <c r="F46" s="2">
        <v>2</v>
      </c>
      <c r="G46" s="2" t="s">
        <v>82</v>
      </c>
      <c r="J46" s="2">
        <v>1.5</v>
      </c>
      <c r="K46" s="2">
        <v>8.3000000000000004E-2</v>
      </c>
      <c r="M46" s="2">
        <v>0.46</v>
      </c>
      <c r="N46"/>
    </row>
    <row r="47" spans="1:16" x14ac:dyDescent="0.3">
      <c r="A47" s="3">
        <v>46</v>
      </c>
      <c r="B47" s="2">
        <v>15</v>
      </c>
      <c r="C47" s="2" t="str">
        <f>VLOOKUP(pvent[[#This Row],[type_ventilation_id]],type_ventilation_deprecated[],2,FALSE)</f>
        <v>Ventilation mécanique sur conduit existant</v>
      </c>
      <c r="E47" s="2" t="str">
        <f>IF(ISBLANK(pvent[[#This Row],[type_installation_id]]),"",VLOOKUP(pvent[[#This Row],[type_installation_id]],type_installation[],2,FALSE))</f>
        <v/>
      </c>
      <c r="F47" s="2">
        <v>1</v>
      </c>
      <c r="G47" s="2" t="s">
        <v>81</v>
      </c>
      <c r="I47" s="2">
        <v>2012</v>
      </c>
      <c r="K47" s="3">
        <v>1</v>
      </c>
      <c r="L47" s="2">
        <v>65</v>
      </c>
      <c r="N47"/>
    </row>
    <row r="48" spans="1:16" x14ac:dyDescent="0.3">
      <c r="A48" s="3">
        <v>47</v>
      </c>
      <c r="B48" s="2">
        <v>15</v>
      </c>
      <c r="C48" s="2" t="str">
        <f>VLOOKUP(pvent[[#This Row],[type_ventilation_id]],type_ventilation_deprecated[],2,FALSE)</f>
        <v>Ventilation mécanique sur conduit existant</v>
      </c>
      <c r="E48" s="2" t="str">
        <f>IF(ISBLANK(pvent[[#This Row],[type_installation_id]]),"",VLOOKUP(pvent[[#This Row],[type_installation_id]],type_installation[],2,FALSE))</f>
        <v/>
      </c>
      <c r="F48" s="2">
        <v>1</v>
      </c>
      <c r="G48" s="2" t="s">
        <v>81</v>
      </c>
      <c r="H48" s="2">
        <v>2013</v>
      </c>
      <c r="K48" s="3">
        <v>1</v>
      </c>
      <c r="L48" s="2">
        <v>35</v>
      </c>
      <c r="N48"/>
    </row>
    <row r="49" spans="1:14" x14ac:dyDescent="0.3">
      <c r="A49" s="3">
        <v>48</v>
      </c>
      <c r="B49" s="2">
        <v>15</v>
      </c>
      <c r="C49" s="2" t="str">
        <f>VLOOKUP(pvent[[#This Row],[type_ventilation_id]],type_ventilation_deprecated[],2,FALSE)</f>
        <v>Ventilation mécanique sur conduit existant</v>
      </c>
      <c r="E49" s="2" t="str">
        <f>IF(ISBLANK(pvent[[#This Row],[type_installation_id]]),"",VLOOKUP(pvent[[#This Row],[type_installation_id]],type_installation[],2,FALSE))</f>
        <v/>
      </c>
      <c r="F49" s="2">
        <v>2</v>
      </c>
      <c r="G49" s="2" t="s">
        <v>82</v>
      </c>
      <c r="I49" s="2">
        <v>2012</v>
      </c>
      <c r="K49" s="3">
        <v>1</v>
      </c>
      <c r="M49" s="2">
        <v>0.46</v>
      </c>
      <c r="N49"/>
    </row>
    <row r="50" spans="1:14" x14ac:dyDescent="0.3">
      <c r="A50" s="3">
        <v>49</v>
      </c>
      <c r="B50" s="2">
        <v>15</v>
      </c>
      <c r="C50" s="2" t="str">
        <f>VLOOKUP(pvent[[#This Row],[type_ventilation_id]],type_ventilation_deprecated[],2,FALSE)</f>
        <v>Ventilation mécanique sur conduit existant</v>
      </c>
      <c r="E50" s="2" t="str">
        <f>IF(ISBLANK(pvent[[#This Row],[type_installation_id]]),"",VLOOKUP(pvent[[#This Row],[type_installation_id]],type_installation[],2,FALSE))</f>
        <v/>
      </c>
      <c r="F50" s="2">
        <v>2</v>
      </c>
      <c r="G50" s="2" t="s">
        <v>82</v>
      </c>
      <c r="H50" s="2">
        <v>2013</v>
      </c>
      <c r="K50" s="3">
        <v>1</v>
      </c>
      <c r="M50" s="2">
        <v>0.25</v>
      </c>
      <c r="N50"/>
    </row>
    <row r="51" spans="1:14" s="7" customFormat="1" x14ac:dyDescent="0.3">
      <c r="A51" s="3">
        <v>50</v>
      </c>
      <c r="B51" s="3">
        <v>16</v>
      </c>
      <c r="C51" s="3" t="str">
        <f>VLOOKUP(pvent[[#This Row],[type_ventilation_id]],type_ventilation_deprecated[],2,FALSE)</f>
        <v>Ventilation naturelle par conduit avec entrées d'air hygro</v>
      </c>
      <c r="D51" s="3"/>
      <c r="E51" s="3" t="str">
        <f>IF(ISBLANK(pvent[[#This Row],[type_installation_id]]),"",VLOOKUP(pvent[[#This Row],[type_installation_id]],type_installation[],2,FALSE))</f>
        <v/>
      </c>
      <c r="F51" s="3"/>
      <c r="G51" s="3"/>
      <c r="H51" s="3"/>
      <c r="I51" s="3"/>
      <c r="J51" s="3"/>
      <c r="K51" s="3">
        <v>1</v>
      </c>
      <c r="L51" s="3">
        <v>0</v>
      </c>
      <c r="M51" s="3">
        <v>0</v>
      </c>
    </row>
    <row r="52" spans="1:14" s="7" customFormat="1" x14ac:dyDescent="0.3">
      <c r="A52" s="3">
        <v>51</v>
      </c>
      <c r="B52" s="3">
        <v>17</v>
      </c>
      <c r="C52" s="3" t="str">
        <f>VLOOKUP(pvent[[#This Row],[type_ventilation_id]],type_ventilation_deprecated[],2,FALSE)</f>
        <v>Puits climatique sans échangeur</v>
      </c>
      <c r="D52" s="3"/>
      <c r="E52" s="3" t="str">
        <f>IF(ISBLANK(pvent[[#This Row],[type_installation_id]]),"",VLOOKUP(pvent[[#This Row],[type_installation_id]],type_installation[],2,FALSE))</f>
        <v/>
      </c>
      <c r="F52" s="3"/>
      <c r="G52" s="3"/>
      <c r="H52" s="3"/>
      <c r="I52" s="3"/>
      <c r="J52" s="3"/>
      <c r="K52" s="3">
        <v>1</v>
      </c>
      <c r="L52" s="3">
        <v>0</v>
      </c>
      <c r="M52" s="3">
        <v>0</v>
      </c>
    </row>
    <row r="53" spans="1:14" s="7" customFormat="1" x14ac:dyDescent="0.3">
      <c r="A53" s="3">
        <v>52</v>
      </c>
      <c r="B53" s="3">
        <v>18</v>
      </c>
      <c r="C53" s="3" t="str">
        <f>VLOOKUP(pvent[[#This Row],[type_ventilation_id]],type_ventilation_deprecated[],2,FALSE)</f>
        <v>Puits climatique avec échangeur</v>
      </c>
      <c r="D53" s="3"/>
      <c r="E53" s="3" t="str">
        <f>IF(ISBLANK(pvent[[#This Row],[type_installation_id]]),"",VLOOKUP(pvent[[#This Row],[type_installation_id]],type_installation[],2,FALSE))</f>
        <v/>
      </c>
      <c r="F53" s="3"/>
      <c r="G53" s="3"/>
      <c r="H53" s="3"/>
      <c r="I53" s="3"/>
      <c r="J53" s="3"/>
      <c r="K53" s="3">
        <v>1</v>
      </c>
      <c r="L53" s="3">
        <v>0</v>
      </c>
      <c r="M53" s="3">
        <v>0</v>
      </c>
    </row>
    <row r="54" spans="1:14" s="6" customFormat="1" x14ac:dyDescent="0.3">
      <c r="A54" s="3">
        <v>53</v>
      </c>
      <c r="B54" s="5">
        <v>19</v>
      </c>
      <c r="C54" s="5" t="str">
        <f>VLOOKUP(pvent[[#This Row],[type_ventilation_id]],type_ventilation_deprecated[],2,FALSE)</f>
        <v>VMC par insufflation</v>
      </c>
      <c r="D54" s="5"/>
      <c r="E54" s="5" t="str">
        <f>IF(ISBLANK(pvent[[#This Row],[type_installation_id]]),"",VLOOKUP(pvent[[#This Row],[type_installation_id]],type_installation[],2,FALSE))</f>
        <v/>
      </c>
      <c r="F54" s="5">
        <v>2</v>
      </c>
      <c r="G54" s="5" t="s">
        <v>82</v>
      </c>
      <c r="H54" s="5"/>
      <c r="I54" s="5">
        <v>2012</v>
      </c>
      <c r="J54" s="5"/>
      <c r="K54" s="3">
        <v>1</v>
      </c>
      <c r="L54" s="5"/>
      <c r="M54" s="5">
        <v>0.46</v>
      </c>
    </row>
    <row r="55" spans="1:14" s="6" customFormat="1" x14ac:dyDescent="0.3">
      <c r="A55" s="3">
        <v>54</v>
      </c>
      <c r="B55" s="5">
        <v>19</v>
      </c>
      <c r="C55" s="5" t="str">
        <f>VLOOKUP(pvent[[#This Row],[type_ventilation_id]],type_ventilation_deprecated[],2,FALSE)</f>
        <v>VMC par insufflation</v>
      </c>
      <c r="D55" s="5"/>
      <c r="E55" s="5" t="str">
        <f>IF(ISBLANK(pvent[[#This Row],[type_installation_id]]),"",VLOOKUP(pvent[[#This Row],[type_installation_id]],type_installation[],2,FALSE))</f>
        <v/>
      </c>
      <c r="F55" s="5">
        <v>2</v>
      </c>
      <c r="G55" s="5" t="s">
        <v>82</v>
      </c>
      <c r="H55" s="5">
        <v>2013</v>
      </c>
      <c r="I55" s="5"/>
      <c r="J55" s="5"/>
      <c r="K55" s="3">
        <v>1</v>
      </c>
      <c r="L55" s="5"/>
      <c r="M55" s="5">
        <v>0.25</v>
      </c>
    </row>
    <row r="56" spans="1:14" s="6" customFormat="1" x14ac:dyDescent="0.3">
      <c r="A56" s="3">
        <v>55</v>
      </c>
      <c r="B56" s="5">
        <v>19</v>
      </c>
      <c r="C56" s="5" t="str">
        <f>VLOOKUP(pvent[[#This Row],[type_ventilation_id]],type_ventilation_deprecated[],2,FALSE)</f>
        <v>VMC par insufflation</v>
      </c>
      <c r="D56" s="5"/>
      <c r="E56" s="5" t="str">
        <f>IF(ISBLANK(pvent[[#This Row],[type_installation_id]]),"",VLOOKUP(pvent[[#This Row],[type_installation_id]],type_installation[],2,FALSE))</f>
        <v/>
      </c>
      <c r="F56" s="5">
        <v>1</v>
      </c>
      <c r="G56" s="5" t="s">
        <v>81</v>
      </c>
      <c r="H56" s="5"/>
      <c r="I56" s="5">
        <v>2012</v>
      </c>
      <c r="J56" s="5"/>
      <c r="K56" s="3">
        <v>1</v>
      </c>
      <c r="L56" s="5">
        <v>65</v>
      </c>
      <c r="M56" s="5"/>
    </row>
    <row r="57" spans="1:14" s="6" customFormat="1" x14ac:dyDescent="0.3">
      <c r="A57" s="3">
        <v>56</v>
      </c>
      <c r="B57" s="5">
        <v>19</v>
      </c>
      <c r="C57" s="5" t="str">
        <f>VLOOKUP(pvent[[#This Row],[type_ventilation_id]],type_ventilation_deprecated[],2,FALSE)</f>
        <v>VMC par insufflation</v>
      </c>
      <c r="D57" s="5"/>
      <c r="E57" s="5" t="str">
        <f>IF(ISBLANK(pvent[[#This Row],[type_installation_id]]),"",VLOOKUP(pvent[[#This Row],[type_installation_id]],type_installation[],2,FALSE))</f>
        <v/>
      </c>
      <c r="F57" s="5">
        <v>1</v>
      </c>
      <c r="G57" s="5" t="s">
        <v>81</v>
      </c>
      <c r="H57" s="5">
        <v>2013</v>
      </c>
      <c r="I57" s="5"/>
      <c r="J57" s="5"/>
      <c r="K57" s="3">
        <v>1</v>
      </c>
      <c r="L57" s="5">
        <v>35</v>
      </c>
      <c r="M57" s="5"/>
    </row>
    <row r="58" spans="1:14" s="7" customFormat="1" x14ac:dyDescent="0.3">
      <c r="A58" s="3">
        <v>57</v>
      </c>
      <c r="B58" s="3">
        <v>13</v>
      </c>
      <c r="C58" s="3" t="str">
        <f>VLOOKUP(pvent[[#This Row],[type_ventilation_id]],type_ventilation_deprecated[],2,FALSE)</f>
        <v>Ventilation hybride</v>
      </c>
      <c r="D58" s="3">
        <v>2</v>
      </c>
      <c r="E58" s="3" t="str">
        <f>IF(ISBLANK(pvent[[#This Row],[type_installation_id]]),"",VLOOKUP(pvent[[#This Row],[type_installation_id]],type_installation[],2,FALSE))</f>
        <v>Collective</v>
      </c>
      <c r="F58" s="3">
        <v>1</v>
      </c>
      <c r="G58" s="3" t="s">
        <v>81</v>
      </c>
      <c r="H58" s="3"/>
      <c r="I58" s="3"/>
      <c r="J58" s="3"/>
      <c r="K58" s="2">
        <v>0.16700000000000001</v>
      </c>
      <c r="L58" s="3">
        <v>65</v>
      </c>
      <c r="M58" s="3"/>
      <c r="N58" s="3"/>
    </row>
    <row r="59" spans="1:14" s="7" customFormat="1" x14ac:dyDescent="0.3">
      <c r="A59" s="3">
        <v>58</v>
      </c>
      <c r="B59" s="3">
        <v>13</v>
      </c>
      <c r="C59" s="3" t="str">
        <f>VLOOKUP(pvent[[#This Row],[type_ventilation_id]],type_ventilation_deprecated[],2,FALSE)</f>
        <v>Ventilation hybride</v>
      </c>
      <c r="D59" s="3">
        <v>2</v>
      </c>
      <c r="E59" s="3" t="str">
        <f>IF(ISBLANK(pvent[[#This Row],[type_installation_id]]),"",VLOOKUP(pvent[[#This Row],[type_installation_id]],type_installation[],2,FALSE))</f>
        <v>Collective</v>
      </c>
      <c r="F59" s="3">
        <v>2</v>
      </c>
      <c r="G59" s="3" t="s">
        <v>82</v>
      </c>
      <c r="H59" s="3"/>
      <c r="I59" s="3"/>
      <c r="J59" s="3">
        <v>1.5</v>
      </c>
      <c r="K59" s="2">
        <v>0.16700000000000001</v>
      </c>
      <c r="L59" s="3"/>
      <c r="M59" s="3">
        <v>0.46</v>
      </c>
      <c r="N59" s="3"/>
    </row>
    <row r="60" spans="1:14" s="7" customFormat="1" x14ac:dyDescent="0.3">
      <c r="A60" s="3">
        <v>59</v>
      </c>
      <c r="B60" s="3">
        <v>14</v>
      </c>
      <c r="C60" s="3" t="str">
        <f>VLOOKUP(pvent[[#This Row],[type_ventilation_id]],type_ventilation_deprecated[],2,FALSE)</f>
        <v>Ventilation hybride avec entrées d'air hygro</v>
      </c>
      <c r="D60" s="3">
        <v>2</v>
      </c>
      <c r="E60" s="3" t="str">
        <f>IF(ISBLANK(pvent[[#This Row],[type_installation_id]]),"",VLOOKUP(pvent[[#This Row],[type_installation_id]],type_installation[],2,FALSE))</f>
        <v>Collective</v>
      </c>
      <c r="F60" s="3">
        <v>1</v>
      </c>
      <c r="G60" s="3" t="s">
        <v>81</v>
      </c>
      <c r="H60" s="3"/>
      <c r="I60" s="3"/>
      <c r="J60" s="3"/>
      <c r="K60" s="2">
        <v>0.16700000000000001</v>
      </c>
      <c r="L60" s="3">
        <v>65</v>
      </c>
      <c r="M60" s="3"/>
      <c r="N60" s="3"/>
    </row>
    <row r="61" spans="1:14" s="7" customFormat="1" x14ac:dyDescent="0.3">
      <c r="A61" s="3">
        <v>60</v>
      </c>
      <c r="B61" s="3">
        <v>14</v>
      </c>
      <c r="C61" s="3" t="str">
        <f>VLOOKUP(pvent[[#This Row],[type_ventilation_id]],type_ventilation_deprecated[],2,FALSE)</f>
        <v>Ventilation hybride avec entrées d'air hygro</v>
      </c>
      <c r="D61" s="3">
        <v>2</v>
      </c>
      <c r="E61" s="3" t="str">
        <f>IF(ISBLANK(pvent[[#This Row],[type_installation_id]]),"",VLOOKUP(pvent[[#This Row],[type_installation_id]],type_installation[],2,FALSE))</f>
        <v>Collective</v>
      </c>
      <c r="F61" s="3">
        <v>2</v>
      </c>
      <c r="G61" s="3" t="s">
        <v>82</v>
      </c>
      <c r="H61" s="3"/>
      <c r="I61" s="3"/>
      <c r="J61" s="3">
        <v>1.5</v>
      </c>
      <c r="K61" s="2">
        <v>0.16700000000000001</v>
      </c>
      <c r="L61" s="3"/>
      <c r="M61" s="3">
        <v>0.46</v>
      </c>
      <c r="N61" s="3"/>
    </row>
    <row r="62" spans="1:14" x14ac:dyDescent="0.3">
      <c r="B62"/>
      <c r="C62"/>
      <c r="D62"/>
      <c r="E62"/>
      <c r="F62"/>
      <c r="G62"/>
      <c r="H62"/>
      <c r="I62"/>
    </row>
    <row r="63" spans="1:14" x14ac:dyDescent="0.3">
      <c r="B63"/>
      <c r="C63"/>
      <c r="D63"/>
      <c r="E63"/>
      <c r="F63"/>
      <c r="G63"/>
      <c r="H63"/>
      <c r="I63"/>
    </row>
    <row r="64" spans="1:14" x14ac:dyDescent="0.3">
      <c r="B64"/>
      <c r="C64"/>
      <c r="D64"/>
      <c r="E64"/>
      <c r="F64"/>
      <c r="G64"/>
      <c r="H64"/>
      <c r="I6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type_ventilation@deprecated</vt:lpstr>
      <vt:lpstr>type_ventilation</vt:lpstr>
      <vt:lpstr>type_installation</vt:lpstr>
      <vt:lpstr>debit</vt:lpstr>
      <vt:lpstr>pvent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2024-01-26T08:58:13Z</dcterms:created>
  <dcterms:modified xsi:type="dcterms:W3CDTF">2024-05-15T08:56:51Z</dcterms:modified>
</cp:coreProperties>
</file>