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CC9A98E6-0E90-4A5F-B29D-D7FC3474DAF1}" xr6:coauthVersionLast="45" xr6:coauthVersionMax="45" xr10:uidLastSave="{00000000-0000-0000-0000-000000000000}"/>
  <bookViews>
    <workbookView xWindow="-108" yWindow="-108" windowWidth="23256" windowHeight="12576" xr2:uid="{C2199DDC-CAD1-410B-A02E-09FBEDCBB501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7" i="1"/>
  <c r="E2" i="1"/>
  <c r="E5" i="1" l="1"/>
  <c r="E6" i="1" l="1"/>
  <c r="D2" i="1" l="1"/>
  <c r="B2" i="1"/>
  <c r="A2" i="1"/>
  <c r="B17" i="1" s="1"/>
  <c r="E4" i="1"/>
</calcChain>
</file>

<file path=xl/sharedStrings.xml><?xml version="1.0" encoding="utf-8"?>
<sst xmlns="http://schemas.openxmlformats.org/spreadsheetml/2006/main" count="36" uniqueCount="32">
  <si>
    <t>檢驗項目</t>
    <phoneticPr fontId="1" type="noConversion"/>
  </si>
  <si>
    <t>標準</t>
    <phoneticPr fontId="1" type="noConversion"/>
  </si>
  <si>
    <t>檢驗結果</t>
    <phoneticPr fontId="1" type="noConversion"/>
  </si>
  <si>
    <t>外觀</t>
    <phoneticPr fontId="1" type="noConversion"/>
  </si>
  <si>
    <t>夾雜物</t>
    <phoneticPr fontId="1" type="noConversion"/>
  </si>
  <si>
    <t>風味</t>
    <phoneticPr fontId="1" type="noConversion"/>
  </si>
  <si>
    <t>PH</t>
    <phoneticPr fontId="1" type="noConversion"/>
  </si>
  <si>
    <t>濁度</t>
    <phoneticPr fontId="1" type="noConversion"/>
  </si>
  <si>
    <t>扭力</t>
    <phoneticPr fontId="1" type="noConversion"/>
  </si>
  <si>
    <t>標示</t>
    <phoneticPr fontId="1" type="noConversion"/>
  </si>
  <si>
    <t>生菌數</t>
    <phoneticPr fontId="1" type="noConversion"/>
  </si>
  <si>
    <t>大腸桿菌群</t>
    <phoneticPr fontId="1" type="noConversion"/>
  </si>
  <si>
    <t>糞便性鏈球菌</t>
    <phoneticPr fontId="1" type="noConversion"/>
  </si>
  <si>
    <t>綠膿桿菌</t>
    <phoneticPr fontId="1" type="noConversion"/>
  </si>
  <si>
    <t>判定</t>
    <phoneticPr fontId="1" type="noConversion"/>
  </si>
  <si>
    <t>水質澄清
瓶身清潔</t>
    <phoneticPr fontId="1" type="noConversion"/>
  </si>
  <si>
    <t>不得有雜物</t>
    <phoneticPr fontId="1" type="noConversion"/>
  </si>
  <si>
    <t>不得有異味</t>
    <phoneticPr fontId="1" type="noConversion"/>
  </si>
  <si>
    <t>一般包裝水6.0-8.0</t>
    <phoneticPr fontId="1" type="noConversion"/>
  </si>
  <si>
    <t>鹼性竹炭水7.3-8.1</t>
    <phoneticPr fontId="1" type="noConversion"/>
  </si>
  <si>
    <t>微鹼性離子水7.3-7.9</t>
    <phoneticPr fontId="1" type="noConversion"/>
  </si>
  <si>
    <t>2NTU以下</t>
    <phoneticPr fontId="1" type="noConversion"/>
  </si>
  <si>
    <t>＜10CFU/ml</t>
    <phoneticPr fontId="1" type="noConversion"/>
  </si>
  <si>
    <t>陰性</t>
    <phoneticPr fontId="1" type="noConversion"/>
  </si>
  <si>
    <t>B017-1</t>
    <phoneticPr fontId="1" type="noConversion"/>
  </si>
  <si>
    <t>成   品   檢   驗   報   告   書</t>
    <phoneticPr fontId="1" type="noConversion"/>
  </si>
  <si>
    <t>18±7Kg/ cm2
23±7kg/ cm2
                               48小時後</t>
    <phoneticPr fontId="1" type="noConversion"/>
  </si>
  <si>
    <t>1.製造日期、有效日期
2.品名
3.規格容量
4.公司名稱、電話、地址
   應符合標準樣板</t>
    <phoneticPr fontId="1" type="noConversion"/>
  </si>
  <si>
    <t>□</t>
    <phoneticPr fontId="1" type="noConversion"/>
  </si>
  <si>
    <t>檢驗人員:  [usr_code]</t>
    <phoneticPr fontId="1" type="noConversion"/>
  </si>
  <si>
    <t>品管主管:  [review_level_1]</t>
    <phoneticPr fontId="1" type="noConversion"/>
  </si>
  <si>
    <t>廠長:  [review_level_2]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</si>
</sst>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2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24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top"/>
    </xf>
    <xf numFmtId="0" fontId="3" fillId="0" borderId="0" xfId="0" applyFont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F22C-7F14-43A2-8380-A5E836D561E1}">
  <dimension ref="A1:AD19"/>
  <sheetViews>
    <sheetView tabSelected="1" workbookViewId="0">
      <selection activeCell="G5" sqref="G5"/>
    </sheetView>
  </sheetViews>
  <sheetFormatPr defaultRowHeight="15.6" x14ac:dyDescent="0.3"/>
  <cols>
    <col min="1" max="1" width="18.44140625" style="1" customWidth="1"/>
    <col min="2" max="2" width="10.21875" style="1" customWidth="1"/>
    <col min="3" max="3" width="5.44140625" style="1" customWidth="1"/>
    <col min="4" max="4" width="25.44140625" style="1" customWidth="1"/>
    <col min="5" max="5" width="10.88671875" style="1" customWidth="1"/>
    <col min="6" max="6" width="22.109375" style="1" customWidth="1"/>
    <col min="7" max="16384" width="8.88671875" style="1"/>
  </cols>
  <sheetData>
    <row r="1" spans="1:30" ht="39.6" customHeight="1" x14ac:dyDescent="0.3">
      <c r="A1" s="14" t="s">
        <v>25</v>
      </c>
      <c r="B1" s="14"/>
      <c r="C1" s="14"/>
      <c r="D1" s="14"/>
      <c r="E1" s="14"/>
      <c r="F1" s="14"/>
    </row>
    <row r="2" spans="1:30" ht="29.4" customHeight="1" x14ac:dyDescent="0.3">
      <c r="A2" s="1" t="str">
        <f>"品名: "&amp;IF(工作表2!A2="","",工作表2!A2)</f>
        <v xml:space="preserve">品名: </v>
      </c>
      <c r="B2" s="19" t="str">
        <f>"規格: "&amp;IF(工作表2!B2="","",工作表2!B2)</f>
        <v xml:space="preserve">規格: </v>
      </c>
      <c r="C2" s="19"/>
      <c r="D2" s="2" t="str">
        <f>"批號: "&amp;IF(工作表2!C2="","",工作表2!C2)</f>
        <v xml:space="preserve">批號: </v>
      </c>
      <c r="E2" s="15" t="str">
        <f>"檢驗日期: "&amp; IF(工作表2!D2="","",工作表2!D2)</f>
        <v xml:space="preserve">檢驗日期: </v>
      </c>
      <c r="F2" s="15"/>
    </row>
    <row r="3" spans="1:30" ht="27.6" customHeight="1" x14ac:dyDescent="0.3">
      <c r="A3" s="17" t="s">
        <v>0</v>
      </c>
      <c r="B3" s="18"/>
      <c r="C3" s="20" t="s">
        <v>1</v>
      </c>
      <c r="D3" s="20"/>
      <c r="E3" s="20" t="s">
        <v>2</v>
      </c>
      <c r="F3" s="20"/>
    </row>
    <row r="4" spans="1:30" ht="47.4" customHeight="1" x14ac:dyDescent="0.3">
      <c r="A4" s="17" t="s">
        <v>3</v>
      </c>
      <c r="B4" s="18"/>
      <c r="C4" s="21" t="s">
        <v>15</v>
      </c>
      <c r="D4" s="20"/>
      <c r="E4" s="22" t="str">
        <f>IF(工作表2!E2="","",工作表2!E2)</f>
        <v/>
      </c>
      <c r="F4" s="22"/>
    </row>
    <row r="5" spans="1:30" ht="39.6" customHeight="1" x14ac:dyDescent="0.3">
      <c r="A5" s="17" t="s">
        <v>4</v>
      </c>
      <c r="B5" s="18"/>
      <c r="C5" s="20" t="s">
        <v>16</v>
      </c>
      <c r="D5" s="20"/>
      <c r="E5" s="22" t="str">
        <f>IF(工作表2!F2="","",工作表2!F2)</f>
        <v/>
      </c>
      <c r="F5" s="3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41.4" customHeight="1" x14ac:dyDescent="0.3">
      <c r="A6" s="17" t="s">
        <v>5</v>
      </c>
      <c r="B6" s="18"/>
      <c r="C6" s="20" t="s">
        <v>17</v>
      </c>
      <c r="D6" s="20"/>
      <c r="E6" s="22" t="str">
        <f>IF(工作表2!G2="","",工作表2!G2)</f>
        <v/>
      </c>
      <c r="F6" s="35"/>
      <c r="G6" s="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27" customHeight="1" x14ac:dyDescent="0.3">
      <c r="A7" s="24" t="s">
        <v>6</v>
      </c>
      <c r="B7" s="25"/>
      <c r="C7" s="9" t="s">
        <v>28</v>
      </c>
      <c r="D7" s="3" t="s">
        <v>18</v>
      </c>
      <c r="E7" s="36" t="str">
        <f>IF(工作表2!H2="","",工作表2!H2)</f>
        <v/>
      </c>
      <c r="F7" s="37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7" customHeight="1" x14ac:dyDescent="0.3">
      <c r="A8" s="26"/>
      <c r="B8" s="27"/>
      <c r="C8" s="10" t="s">
        <v>28</v>
      </c>
      <c r="D8" s="3" t="s">
        <v>19</v>
      </c>
      <c r="E8" s="38"/>
      <c r="F8" s="16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27" customHeight="1" x14ac:dyDescent="0.3">
      <c r="A9" s="28"/>
      <c r="B9" s="29"/>
      <c r="C9" s="9" t="s">
        <v>28</v>
      </c>
      <c r="D9" s="3" t="s">
        <v>20</v>
      </c>
      <c r="E9" s="39"/>
      <c r="F9" s="19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35.4" customHeight="1" x14ac:dyDescent="0.3">
      <c r="A10" s="17" t="s">
        <v>7</v>
      </c>
      <c r="B10" s="18"/>
      <c r="C10" s="20" t="s">
        <v>21</v>
      </c>
      <c r="D10" s="20"/>
      <c r="E10" s="22" t="str">
        <f>IF(工作表2!I2="","",工作表2!I2)</f>
        <v/>
      </c>
      <c r="F10" s="3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64.8" customHeight="1" x14ac:dyDescent="0.3">
      <c r="A11" s="17" t="s">
        <v>8</v>
      </c>
      <c r="B11" s="18"/>
      <c r="C11" s="30" t="s">
        <v>26</v>
      </c>
      <c r="D11" s="31"/>
      <c r="E11" s="34" t="str">
        <f>IF(工作表2!J2="","",工作表2!J2)&amp;"Kg/cm²"</f>
        <v>Kg/cm²</v>
      </c>
      <c r="F11" s="34"/>
    </row>
    <row r="12" spans="1:30" ht="89.4" customHeight="1" x14ac:dyDescent="0.3">
      <c r="A12" s="17" t="s">
        <v>9</v>
      </c>
      <c r="B12" s="18"/>
      <c r="C12" s="32" t="s">
        <v>27</v>
      </c>
      <c r="D12" s="33"/>
      <c r="E12" s="22" t="str">
        <f>IF(工作表2!K2="","",工作表2!K2)</f>
        <v/>
      </c>
      <c r="F12" s="22"/>
    </row>
    <row r="13" spans="1:30" ht="37.799999999999997" customHeight="1" x14ac:dyDescent="0.3">
      <c r="A13" s="17" t="s">
        <v>10</v>
      </c>
      <c r="B13" s="18"/>
      <c r="C13" s="20" t="s">
        <v>22</v>
      </c>
      <c r="D13" s="20"/>
      <c r="E13" s="34" t="str">
        <f>IF(工作表2!L2="","",工作表2!L2)&amp;"CFU/ml"</f>
        <v>CFU/ml</v>
      </c>
      <c r="F13" s="34"/>
    </row>
    <row r="14" spans="1:30" ht="37.799999999999997" customHeight="1" x14ac:dyDescent="0.3">
      <c r="A14" s="17" t="s">
        <v>11</v>
      </c>
      <c r="B14" s="18"/>
      <c r="C14" s="20" t="s">
        <v>23</v>
      </c>
      <c r="D14" s="20"/>
      <c r="E14" s="22" t="str">
        <f>IF(工作表2!M2="","",工作表2!M2)</f>
        <v/>
      </c>
      <c r="F14" s="22"/>
    </row>
    <row r="15" spans="1:30" ht="37.799999999999997" customHeight="1" x14ac:dyDescent="0.3">
      <c r="A15" s="17" t="s">
        <v>12</v>
      </c>
      <c r="B15" s="18"/>
      <c r="C15" s="17" t="s">
        <v>23</v>
      </c>
      <c r="D15" s="18"/>
      <c r="E15" s="22" t="str">
        <f>IF(工作表2!N2="","",工作表2!N2)</f>
        <v/>
      </c>
      <c r="F15" s="22"/>
    </row>
    <row r="16" spans="1:30" ht="37.799999999999997" customHeight="1" x14ac:dyDescent="0.3">
      <c r="A16" s="17" t="s">
        <v>13</v>
      </c>
      <c r="B16" s="18"/>
      <c r="C16" s="17" t="s">
        <v>23</v>
      </c>
      <c r="D16" s="18"/>
      <c r="E16" s="22" t="str">
        <f>IF(工作表2!O2="","",工作表2!O2)</f>
        <v/>
      </c>
      <c r="F16" s="22"/>
    </row>
    <row r="17" spans="1:6" ht="41.4" customHeight="1" x14ac:dyDescent="0.3">
      <c r="A17" s="4" t="s">
        <v>14</v>
      </c>
      <c r="B17" s="20" t="str">
        <f>IF(A2="品名: ","(        )  合     格                   (        )不合格",IF(工作表2!P2="V","(   V   )  合     格                  (        )不合格","(        )  合     格                   (   V   )不合格"))</f>
        <v>(        )  合     格                   (        )不合格</v>
      </c>
      <c r="C17" s="20"/>
      <c r="D17" s="20"/>
      <c r="E17" s="23"/>
      <c r="F17" s="23"/>
    </row>
    <row r="18" spans="1:6" ht="21" customHeight="1" x14ac:dyDescent="0.3">
      <c r="A18" s="11"/>
      <c r="B18" s="11"/>
      <c r="C18" s="11"/>
      <c r="D18" s="11"/>
      <c r="E18" s="12"/>
      <c r="F18" s="13" t="s">
        <v>24</v>
      </c>
    </row>
    <row r="19" spans="1:6" ht="37.799999999999997" customHeight="1" x14ac:dyDescent="0.3">
      <c r="A19" s="16" t="s">
        <v>31</v>
      </c>
      <c r="B19" s="16"/>
      <c r="C19" s="16" t="s">
        <v>30</v>
      </c>
      <c r="D19" s="16"/>
      <c r="E19" s="16" t="s">
        <v>29</v>
      </c>
      <c r="F19" s="16"/>
    </row>
  </sheetData>
  <mergeCells count="42">
    <mergeCell ref="E11:F11"/>
    <mergeCell ref="E12:F12"/>
    <mergeCell ref="E13:F13"/>
    <mergeCell ref="E14:F14"/>
    <mergeCell ref="E3:F3"/>
    <mergeCell ref="E4:F4"/>
    <mergeCell ref="E5:F5"/>
    <mergeCell ref="E6:F6"/>
    <mergeCell ref="E10:F10"/>
    <mergeCell ref="E7:F9"/>
    <mergeCell ref="A7:B9"/>
    <mergeCell ref="A10:B10"/>
    <mergeCell ref="C10:D10"/>
    <mergeCell ref="C11:D11"/>
    <mergeCell ref="A19:B19"/>
    <mergeCell ref="C19:D19"/>
    <mergeCell ref="C13:D13"/>
    <mergeCell ref="C14:D14"/>
    <mergeCell ref="A15:B15"/>
    <mergeCell ref="A16:B16"/>
    <mergeCell ref="C15:D15"/>
    <mergeCell ref="C16:D16"/>
    <mergeCell ref="C12:D12"/>
    <mergeCell ref="A13:B13"/>
    <mergeCell ref="A14:B14"/>
    <mergeCell ref="A11:B11"/>
    <mergeCell ref="A1:F1"/>
    <mergeCell ref="E2:F2"/>
    <mergeCell ref="E19:F19"/>
    <mergeCell ref="A3:B3"/>
    <mergeCell ref="A4:B4"/>
    <mergeCell ref="A5:B5"/>
    <mergeCell ref="A6:B6"/>
    <mergeCell ref="B2:C2"/>
    <mergeCell ref="C3:D3"/>
    <mergeCell ref="C4:D4"/>
    <mergeCell ref="C5:D5"/>
    <mergeCell ref="C6:D6"/>
    <mergeCell ref="E15:F15"/>
    <mergeCell ref="E16:F16"/>
    <mergeCell ref="B17:F17"/>
    <mergeCell ref="A12:B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6CB4-21F9-4AA4-BEDB-13341CA92409}">
  <dimension ref="A1"/>
  <sheetViews>
    <sheetView workbookViewId="0">
      <selection activeCell="K14" sqref="K14"/>
    </sheetView>
  </sheetViews>
  <sheetFormatPr defaultColWidth="9"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2020-04-15T03:48:43Z</dcterms:created>
  <dcterms:modified xsi:type="dcterms:W3CDTF">2020-09-23T03:54:59Z</dcterms:modified>
</cp:coreProperties>
</file>