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SANCHEZ\Desktop\LBR_MARZO_ABRIL_2020\ANCHOVETA DESDE MARZO 2020\Para reporte a partir de marzo 2020\"/>
    </mc:Choice>
  </mc:AlternateContent>
  <bookViews>
    <workbookView xWindow="0" yWindow="0" windowWidth="29070" windowHeight="15870"/>
  </bookViews>
  <sheets>
    <sheet name="FD Y grasa" sheetId="1" r:id="rId1"/>
    <sheet name="Hoja1" sheetId="2" r:id="rId2"/>
    <sheet name="Hoja2" sheetId="3" r:id="rId3"/>
  </sheets>
  <definedNames>
    <definedName name="_xlnm.Print_Area" localSheetId="0">'FD Y grasa'!$AJ$219:$AY$260</definedName>
  </definedNames>
  <calcPr calcId="162913"/>
</workbook>
</file>

<file path=xl/calcChain.xml><?xml version="1.0" encoding="utf-8"?>
<calcChain xmlns="http://schemas.openxmlformats.org/spreadsheetml/2006/main">
  <c r="M353" i="1" l="1"/>
  <c r="BT74" i="1" l="1"/>
  <c r="BT75" i="1" s="1"/>
  <c r="BS74" i="1"/>
  <c r="BS75" i="1" s="1"/>
  <c r="BR74" i="1"/>
  <c r="BR75" i="1" s="1"/>
  <c r="L81" i="1" l="1"/>
  <c r="L80" i="1" s="1"/>
  <c r="J27" i="3" l="1"/>
  <c r="I27" i="3"/>
  <c r="H27" i="3"/>
  <c r="G27" i="3"/>
  <c r="F27" i="3"/>
  <c r="E27" i="3"/>
  <c r="D27" i="3"/>
  <c r="BC293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K27" i="3" l="1"/>
  <c r="D28" i="3" s="1"/>
  <c r="F28" i="3" l="1"/>
  <c r="I28" i="3"/>
  <c r="E28" i="3"/>
  <c r="H28" i="3"/>
  <c r="G28" i="3"/>
  <c r="J28" i="3"/>
  <c r="K28" i="3" l="1"/>
</calcChain>
</file>

<file path=xl/sharedStrings.xml><?xml version="1.0" encoding="utf-8"?>
<sst xmlns="http://schemas.openxmlformats.org/spreadsheetml/2006/main" count="609" uniqueCount="121">
  <si>
    <t>F</t>
  </si>
  <si>
    <t>M</t>
  </si>
  <si>
    <t>A</t>
  </si>
  <si>
    <t>My</t>
  </si>
  <si>
    <t>Jl</t>
  </si>
  <si>
    <t>Ag</t>
  </si>
  <si>
    <t>S</t>
  </si>
  <si>
    <t>O</t>
  </si>
  <si>
    <t>N</t>
  </si>
  <si>
    <t>D</t>
  </si>
  <si>
    <t>Jn</t>
  </si>
  <si>
    <t>E-2002</t>
  </si>
  <si>
    <t>E-2003</t>
  </si>
  <si>
    <t>E-2004</t>
  </si>
  <si>
    <t xml:space="preserve"> </t>
  </si>
  <si>
    <t>Atresia</t>
  </si>
  <si>
    <t>E-2005</t>
  </si>
  <si>
    <t>Patrón  de contenido graso</t>
  </si>
  <si>
    <t>E-2006</t>
  </si>
  <si>
    <t>2002-2005</t>
  </si>
  <si>
    <t>Patrón 1992-2005 FD</t>
  </si>
  <si>
    <t>E</t>
  </si>
  <si>
    <t>Patrón  de IG N-C 86-04</t>
  </si>
  <si>
    <t>FD</t>
  </si>
  <si>
    <t>C graso (%)</t>
  </si>
  <si>
    <t>E-2007</t>
  </si>
  <si>
    <t>PATRON</t>
  </si>
  <si>
    <t>P</t>
  </si>
  <si>
    <t>..</t>
  </si>
  <si>
    <t>% CG</t>
  </si>
  <si>
    <t>E- 2008</t>
  </si>
  <si>
    <t>E- 2009</t>
  </si>
  <si>
    <t>ES</t>
  </si>
  <si>
    <t>DS</t>
  </si>
  <si>
    <t>CG New</t>
  </si>
  <si>
    <t>IA New</t>
  </si>
  <si>
    <t>Patrón 1992-2008 FD</t>
  </si>
  <si>
    <t>DS Patròn FD</t>
  </si>
  <si>
    <t>Patrón  de contenido graso 2002-2008</t>
  </si>
  <si>
    <t xml:space="preserve">                                               </t>
  </si>
  <si>
    <t>E-2001</t>
  </si>
  <si>
    <t>E-2000</t>
  </si>
  <si>
    <t>E-1999</t>
  </si>
  <si>
    <t>E-1998</t>
  </si>
  <si>
    <t>E-1997</t>
  </si>
  <si>
    <t>E-1996</t>
  </si>
  <si>
    <t>E-1995</t>
  </si>
  <si>
    <t>E-1994</t>
  </si>
  <si>
    <t>E-1993</t>
  </si>
  <si>
    <t>E-1992</t>
  </si>
  <si>
    <t>1 - 28 set</t>
  </si>
  <si>
    <t>11 - 29 ago</t>
  </si>
  <si>
    <t>8 set</t>
  </si>
  <si>
    <t>7 - 30 ago</t>
  </si>
  <si>
    <t>20 set</t>
  </si>
  <si>
    <t>1 - 29 set</t>
  </si>
  <si>
    <t xml:space="preserve"> 22 set</t>
  </si>
  <si>
    <t>ES Patrón  de OA</t>
  </si>
  <si>
    <t>desove</t>
  </si>
  <si>
    <t xml:space="preserve">estimacion </t>
  </si>
  <si>
    <t>x</t>
  </si>
  <si>
    <t>n</t>
  </si>
  <si>
    <t>Patrón  1992-2012 de OA</t>
  </si>
  <si>
    <t xml:space="preserve"> O.I.</t>
  </si>
  <si>
    <t>O.P.V.</t>
  </si>
  <si>
    <t>O.V.</t>
  </si>
  <si>
    <t xml:space="preserve"> O.M.</t>
  </si>
  <si>
    <t xml:space="preserve"> O.H.</t>
  </si>
  <si>
    <t xml:space="preserve"> F.PO.</t>
  </si>
  <si>
    <t>O.A.</t>
  </si>
  <si>
    <t>total</t>
  </si>
  <si>
    <t>FD T</t>
  </si>
  <si>
    <t>FD GRANDES</t>
  </si>
  <si>
    <t>FD CHICAS</t>
  </si>
  <si>
    <t>Patrón  de IA 04-12</t>
  </si>
  <si>
    <t>DS Pat IA 06-12</t>
  </si>
  <si>
    <t>DS Patrón CG 2002-2012</t>
  </si>
  <si>
    <t>Patrón  de CG 2002-2012</t>
  </si>
  <si>
    <t>Set</t>
  </si>
  <si>
    <t>Oct</t>
  </si>
  <si>
    <t>Nov</t>
  </si>
  <si>
    <t>Dic</t>
  </si>
  <si>
    <t>CG</t>
  </si>
  <si>
    <t>CG PATRON</t>
  </si>
  <si>
    <t>E.ESTANDAR PATRON CG</t>
  </si>
  <si>
    <t>III TRIMESTRE</t>
  </si>
  <si>
    <t>IA</t>
  </si>
  <si>
    <t>FD PATRON (1992-2012)</t>
  </si>
  <si>
    <t>IA PATRON (20006-2012)</t>
  </si>
  <si>
    <t>E-2014</t>
  </si>
  <si>
    <t>E-2015</t>
  </si>
  <si>
    <t>EUREKA LXVIII</t>
  </si>
  <si>
    <t>EXPLORACIÓN 1510</t>
  </si>
  <si>
    <t xml:space="preserve">Patrón FD (1992-2012) </t>
  </si>
  <si>
    <t>E14</t>
  </si>
  <si>
    <t>E15</t>
  </si>
  <si>
    <t>E16</t>
  </si>
  <si>
    <t>IGS</t>
  </si>
  <si>
    <t>Patrón  de IGS</t>
  </si>
  <si>
    <t>IGS-SUR</t>
  </si>
  <si>
    <t>SUR</t>
  </si>
  <si>
    <t>Patrón IA (2006-2012)</t>
  </si>
  <si>
    <t>Patrón IGS (1992-2012)</t>
  </si>
  <si>
    <t>IGS DS (1992-2012)</t>
  </si>
  <si>
    <t>Cruc. 16-0605</t>
  </si>
  <si>
    <t>E17</t>
  </si>
  <si>
    <t>Crucero 1703-04</t>
  </si>
  <si>
    <t>FC</t>
  </si>
  <si>
    <t xml:space="preserve">                                                   </t>
  </si>
  <si>
    <t>E13</t>
  </si>
  <si>
    <t>E12</t>
  </si>
  <si>
    <t>E10</t>
  </si>
  <si>
    <t>E11</t>
  </si>
  <si>
    <t>EUREKA LXXI</t>
  </si>
  <si>
    <t>E18</t>
  </si>
  <si>
    <t>CR. 1802-04</t>
  </si>
  <si>
    <t>Patrón FC (1992-2012)</t>
  </si>
  <si>
    <t>E19</t>
  </si>
  <si>
    <t>CR. 1908-09</t>
  </si>
  <si>
    <t>Cruc. 19-0911</t>
  </si>
  <si>
    <t>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</si>
</sst>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_(* #,##0.00_);_(* \(#,##0.00\);_(* &quot;-&quot;??_);_(@_)"/>
    <numFmt numFmtId="166" formatCode="_([$€-2]\ * #,##0.00_);_([$€-2]\ * \(#,##0.00\);_([$€-2]\ * &quot;-&quot;??_)"/>
    <numFmt numFmtId="167" formatCode="_ [$€]* #,##0.00_ ;_ [$€]* \-#,##0.00_ ;_ [$€]* &quot;-&quot;??_ ;_ @_ 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</font>
    <font>
      <sz val="14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1">
    <xf numFmtId="0" fontId="0" fillId="0" borderId="0"/>
    <xf numFmtId="0" fontId="3" fillId="0" borderId="0"/>
    <xf numFmtId="0" fontId="13" fillId="0" borderId="0"/>
    <xf numFmtId="0" fontId="4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6" fillId="0" borderId="0"/>
    <xf numFmtId="167" fontId="16" fillId="0" borderId="0" applyFont="0" applyFill="0" applyBorder="0" applyAlignment="0" applyProtection="0"/>
    <xf numFmtId="0" fontId="17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8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164" fontId="0" fillId="0" borderId="0" xfId="0" quotePrefix="1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8" fillId="0" borderId="0" xfId="0" applyFont="1"/>
    <xf numFmtId="164" fontId="0" fillId="0" borderId="0" xfId="0" applyNumberFormat="1" applyFill="1" applyBorder="1" applyAlignment="1">
      <alignment horizontal="center"/>
    </xf>
    <xf numFmtId="17" fontId="0" fillId="0" borderId="0" xfId="0" applyNumberFormat="1"/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7" fontId="4" fillId="0" borderId="0" xfId="0" applyNumberFormat="1" applyFont="1"/>
    <xf numFmtId="164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17" fontId="0" fillId="0" borderId="0" xfId="0" applyNumberFormat="1" applyBorder="1"/>
    <xf numFmtId="1" fontId="0" fillId="0" borderId="0" xfId="0" applyNumberFormat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6" fillId="4" borderId="0" xfId="0" applyFont="1" applyFill="1"/>
    <xf numFmtId="16" fontId="6" fillId="4" borderId="0" xfId="0" applyNumberFormat="1" applyFont="1" applyFill="1"/>
    <xf numFmtId="0" fontId="6" fillId="4" borderId="0" xfId="0" applyFont="1" applyFill="1" applyAlignment="1">
      <alignment horizontal="center"/>
    </xf>
    <xf numFmtId="16" fontId="6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4" borderId="0" xfId="0" applyFill="1"/>
    <xf numFmtId="164" fontId="4" fillId="2" borderId="0" xfId="0" applyNumberFormat="1" applyFont="1" applyFill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14" fillId="0" borderId="0" xfId="0" applyFont="1"/>
    <xf numFmtId="0" fontId="0" fillId="0" borderId="0" xfId="0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4" fillId="0" borderId="0" xfId="3" applyNumberFormat="1" applyAlignment="1">
      <alignment horizontal="center"/>
    </xf>
    <xf numFmtId="164" fontId="4" fillId="0" borderId="0" xfId="3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9" fillId="0" borderId="2" xfId="0" applyFont="1" applyBorder="1" applyAlignment="1"/>
    <xf numFmtId="0" fontId="19" fillId="0" borderId="2" xfId="0" applyFont="1" applyBorder="1" applyAlignment="1">
      <alignment horizontal="center"/>
    </xf>
    <xf numFmtId="164" fontId="19" fillId="0" borderId="2" xfId="0" applyNumberFormat="1" applyFont="1" applyBorder="1" applyAlignment="1">
      <alignment horizontal="center"/>
    </xf>
    <xf numFmtId="164" fontId="20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1" fillId="0" borderId="0" xfId="0" applyFont="1"/>
    <xf numFmtId="0" fontId="22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15" fillId="0" borderId="0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0" fillId="0" borderId="0" xfId="0" applyBorder="1"/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64" fontId="23" fillId="0" borderId="0" xfId="0" applyNumberFormat="1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19" fillId="0" borderId="0" xfId="0" applyFont="1"/>
    <xf numFmtId="0" fontId="24" fillId="0" borderId="0" xfId="17" applyFont="1" applyFill="1"/>
    <xf numFmtId="0" fontId="8" fillId="0" borderId="3" xfId="0" applyFont="1" applyBorder="1" applyAlignment="1">
      <alignment horizontal="center"/>
    </xf>
    <xf numFmtId="2" fontId="0" fillId="0" borderId="0" xfId="0" applyNumberFormat="1" applyAlignment="1">
      <alignment horizontal="left"/>
    </xf>
    <xf numFmtId="0" fontId="4" fillId="3" borderId="0" xfId="0" applyFont="1" applyFill="1"/>
    <xf numFmtId="0" fontId="4" fillId="0" borderId="0" xfId="0" applyFont="1" applyFill="1"/>
    <xf numFmtId="164" fontId="1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left" vertical="center"/>
    </xf>
    <xf numFmtId="0" fontId="14" fillId="0" borderId="0" xfId="0" applyFont="1" applyFill="1"/>
    <xf numFmtId="164" fontId="0" fillId="0" borderId="0" xfId="0" applyNumberFormat="1"/>
  </cellXfs>
  <cellStyles count="21">
    <cellStyle name="Euro" xfId="4"/>
    <cellStyle name="Euro 2" xfId="7"/>
    <cellStyle name="Millares 2" xfId="5"/>
    <cellStyle name="Normal" xfId="0" builtinId="0"/>
    <cellStyle name="Normal 2" xfId="2"/>
    <cellStyle name="Normal 2 2" xfId="3"/>
    <cellStyle name="Normal 2 3" xfId="17"/>
    <cellStyle name="Normal 2_1992-2012-N+C" xfId="20"/>
    <cellStyle name="Normal 3" xfId="1"/>
    <cellStyle name="Normal 3 2" xfId="6"/>
    <cellStyle name="Normal 3 3" xfId="13"/>
    <cellStyle name="Normal 3 4" xfId="18"/>
    <cellStyle name="Normal 4" xfId="8"/>
    <cellStyle name="Normal 4 2" xfId="10"/>
    <cellStyle name="Normal 4 3" xfId="19"/>
    <cellStyle name="Normal 5" xfId="11"/>
    <cellStyle name="Normal 5 2" xfId="9"/>
    <cellStyle name="Normal 5 3" xfId="14"/>
    <cellStyle name="Normal 5 4" xfId="16"/>
    <cellStyle name="Normal 6" xfId="12"/>
    <cellStyle name="Normal 7" xfId="15"/>
  </cellStyles>
  <dxfs count="0"/>
  <tableStyles count="0" defaultTableStyle="TableStyleMedium9" defaultPivotStyle="PivotStyleLight16"/>
  <colors>
    <mruColors>
      <color rgb="FF0000FF"/>
      <color rgb="FF063EBA"/>
      <color rgb="FFFF0000"/>
      <color rgb="FF00CC99"/>
      <color rgb="FF2116AA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'FD Y grasa'!$B$146:$B$167</c:f>
              <c:strCache>
                <c:ptCount val="22"/>
                <c:pt idx="0">
                  <c:v>E-2004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E-2005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</c:strCache>
            </c:strRef>
          </c:cat>
          <c:val>
            <c:numRef>
              <c:f>'FD Y grasa'!$AB$146:$AB$167</c:f>
              <c:numCache>
                <c:formatCode>0.0</c:formatCode>
                <c:ptCount val="22"/>
                <c:pt idx="0">
                  <c:v>22.054244151984538</c:v>
                </c:pt>
                <c:pt idx="1">
                  <c:v>21.853594760668553</c:v>
                </c:pt>
                <c:pt idx="2">
                  <c:v>15.174474376294269</c:v>
                </c:pt>
                <c:pt idx="3">
                  <c:v>9.9810503956978316</c:v>
                </c:pt>
                <c:pt idx="4">
                  <c:v>11.53287560874784</c:v>
                </c:pt>
                <c:pt idx="5">
                  <c:v>11.928621067429408</c:v>
                </c:pt>
                <c:pt idx="6">
                  <c:v>17.273105513465076</c:v>
                </c:pt>
                <c:pt idx="7">
                  <c:v>25.672171915077907</c:v>
                </c:pt>
                <c:pt idx="8">
                  <c:v>29.330871247230089</c:v>
                </c:pt>
                <c:pt idx="9">
                  <c:v>29.106224053684603</c:v>
                </c:pt>
                <c:pt idx="10">
                  <c:v>23.862464025486187</c:v>
                </c:pt>
                <c:pt idx="11">
                  <c:v>24.752633368319174</c:v>
                </c:pt>
                <c:pt idx="12">
                  <c:v>22.054244151984538</c:v>
                </c:pt>
                <c:pt idx="13">
                  <c:v>21.853594760668553</c:v>
                </c:pt>
                <c:pt idx="14">
                  <c:v>15.174474376294269</c:v>
                </c:pt>
                <c:pt idx="15">
                  <c:v>9.9810503956978316</c:v>
                </c:pt>
                <c:pt idx="16">
                  <c:v>11.53287560874784</c:v>
                </c:pt>
                <c:pt idx="17">
                  <c:v>11.928621067429408</c:v>
                </c:pt>
                <c:pt idx="18">
                  <c:v>17.273105513465076</c:v>
                </c:pt>
                <c:pt idx="19">
                  <c:v>25.672171915077907</c:v>
                </c:pt>
                <c:pt idx="20">
                  <c:v>29.330871247230089</c:v>
                </c:pt>
                <c:pt idx="21">
                  <c:v>29.106224053684603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38-4883-B131-37C0CE52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57552"/>
        <c:axId val="1729860816"/>
      </c:lineChart>
      <c:lineChart>
        <c:grouping val="standard"/>
        <c:varyColors val="0"/>
        <c:ser>
          <c:idx val="1"/>
          <c:order val="1"/>
          <c:tx>
            <c:v>ATRESIA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'FD Y grasa'!$B$146:$B$167</c:f>
              <c:strCache>
                <c:ptCount val="22"/>
                <c:pt idx="0">
                  <c:v>E-2004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E-2005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</c:strCache>
            </c:strRef>
          </c:cat>
          <c:val>
            <c:numRef>
              <c:f>'FD Y grasa'!#REF!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C38-4883-B131-37C0CE52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61904"/>
        <c:axId val="1729862992"/>
      </c:lineChart>
      <c:catAx>
        <c:axId val="172985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2986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98608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Frecuencia Relativa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29857552"/>
        <c:crosses val="autoZero"/>
        <c:crossBetween val="between"/>
      </c:valAx>
      <c:catAx>
        <c:axId val="172986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9862992"/>
        <c:crosses val="autoZero"/>
        <c:auto val="1"/>
        <c:lblAlgn val="ctr"/>
        <c:lblOffset val="100"/>
        <c:noMultiLvlLbl val="0"/>
      </c:catAx>
      <c:valAx>
        <c:axId val="17298629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s-ES"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Frecuencia Relativa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29861904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120" verticalDpi="14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7550633273645"/>
          <c:y val="6.2031073960783084E-2"/>
          <c:w val="0.8565336342303006"/>
          <c:h val="0.76293805487428823"/>
        </c:manualLayout>
      </c:layout>
      <c:lineChart>
        <c:grouping val="standard"/>
        <c:varyColors val="0"/>
        <c:ser>
          <c:idx val="1"/>
          <c:order val="0"/>
          <c:tx>
            <c:strRef>
              <c:f>'FD Y grasa'!$AV$1</c:f>
              <c:strCache>
                <c:ptCount val="1"/>
                <c:pt idx="0">
                  <c:v>FC</c:v>
                </c:pt>
              </c:strCache>
            </c:strRef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8"/>
            <c:bubble3D val="0"/>
            <c:spPr>
              <a:ln w="28575" cmpd="dbl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B2-45A8-9335-4F1FFB9475CC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2-36B2-45A8-9335-4F1FFB9475CC}"/>
              </c:ext>
            </c:extLst>
          </c:dPt>
          <c:dPt>
            <c:idx val="27"/>
            <c:bubble3D val="0"/>
            <c:spPr>
              <a:ln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C7F-4230-A204-A4147B9CB462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6-0C30-429C-8C73-27B3CB6B2405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3-36B2-45A8-9335-4F1FFB9475CC}"/>
              </c:ext>
            </c:extLst>
          </c:dPt>
          <c:dPt>
            <c:idx val="34"/>
            <c:marker>
              <c:symbol val="circle"/>
              <c:size val="10"/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spPr>
              <a:ln w="28575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4CF-8A98-C119C059020B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4-0B3F-44E7-A5CD-AB8C555AF13F}"/>
              </c:ext>
            </c:extLst>
          </c:dPt>
          <c:dPt>
            <c:idx val="38"/>
            <c:marker>
              <c:symbol val="circle"/>
              <c:size val="10"/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354-4D4A-9C1D-49C8DEAA20F7}"/>
              </c:ext>
            </c:extLst>
          </c:dPt>
          <c:cat>
            <c:strRef>
              <c:f>'FD Y grasa'!$B$302:$B$336</c:f>
              <c:strCache>
                <c:ptCount val="35"/>
                <c:pt idx="0">
                  <c:v>E17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E18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E19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</c:strCache>
            </c:strRef>
          </c:cat>
          <c:val>
            <c:numRef>
              <c:f>'FD Y grasa'!$AV$302:$AV$336</c:f>
              <c:numCache>
                <c:formatCode>0.00</c:formatCode>
                <c:ptCount val="35"/>
                <c:pt idx="0">
                  <c:v>0.70109386127522488</c:v>
                </c:pt>
                <c:pt idx="1">
                  <c:v>0.64222858454999454</c:v>
                </c:pt>
                <c:pt idx="2">
                  <c:v>0.62148545014870182</c:v>
                </c:pt>
                <c:pt idx="3">
                  <c:v>0.640002808279725</c:v>
                </c:pt>
                <c:pt idx="4">
                  <c:v>0.64448710219001315</c:v>
                </c:pt>
                <c:pt idx="5">
                  <c:v>0.63954040967524195</c:v>
                </c:pt>
                <c:pt idx="6">
                  <c:v>0.62909097820613746</c:v>
                </c:pt>
                <c:pt idx="7">
                  <c:v>0.60250000000000004</c:v>
                </c:pt>
                <c:pt idx="8">
                  <c:v>0.61619999999999997</c:v>
                </c:pt>
                <c:pt idx="9">
                  <c:v>0.62880000000000003</c:v>
                </c:pt>
                <c:pt idx="10">
                  <c:v>0.68189999999999995</c:v>
                </c:pt>
                <c:pt idx="11">
                  <c:v>0.70720000000000005</c:v>
                </c:pt>
                <c:pt idx="12">
                  <c:v>0.69677599999999995</c:v>
                </c:pt>
                <c:pt idx="13">
                  <c:v>0.71498170000000005</c:v>
                </c:pt>
                <c:pt idx="14">
                  <c:v>0.68296069999999998</c:v>
                </c:pt>
                <c:pt idx="15">
                  <c:v>0.68789999999999996</c:v>
                </c:pt>
                <c:pt idx="16">
                  <c:v>0.69299999999999995</c:v>
                </c:pt>
                <c:pt idx="17">
                  <c:v>0.660605</c:v>
                </c:pt>
                <c:pt idx="18">
                  <c:v>0.62317100000000003</c:v>
                </c:pt>
                <c:pt idx="19">
                  <c:v>0.62095675997510091</c:v>
                </c:pt>
                <c:pt idx="20">
                  <c:v>0.62544853377226617</c:v>
                </c:pt>
                <c:pt idx="21">
                  <c:v>0.66435857552526867</c:v>
                </c:pt>
                <c:pt idx="22">
                  <c:v>0.66622748663790443</c:v>
                </c:pt>
                <c:pt idx="23">
                  <c:v>0.66665197381596319</c:v>
                </c:pt>
                <c:pt idx="24">
                  <c:v>0.63680000000000003</c:v>
                </c:pt>
                <c:pt idx="25">
                  <c:v>0.64639999999999997</c:v>
                </c:pt>
                <c:pt idx="26">
                  <c:v>0.64949999999999997</c:v>
                </c:pt>
                <c:pt idx="27">
                  <c:v>0.66930000000000001</c:v>
                </c:pt>
                <c:pt idx="28">
                  <c:v>0.68459999999999999</c:v>
                </c:pt>
                <c:pt idx="29">
                  <c:v>0.66910000000000003</c:v>
                </c:pt>
                <c:pt idx="30">
                  <c:v>0.67379999999999995</c:v>
                </c:pt>
                <c:pt idx="31" formatCode="General">
                  <c:v>0.65129999999999999</c:v>
                </c:pt>
                <c:pt idx="32">
                  <c:v>0.64249999999999996</c:v>
                </c:pt>
                <c:pt idx="33">
                  <c:v>0.66559999999999997</c:v>
                </c:pt>
                <c:pt idx="34">
                  <c:v>0.6976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B2-45A8-9335-4F1FFB9475CC}"/>
            </c:ext>
          </c:extLst>
        </c:ser>
        <c:ser>
          <c:idx val="2"/>
          <c:order val="1"/>
          <c:tx>
            <c:strRef>
              <c:f>'FD Y grasa'!$AW$1</c:f>
              <c:strCache>
                <c:ptCount val="1"/>
                <c:pt idx="0">
                  <c:v>Patrón FC (1992-2012)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'FD Y grasa'!$AY$302:$AY$336</c:f>
                <c:numCache>
                  <c:formatCode>General</c:formatCode>
                  <c:ptCount val="35"/>
                  <c:pt idx="0">
                    <c:v>8.1590376745846765E-2</c:v>
                  </c:pt>
                  <c:pt idx="1">
                    <c:v>7.3094921402429777E-2</c:v>
                  </c:pt>
                  <c:pt idx="2">
                    <c:v>7.5490932451941481E-2</c:v>
                  </c:pt>
                  <c:pt idx="3">
                    <c:v>6.8410587954895338E-2</c:v>
                  </c:pt>
                  <c:pt idx="4">
                    <c:v>7.456376797030595E-2</c:v>
                  </c:pt>
                  <c:pt idx="5">
                    <c:v>6.8257097496962155E-2</c:v>
                  </c:pt>
                  <c:pt idx="6">
                    <c:v>6.4562319671957941E-2</c:v>
                  </c:pt>
                  <c:pt idx="7">
                    <c:v>7.1870051406566146E-2</c:v>
                  </c:pt>
                  <c:pt idx="8">
                    <c:v>7.0734029376308752E-2</c:v>
                  </c:pt>
                  <c:pt idx="9">
                    <c:v>7.3217877585061278E-2</c:v>
                  </c:pt>
                  <c:pt idx="10">
                    <c:v>6.4041133755570051E-2</c:v>
                  </c:pt>
                  <c:pt idx="11">
                    <c:v>6.8044658776779399E-2</c:v>
                  </c:pt>
                  <c:pt idx="12">
                    <c:v>8.1590376745846765E-2</c:v>
                  </c:pt>
                  <c:pt idx="13">
                    <c:v>7.3094921402429777E-2</c:v>
                  </c:pt>
                  <c:pt idx="14">
                    <c:v>7.5490932451941481E-2</c:v>
                  </c:pt>
                  <c:pt idx="15">
                    <c:v>6.8410587954895338E-2</c:v>
                  </c:pt>
                  <c:pt idx="16">
                    <c:v>7.456376797030595E-2</c:v>
                  </c:pt>
                  <c:pt idx="17">
                    <c:v>6.8257097496962155E-2</c:v>
                  </c:pt>
                  <c:pt idx="18">
                    <c:v>6.4562319671957941E-2</c:v>
                  </c:pt>
                  <c:pt idx="19">
                    <c:v>7.1870051406566146E-2</c:v>
                  </c:pt>
                  <c:pt idx="20">
                    <c:v>7.0734029376308752E-2</c:v>
                  </c:pt>
                  <c:pt idx="21">
                    <c:v>7.3217877585061278E-2</c:v>
                  </c:pt>
                  <c:pt idx="22">
                    <c:v>6.4041133755570051E-2</c:v>
                  </c:pt>
                  <c:pt idx="23">
                    <c:v>6.8044658776779399E-2</c:v>
                  </c:pt>
                  <c:pt idx="24">
                    <c:v>8.1590376745846765E-2</c:v>
                  </c:pt>
                  <c:pt idx="25">
                    <c:v>7.3094921402429777E-2</c:v>
                  </c:pt>
                  <c:pt idx="26">
                    <c:v>7.5490932451941481E-2</c:v>
                  </c:pt>
                  <c:pt idx="27">
                    <c:v>6.8410587954895338E-2</c:v>
                  </c:pt>
                  <c:pt idx="28">
                    <c:v>7.456376797030595E-2</c:v>
                  </c:pt>
                  <c:pt idx="29">
                    <c:v>6.8257097496962155E-2</c:v>
                  </c:pt>
                  <c:pt idx="30">
                    <c:v>6.4562319671957941E-2</c:v>
                  </c:pt>
                  <c:pt idx="31">
                    <c:v>7.1870051406566146E-2</c:v>
                  </c:pt>
                  <c:pt idx="32">
                    <c:v>7.0734029376308752E-2</c:v>
                  </c:pt>
                  <c:pt idx="33">
                    <c:v>7.3217877585061278E-2</c:v>
                  </c:pt>
                  <c:pt idx="34">
                    <c:v>6.4041133755570051E-2</c:v>
                  </c:pt>
                </c:numCache>
              </c:numRef>
            </c:plus>
            <c:minus>
              <c:numRef>
                <c:f>'FD Y grasa'!$AY$302:$AY$336</c:f>
                <c:numCache>
                  <c:formatCode>General</c:formatCode>
                  <c:ptCount val="35"/>
                  <c:pt idx="0">
                    <c:v>8.1590376745846765E-2</c:v>
                  </c:pt>
                  <c:pt idx="1">
                    <c:v>7.3094921402429777E-2</c:v>
                  </c:pt>
                  <c:pt idx="2">
                    <c:v>7.5490932451941481E-2</c:v>
                  </c:pt>
                  <c:pt idx="3">
                    <c:v>6.8410587954895338E-2</c:v>
                  </c:pt>
                  <c:pt idx="4">
                    <c:v>7.456376797030595E-2</c:v>
                  </c:pt>
                  <c:pt idx="5">
                    <c:v>6.8257097496962155E-2</c:v>
                  </c:pt>
                  <c:pt idx="6">
                    <c:v>6.4562319671957941E-2</c:v>
                  </c:pt>
                  <c:pt idx="7">
                    <c:v>7.1870051406566146E-2</c:v>
                  </c:pt>
                  <c:pt idx="8">
                    <c:v>7.0734029376308752E-2</c:v>
                  </c:pt>
                  <c:pt idx="9">
                    <c:v>7.3217877585061278E-2</c:v>
                  </c:pt>
                  <c:pt idx="10">
                    <c:v>6.4041133755570051E-2</c:v>
                  </c:pt>
                  <c:pt idx="11">
                    <c:v>6.8044658776779399E-2</c:v>
                  </c:pt>
                  <c:pt idx="12">
                    <c:v>8.1590376745846765E-2</c:v>
                  </c:pt>
                  <c:pt idx="13">
                    <c:v>7.3094921402429777E-2</c:v>
                  </c:pt>
                  <c:pt idx="14">
                    <c:v>7.5490932451941481E-2</c:v>
                  </c:pt>
                  <c:pt idx="15">
                    <c:v>6.8410587954895338E-2</c:v>
                  </c:pt>
                  <c:pt idx="16">
                    <c:v>7.456376797030595E-2</c:v>
                  </c:pt>
                  <c:pt idx="17">
                    <c:v>6.8257097496962155E-2</c:v>
                  </c:pt>
                  <c:pt idx="18">
                    <c:v>6.4562319671957941E-2</c:v>
                  </c:pt>
                  <c:pt idx="19">
                    <c:v>7.1870051406566146E-2</c:v>
                  </c:pt>
                  <c:pt idx="20">
                    <c:v>7.0734029376308752E-2</c:v>
                  </c:pt>
                  <c:pt idx="21">
                    <c:v>7.3217877585061278E-2</c:v>
                  </c:pt>
                  <c:pt idx="22">
                    <c:v>6.4041133755570051E-2</c:v>
                  </c:pt>
                  <c:pt idx="23">
                    <c:v>6.8044658776779399E-2</c:v>
                  </c:pt>
                  <c:pt idx="24">
                    <c:v>8.1590376745846765E-2</c:v>
                  </c:pt>
                  <c:pt idx="25">
                    <c:v>7.3094921402429777E-2</c:v>
                  </c:pt>
                  <c:pt idx="26">
                    <c:v>7.5490932451941481E-2</c:v>
                  </c:pt>
                  <c:pt idx="27">
                    <c:v>6.8410587954895338E-2</c:v>
                  </c:pt>
                  <c:pt idx="28">
                    <c:v>7.456376797030595E-2</c:v>
                  </c:pt>
                  <c:pt idx="29">
                    <c:v>6.8257097496962155E-2</c:v>
                  </c:pt>
                  <c:pt idx="30">
                    <c:v>6.4562319671957941E-2</c:v>
                  </c:pt>
                  <c:pt idx="31">
                    <c:v>7.1870051406566146E-2</c:v>
                  </c:pt>
                  <c:pt idx="32">
                    <c:v>7.0734029376308752E-2</c:v>
                  </c:pt>
                  <c:pt idx="33">
                    <c:v>7.3217877585061278E-2</c:v>
                  </c:pt>
                  <c:pt idx="34">
                    <c:v>6.4041133755570051E-2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  <a:alpha val="97000"/>
                  </a:schemeClr>
                </a:solidFill>
              </a:ln>
            </c:spPr>
          </c:errBars>
          <c:cat>
            <c:strRef>
              <c:f>'FD Y grasa'!$B$302:$B$336</c:f>
              <c:strCache>
                <c:ptCount val="35"/>
                <c:pt idx="0">
                  <c:v>E17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E18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E19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</c:strCache>
            </c:strRef>
          </c:cat>
          <c:val>
            <c:numRef>
              <c:f>'FD Y grasa'!$AW$302:$AW$336</c:f>
              <c:numCache>
                <c:formatCode>0.00</c:formatCode>
                <c:ptCount val="35"/>
                <c:pt idx="0">
                  <c:v>0.68713342003029143</c:v>
                </c:pt>
                <c:pt idx="1">
                  <c:v>0.66567723848064841</c:v>
                </c:pt>
                <c:pt idx="2">
                  <c:v>0.67</c:v>
                </c:pt>
                <c:pt idx="3">
                  <c:v>0.67910069316422994</c:v>
                </c:pt>
                <c:pt idx="4">
                  <c:v>0.6955048476859319</c:v>
                </c:pt>
                <c:pt idx="5">
                  <c:v>0.67197853975177391</c:v>
                </c:pt>
                <c:pt idx="6">
                  <c:v>0.65754490586034631</c:v>
                </c:pt>
                <c:pt idx="7">
                  <c:v>0.63800000000000001</c:v>
                </c:pt>
                <c:pt idx="8">
                  <c:v>0.64900000000000002</c:v>
                </c:pt>
                <c:pt idx="9">
                  <c:v>0.67</c:v>
                </c:pt>
                <c:pt idx="10">
                  <c:v>0.68189999999999995</c:v>
                </c:pt>
                <c:pt idx="11">
                  <c:v>0.68700000000000006</c:v>
                </c:pt>
                <c:pt idx="12">
                  <c:v>0.68713342003029143</c:v>
                </c:pt>
                <c:pt idx="13">
                  <c:v>0.66567723848064841</c:v>
                </c:pt>
                <c:pt idx="14">
                  <c:v>0.67</c:v>
                </c:pt>
                <c:pt idx="15">
                  <c:v>0.67910069316422994</c:v>
                </c:pt>
                <c:pt idx="16">
                  <c:v>0.6955048476859319</c:v>
                </c:pt>
                <c:pt idx="17">
                  <c:v>0.67197853975177391</c:v>
                </c:pt>
                <c:pt idx="18">
                  <c:v>0.65754490586034631</c:v>
                </c:pt>
                <c:pt idx="19">
                  <c:v>0.64716435003998196</c:v>
                </c:pt>
                <c:pt idx="20">
                  <c:v>0.65369295591832699</c:v>
                </c:pt>
                <c:pt idx="21">
                  <c:v>0.67470372592760397</c:v>
                </c:pt>
                <c:pt idx="22">
                  <c:v>0.68734668651122999</c:v>
                </c:pt>
                <c:pt idx="23">
                  <c:v>0.69134564851912395</c:v>
                </c:pt>
                <c:pt idx="24">
                  <c:v>0.68713342003029143</c:v>
                </c:pt>
                <c:pt idx="25">
                  <c:v>0.66567723848064841</c:v>
                </c:pt>
                <c:pt idx="26">
                  <c:v>0.67</c:v>
                </c:pt>
                <c:pt idx="27">
                  <c:v>0.67910069316422994</c:v>
                </c:pt>
                <c:pt idx="28">
                  <c:v>0.6955048476859319</c:v>
                </c:pt>
                <c:pt idx="29">
                  <c:v>0.67197853975177391</c:v>
                </c:pt>
                <c:pt idx="30">
                  <c:v>0.65754490586034631</c:v>
                </c:pt>
                <c:pt idx="31">
                  <c:v>0.64716435003998196</c:v>
                </c:pt>
                <c:pt idx="32">
                  <c:v>0.65369295591832699</c:v>
                </c:pt>
                <c:pt idx="33">
                  <c:v>0.67470372592760397</c:v>
                </c:pt>
                <c:pt idx="34">
                  <c:v>0.68734668651122999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B2-45A8-9335-4F1FFB9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770624"/>
        <c:axId val="1729757024"/>
      </c:lineChart>
      <c:catAx>
        <c:axId val="172977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8578447553324566"/>
              <c:y val="0.92309289422140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2975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9757024"/>
        <c:scaling>
          <c:orientation val="minMax"/>
          <c:max val="0.8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1800" b="1"/>
                </a:pPr>
                <a:r>
                  <a:rPr lang="en-US" sz="1800" b="1"/>
                  <a:t>FC (%)</a:t>
                </a:r>
              </a:p>
            </c:rich>
          </c:tx>
          <c:layout>
            <c:manualLayout>
              <c:xMode val="edge"/>
              <c:yMode val="edge"/>
              <c:x val="1.3685497256768138E-2"/>
              <c:y val="0.384310629204136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29770624"/>
        <c:crosses val="autoZero"/>
        <c:crossBetween val="between"/>
        <c:majorUnit val="5.000000000000001E-2"/>
      </c:valAx>
      <c:spPr>
        <a:solidFill>
          <a:srgbClr val="FFFFFF"/>
        </a:solidFill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20723297438287505"/>
          <c:y val="1.3206268334105297E-2"/>
          <c:w val="0.6708882184119509"/>
          <c:h val="0.1124251968503937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32870312339749E-2"/>
          <c:y val="7.8498093200745897E-2"/>
          <c:w val="0.88857709356518555"/>
          <c:h val="0.76009847564068023"/>
        </c:manualLayout>
      </c:layout>
      <c:lineChart>
        <c:grouping val="standard"/>
        <c:varyColors val="0"/>
        <c:ser>
          <c:idx val="3"/>
          <c:order val="0"/>
          <c:tx>
            <c:v>FD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EF4E-4F07-89BB-669E291AA7D0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1-EF4E-4F07-89BB-669E291AA7D0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2-EF4E-4F07-89BB-669E291AA7D0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3-EF4E-4F07-89BB-669E291AA7D0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4-EF4E-4F07-89BB-669E291AA7D0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5-EF4E-4F07-89BB-669E291AA7D0}"/>
              </c:ext>
            </c:extLst>
          </c:dPt>
          <c:dPt>
            <c:idx val="31"/>
            <c:bubble3D val="0"/>
            <c:spPr>
              <a:ln>
                <a:solidFill>
                  <a:srgbClr val="2717FD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F4E-4F07-89BB-669E291AA7D0}"/>
              </c:ext>
            </c:extLst>
          </c:dPt>
          <c:cat>
            <c:strRef>
              <c:f>'FD Y grasa'!$B$218:$B$309</c:f>
              <c:strCache>
                <c:ptCount val="92"/>
                <c:pt idx="0">
                  <c:v>E10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E11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E12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E13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My</c:v>
                </c:pt>
                <c:pt idx="41">
                  <c:v>Jn</c:v>
                </c:pt>
                <c:pt idx="42">
                  <c:v>Jl</c:v>
                </c:pt>
                <c:pt idx="43">
                  <c:v>Ag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  <c:pt idx="48">
                  <c:v>E14</c:v>
                </c:pt>
                <c:pt idx="49">
                  <c:v>F</c:v>
                </c:pt>
                <c:pt idx="50">
                  <c:v>M</c:v>
                </c:pt>
                <c:pt idx="51">
                  <c:v>A</c:v>
                </c:pt>
                <c:pt idx="52">
                  <c:v>My</c:v>
                </c:pt>
                <c:pt idx="53">
                  <c:v>Jn</c:v>
                </c:pt>
                <c:pt idx="54">
                  <c:v>Jl</c:v>
                </c:pt>
                <c:pt idx="55">
                  <c:v>Ag</c:v>
                </c:pt>
                <c:pt idx="56">
                  <c:v>S</c:v>
                </c:pt>
                <c:pt idx="57">
                  <c:v>O</c:v>
                </c:pt>
                <c:pt idx="58">
                  <c:v>N</c:v>
                </c:pt>
                <c:pt idx="59">
                  <c:v>D</c:v>
                </c:pt>
                <c:pt idx="60">
                  <c:v>E15</c:v>
                </c:pt>
                <c:pt idx="61">
                  <c:v>F</c:v>
                </c:pt>
                <c:pt idx="62">
                  <c:v>M</c:v>
                </c:pt>
                <c:pt idx="63">
                  <c:v>A</c:v>
                </c:pt>
                <c:pt idx="64">
                  <c:v>My</c:v>
                </c:pt>
                <c:pt idx="65">
                  <c:v>Jn</c:v>
                </c:pt>
                <c:pt idx="66">
                  <c:v>Jl</c:v>
                </c:pt>
                <c:pt idx="67">
                  <c:v>Ag</c:v>
                </c:pt>
                <c:pt idx="68">
                  <c:v>S</c:v>
                </c:pt>
                <c:pt idx="69">
                  <c:v>O</c:v>
                </c:pt>
                <c:pt idx="70">
                  <c:v>N</c:v>
                </c:pt>
                <c:pt idx="71">
                  <c:v>D</c:v>
                </c:pt>
                <c:pt idx="72">
                  <c:v>E16</c:v>
                </c:pt>
                <c:pt idx="73">
                  <c:v>F</c:v>
                </c:pt>
                <c:pt idx="74">
                  <c:v>M</c:v>
                </c:pt>
                <c:pt idx="75">
                  <c:v>A</c:v>
                </c:pt>
                <c:pt idx="76">
                  <c:v>My</c:v>
                </c:pt>
                <c:pt idx="77">
                  <c:v>Jn</c:v>
                </c:pt>
                <c:pt idx="78">
                  <c:v>Jl</c:v>
                </c:pt>
                <c:pt idx="79">
                  <c:v>Ag</c:v>
                </c:pt>
                <c:pt idx="80">
                  <c:v>S</c:v>
                </c:pt>
                <c:pt idx="81">
                  <c:v>O</c:v>
                </c:pt>
                <c:pt idx="82">
                  <c:v>N</c:v>
                </c:pt>
                <c:pt idx="83">
                  <c:v>D</c:v>
                </c:pt>
                <c:pt idx="84">
                  <c:v>E17</c:v>
                </c:pt>
                <c:pt idx="85">
                  <c:v>F</c:v>
                </c:pt>
                <c:pt idx="86">
                  <c:v>M</c:v>
                </c:pt>
                <c:pt idx="87">
                  <c:v>A</c:v>
                </c:pt>
                <c:pt idx="88">
                  <c:v>My</c:v>
                </c:pt>
                <c:pt idx="89">
                  <c:v>Jn</c:v>
                </c:pt>
                <c:pt idx="90">
                  <c:v>Jl</c:v>
                </c:pt>
                <c:pt idx="91">
                  <c:v>Ag</c:v>
                </c:pt>
              </c:strCache>
            </c:strRef>
          </c:cat>
          <c:val>
            <c:numRef>
              <c:f>'FD Y grasa'!$L$218:$L$309</c:f>
              <c:numCache>
                <c:formatCode>0.0</c:formatCode>
                <c:ptCount val="92"/>
                <c:pt idx="0">
                  <c:v>11.801682795629912</c:v>
                </c:pt>
                <c:pt idx="1">
                  <c:v>11.935432422698977</c:v>
                </c:pt>
                <c:pt idx="2">
                  <c:v>9.8021412680756406</c:v>
                </c:pt>
                <c:pt idx="3">
                  <c:v>8.3000000000000007</c:v>
                </c:pt>
                <c:pt idx="4">
                  <c:v>4.664895233157444</c:v>
                </c:pt>
                <c:pt idx="5">
                  <c:v>11.4</c:v>
                </c:pt>
                <c:pt idx="6">
                  <c:v>16.80301612279932</c:v>
                </c:pt>
                <c:pt idx="7">
                  <c:v>34.75</c:v>
                </c:pt>
                <c:pt idx="8">
                  <c:v>43.5</c:v>
                </c:pt>
                <c:pt idx="9">
                  <c:v>40.680489965613269</c:v>
                </c:pt>
                <c:pt idx="10">
                  <c:v>23.645976420400803</c:v>
                </c:pt>
                <c:pt idx="11">
                  <c:v>26.585454828792837</c:v>
                </c:pt>
                <c:pt idx="12">
                  <c:v>21.027408879798475</c:v>
                </c:pt>
                <c:pt idx="13">
                  <c:v>13.04887906923731</c:v>
                </c:pt>
                <c:pt idx="14">
                  <c:v>9.2729032258064503</c:v>
                </c:pt>
                <c:pt idx="15">
                  <c:v>3.3620555689521208</c:v>
                </c:pt>
                <c:pt idx="16">
                  <c:v>3.8529729729729731</c:v>
                </c:pt>
                <c:pt idx="17">
                  <c:v>0.87719298245614041</c:v>
                </c:pt>
                <c:pt idx="18">
                  <c:v>6.5455577102635933</c:v>
                </c:pt>
                <c:pt idx="19">
                  <c:v>19.518641408279056</c:v>
                </c:pt>
                <c:pt idx="20">
                  <c:v>25.452245952245953</c:v>
                </c:pt>
                <c:pt idx="21">
                  <c:v>31.899632254783072</c:v>
                </c:pt>
                <c:pt idx="22">
                  <c:v>19.220966896027601</c:v>
                </c:pt>
                <c:pt idx="23">
                  <c:v>16.14532423556928</c:v>
                </c:pt>
                <c:pt idx="24">
                  <c:v>22.665639270290438</c:v>
                </c:pt>
                <c:pt idx="25">
                  <c:v>20.507160984311199</c:v>
                </c:pt>
                <c:pt idx="26">
                  <c:v>15.997338329271106</c:v>
                </c:pt>
                <c:pt idx="27">
                  <c:v>6.4346819752378464</c:v>
                </c:pt>
                <c:pt idx="28">
                  <c:v>5.7425540595675235</c:v>
                </c:pt>
                <c:pt idx="29">
                  <c:v>13.312149768146812</c:v>
                </c:pt>
                <c:pt idx="30">
                  <c:v>9.8075304303920827</c:v>
                </c:pt>
                <c:pt idx="31">
                  <c:v>30.205868100604942</c:v>
                </c:pt>
                <c:pt idx="32">
                  <c:v>23.327451339198728</c:v>
                </c:pt>
                <c:pt idx="33">
                  <c:v>35.461493239271014</c:v>
                </c:pt>
                <c:pt idx="34">
                  <c:v>31.982255226392674</c:v>
                </c:pt>
                <c:pt idx="35">
                  <c:v>18.3</c:v>
                </c:pt>
                <c:pt idx="36">
                  <c:v>17.807441860465115</c:v>
                </c:pt>
                <c:pt idx="37">
                  <c:v>15.2</c:v>
                </c:pt>
                <c:pt idx="38">
                  <c:v>15.353535353535355</c:v>
                </c:pt>
                <c:pt idx="39">
                  <c:v>12.507943669848371</c:v>
                </c:pt>
                <c:pt idx="40">
                  <c:v>5.9060721062618597</c:v>
                </c:pt>
                <c:pt idx="41">
                  <c:v>7.7451380388956892</c:v>
                </c:pt>
                <c:pt idx="42">
                  <c:v>23.070874183006538</c:v>
                </c:pt>
                <c:pt idx="43">
                  <c:v>26.81904761904762</c:v>
                </c:pt>
                <c:pt idx="44">
                  <c:v>34.944736842105264</c:v>
                </c:pt>
                <c:pt idx="45">
                  <c:v>28.021978021978022</c:v>
                </c:pt>
                <c:pt idx="46">
                  <c:v>17.635162210068057</c:v>
                </c:pt>
                <c:pt idx="47">
                  <c:v>15.733135162333074</c:v>
                </c:pt>
                <c:pt idx="48">
                  <c:v>13.651794871794873</c:v>
                </c:pt>
                <c:pt idx="49">
                  <c:v>28.777777777777782</c:v>
                </c:pt>
                <c:pt idx="50">
                  <c:v>24.937871151846675</c:v>
                </c:pt>
                <c:pt idx="51">
                  <c:v>13.209876543209878</c:v>
                </c:pt>
                <c:pt idx="52">
                  <c:v>1</c:v>
                </c:pt>
                <c:pt idx="53">
                  <c:v>1.1000000000000001</c:v>
                </c:pt>
                <c:pt idx="54">
                  <c:v>11.151237322515215</c:v>
                </c:pt>
                <c:pt idx="55">
                  <c:v>30.099999999999998</c:v>
                </c:pt>
                <c:pt idx="56">
                  <c:v>42.004645997386469</c:v>
                </c:pt>
                <c:pt idx="57">
                  <c:v>30.779108535715164</c:v>
                </c:pt>
                <c:pt idx="58">
                  <c:v>33.267015304598203</c:v>
                </c:pt>
                <c:pt idx="59">
                  <c:v>12.808636766837585</c:v>
                </c:pt>
                <c:pt idx="60">
                  <c:v>7.1180727874276268</c:v>
                </c:pt>
                <c:pt idx="61">
                  <c:v>18.23656547794479</c:v>
                </c:pt>
                <c:pt idx="62">
                  <c:v>4.6031746031746037</c:v>
                </c:pt>
                <c:pt idx="63">
                  <c:v>4.7058823529411766</c:v>
                </c:pt>
                <c:pt idx="64" formatCode="General">
                  <c:v>1.3</c:v>
                </c:pt>
                <c:pt idx="65" formatCode="General">
                  <c:v>3.9</c:v>
                </c:pt>
                <c:pt idx="66" formatCode="General">
                  <c:v>6.2</c:v>
                </c:pt>
                <c:pt idx="67">
                  <c:v>6.0129279279279277</c:v>
                </c:pt>
                <c:pt idx="68">
                  <c:v>31.899955235600174</c:v>
                </c:pt>
                <c:pt idx="69" formatCode="General">
                  <c:v>21.1</c:v>
                </c:pt>
                <c:pt idx="70">
                  <c:v>13.43793665579879</c:v>
                </c:pt>
                <c:pt idx="71">
                  <c:v>10.527411242507334</c:v>
                </c:pt>
                <c:pt idx="72">
                  <c:v>6.1721380176784679</c:v>
                </c:pt>
                <c:pt idx="73">
                  <c:v>16.173077414736412</c:v>
                </c:pt>
                <c:pt idx="74">
                  <c:v>18.442500000000003</c:v>
                </c:pt>
                <c:pt idx="75">
                  <c:v>17.424410712081944</c:v>
                </c:pt>
                <c:pt idx="76">
                  <c:v>8.8232455144219841</c:v>
                </c:pt>
                <c:pt idx="77">
                  <c:v>21.597466088273773</c:v>
                </c:pt>
                <c:pt idx="78">
                  <c:v>27.7</c:v>
                </c:pt>
                <c:pt idx="79">
                  <c:v>33.181292808219176</c:v>
                </c:pt>
                <c:pt idx="80">
                  <c:v>31.54537590241474</c:v>
                </c:pt>
                <c:pt idx="81">
                  <c:v>26.578500801489049</c:v>
                </c:pt>
                <c:pt idx="82">
                  <c:v>22.231968810916179</c:v>
                </c:pt>
                <c:pt idx="83">
                  <c:v>10.4</c:v>
                </c:pt>
                <c:pt idx="84">
                  <c:v>19.5</c:v>
                </c:pt>
                <c:pt idx="85" formatCode="General">
                  <c:v>6.8</c:v>
                </c:pt>
                <c:pt idx="86" formatCode="General">
                  <c:v>2.5</c:v>
                </c:pt>
                <c:pt idx="87" formatCode="General">
                  <c:v>9.5</c:v>
                </c:pt>
                <c:pt idx="88" formatCode="General">
                  <c:v>4.5999999999999996</c:v>
                </c:pt>
                <c:pt idx="89" formatCode="General">
                  <c:v>4.5999999999999996</c:v>
                </c:pt>
                <c:pt idx="90" formatCode="General">
                  <c:v>12.8</c:v>
                </c:pt>
                <c:pt idx="91" formatCode="General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4E-4F07-89BB-669E291A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60288"/>
        <c:axId val="1714477200"/>
      </c:lineChart>
      <c:lineChart>
        <c:grouping val="standard"/>
        <c:varyColors val="0"/>
        <c:ser>
          <c:idx val="2"/>
          <c:order val="1"/>
          <c:tx>
            <c:v>CG</c:v>
          </c:tx>
          <c:marker>
            <c:symbol val="none"/>
          </c:marker>
          <c:cat>
            <c:strRef>
              <c:f>'FD Y grasa'!$B$218:$B$309</c:f>
              <c:strCache>
                <c:ptCount val="92"/>
                <c:pt idx="0">
                  <c:v>E10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E11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E12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E13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My</c:v>
                </c:pt>
                <c:pt idx="41">
                  <c:v>Jn</c:v>
                </c:pt>
                <c:pt idx="42">
                  <c:v>Jl</c:v>
                </c:pt>
                <c:pt idx="43">
                  <c:v>Ag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  <c:pt idx="48">
                  <c:v>E14</c:v>
                </c:pt>
                <c:pt idx="49">
                  <c:v>F</c:v>
                </c:pt>
                <c:pt idx="50">
                  <c:v>M</c:v>
                </c:pt>
                <c:pt idx="51">
                  <c:v>A</c:v>
                </c:pt>
                <c:pt idx="52">
                  <c:v>My</c:v>
                </c:pt>
                <c:pt idx="53">
                  <c:v>Jn</c:v>
                </c:pt>
                <c:pt idx="54">
                  <c:v>Jl</c:v>
                </c:pt>
                <c:pt idx="55">
                  <c:v>Ag</c:v>
                </c:pt>
                <c:pt idx="56">
                  <c:v>S</c:v>
                </c:pt>
                <c:pt idx="57">
                  <c:v>O</c:v>
                </c:pt>
                <c:pt idx="58">
                  <c:v>N</c:v>
                </c:pt>
                <c:pt idx="59">
                  <c:v>D</c:v>
                </c:pt>
                <c:pt idx="60">
                  <c:v>E15</c:v>
                </c:pt>
                <c:pt idx="61">
                  <c:v>F</c:v>
                </c:pt>
                <c:pt idx="62">
                  <c:v>M</c:v>
                </c:pt>
                <c:pt idx="63">
                  <c:v>A</c:v>
                </c:pt>
                <c:pt idx="64">
                  <c:v>My</c:v>
                </c:pt>
                <c:pt idx="65">
                  <c:v>Jn</c:v>
                </c:pt>
                <c:pt idx="66">
                  <c:v>Jl</c:v>
                </c:pt>
                <c:pt idx="67">
                  <c:v>Ag</c:v>
                </c:pt>
                <c:pt idx="68">
                  <c:v>S</c:v>
                </c:pt>
                <c:pt idx="69">
                  <c:v>O</c:v>
                </c:pt>
                <c:pt idx="70">
                  <c:v>N</c:v>
                </c:pt>
                <c:pt idx="71">
                  <c:v>D</c:v>
                </c:pt>
                <c:pt idx="72">
                  <c:v>E16</c:v>
                </c:pt>
                <c:pt idx="73">
                  <c:v>F</c:v>
                </c:pt>
                <c:pt idx="74">
                  <c:v>M</c:v>
                </c:pt>
                <c:pt idx="75">
                  <c:v>A</c:v>
                </c:pt>
                <c:pt idx="76">
                  <c:v>My</c:v>
                </c:pt>
                <c:pt idx="77">
                  <c:v>Jn</c:v>
                </c:pt>
                <c:pt idx="78">
                  <c:v>Jl</c:v>
                </c:pt>
                <c:pt idx="79">
                  <c:v>Ag</c:v>
                </c:pt>
                <c:pt idx="80">
                  <c:v>S</c:v>
                </c:pt>
                <c:pt idx="81">
                  <c:v>O</c:v>
                </c:pt>
                <c:pt idx="82">
                  <c:v>N</c:v>
                </c:pt>
                <c:pt idx="83">
                  <c:v>D</c:v>
                </c:pt>
                <c:pt idx="84">
                  <c:v>E17</c:v>
                </c:pt>
                <c:pt idx="85">
                  <c:v>F</c:v>
                </c:pt>
                <c:pt idx="86">
                  <c:v>M</c:v>
                </c:pt>
                <c:pt idx="87">
                  <c:v>A</c:v>
                </c:pt>
                <c:pt idx="88">
                  <c:v>My</c:v>
                </c:pt>
                <c:pt idx="89">
                  <c:v>Jn</c:v>
                </c:pt>
                <c:pt idx="90">
                  <c:v>Jl</c:v>
                </c:pt>
                <c:pt idx="91">
                  <c:v>Ag</c:v>
                </c:pt>
              </c:strCache>
            </c:strRef>
          </c:cat>
          <c:val>
            <c:numRef>
              <c:f>'FD Y grasa'!$O$218:$O$309</c:f>
              <c:numCache>
                <c:formatCode>0.0</c:formatCode>
                <c:ptCount val="92"/>
                <c:pt idx="0">
                  <c:v>3.9701206554701196</c:v>
                </c:pt>
                <c:pt idx="1">
                  <c:v>3.5741295673269726</c:v>
                </c:pt>
                <c:pt idx="2">
                  <c:v>5.0999999999999996</c:v>
                </c:pt>
                <c:pt idx="3">
                  <c:v>7.8</c:v>
                </c:pt>
                <c:pt idx="4">
                  <c:v>9.23724015000899</c:v>
                </c:pt>
                <c:pt idx="5">
                  <c:v>6.6</c:v>
                </c:pt>
                <c:pt idx="6">
                  <c:v>4.8050659721388893</c:v>
                </c:pt>
                <c:pt idx="7">
                  <c:v>4.240366666666664</c:v>
                </c:pt>
                <c:pt idx="8">
                  <c:v>2.8</c:v>
                </c:pt>
                <c:pt idx="9">
                  <c:v>2.6957306875500961</c:v>
                </c:pt>
                <c:pt idx="10">
                  <c:v>4.2220434152272039</c:v>
                </c:pt>
                <c:pt idx="11">
                  <c:v>5.1346759259259249</c:v>
                </c:pt>
                <c:pt idx="12">
                  <c:v>8.5351982913417732</c:v>
                </c:pt>
                <c:pt idx="13">
                  <c:v>8.662443989983668</c:v>
                </c:pt>
                <c:pt idx="14">
                  <c:v>7.0164576388888893</c:v>
                </c:pt>
                <c:pt idx="15">
                  <c:v>8.0220626531080583</c:v>
                </c:pt>
                <c:pt idx="16">
                  <c:v>6.1078358333333336</c:v>
                </c:pt>
                <c:pt idx="17">
                  <c:v>8.1843422101479799</c:v>
                </c:pt>
                <c:pt idx="18">
                  <c:v>5.7558223704249762</c:v>
                </c:pt>
                <c:pt idx="19">
                  <c:v>5.086297824498855</c:v>
                </c:pt>
                <c:pt idx="20">
                  <c:v>4.7490063783201792</c:v>
                </c:pt>
                <c:pt idx="21">
                  <c:v>4.9205287390254373</c:v>
                </c:pt>
                <c:pt idx="22">
                  <c:v>7.4613670950860689</c:v>
                </c:pt>
                <c:pt idx="23">
                  <c:v>6.7155362934012928</c:v>
                </c:pt>
                <c:pt idx="24">
                  <c:v>10.452838934568087</c:v>
                </c:pt>
                <c:pt idx="25">
                  <c:v>8.0845859964647424</c:v>
                </c:pt>
                <c:pt idx="26">
                  <c:v>6.2944392860899239</c:v>
                </c:pt>
                <c:pt idx="27">
                  <c:v>7.5671883586910074</c:v>
                </c:pt>
                <c:pt idx="28">
                  <c:v>7.3716613447972659</c:v>
                </c:pt>
                <c:pt idx="29">
                  <c:v>8.1077158190056391</c:v>
                </c:pt>
                <c:pt idx="30">
                  <c:v>6.9303693566680806</c:v>
                </c:pt>
                <c:pt idx="31">
                  <c:v>5.0304248255447739</c:v>
                </c:pt>
                <c:pt idx="32">
                  <c:v>3.60036542487871</c:v>
                </c:pt>
                <c:pt idx="33">
                  <c:v>1.5003847049983612</c:v>
                </c:pt>
                <c:pt idx="34">
                  <c:v>3.4212549218255206</c:v>
                </c:pt>
                <c:pt idx="35">
                  <c:v>3.4964316058504519</c:v>
                </c:pt>
                <c:pt idx="36">
                  <c:v>4.5289902557289414</c:v>
                </c:pt>
                <c:pt idx="37">
                  <c:v>1.9672833333333335</c:v>
                </c:pt>
                <c:pt idx="38">
                  <c:v>2.643124074675081</c:v>
                </c:pt>
                <c:pt idx="39">
                  <c:v>6.0945829711305066</c:v>
                </c:pt>
                <c:pt idx="40">
                  <c:v>6.5726208871928407</c:v>
                </c:pt>
                <c:pt idx="41">
                  <c:v>5.4245377902631287</c:v>
                </c:pt>
                <c:pt idx="42">
                  <c:v>4.9973936286347795</c:v>
                </c:pt>
                <c:pt idx="43">
                  <c:v>3.4755280427448971</c:v>
                </c:pt>
                <c:pt idx="44">
                  <c:v>3.5293806253885771</c:v>
                </c:pt>
                <c:pt idx="45">
                  <c:v>3.7063562959715206</c:v>
                </c:pt>
                <c:pt idx="46">
                  <c:v>4.5341008444968667</c:v>
                </c:pt>
                <c:pt idx="47">
                  <c:v>5.2646179053370386</c:v>
                </c:pt>
                <c:pt idx="48">
                  <c:v>6.0087324074074075</c:v>
                </c:pt>
                <c:pt idx="49">
                  <c:v>8.2669666666666668</c:v>
                </c:pt>
                <c:pt idx="50">
                  <c:v>8.6823154302664616</c:v>
                </c:pt>
                <c:pt idx="51">
                  <c:v>11.247376700637593</c:v>
                </c:pt>
                <c:pt idx="52">
                  <c:v>10.319502314913857</c:v>
                </c:pt>
                <c:pt idx="53">
                  <c:v>8.8845973574420327</c:v>
                </c:pt>
                <c:pt idx="54">
                  <c:v>4.6394984428074331</c:v>
                </c:pt>
                <c:pt idx="55">
                  <c:v>2.038778647477669</c:v>
                </c:pt>
                <c:pt idx="56">
                  <c:v>1.775157629693324</c:v>
                </c:pt>
                <c:pt idx="57">
                  <c:v>1.9287132631097519</c:v>
                </c:pt>
                <c:pt idx="58">
                  <c:v>3.3338232279421831</c:v>
                </c:pt>
                <c:pt idx="59">
                  <c:v>5.1792880162745289</c:v>
                </c:pt>
                <c:pt idx="60">
                  <c:v>6.903295336458231</c:v>
                </c:pt>
                <c:pt idx="61">
                  <c:v>4.4604396813243641</c:v>
                </c:pt>
                <c:pt idx="62">
                  <c:v>4.9729002913118476</c:v>
                </c:pt>
                <c:pt idx="63">
                  <c:v>4.2529376491791666</c:v>
                </c:pt>
                <c:pt idx="64" formatCode="General">
                  <c:v>5.8</c:v>
                </c:pt>
                <c:pt idx="65">
                  <c:v>5.9040523070918418</c:v>
                </c:pt>
                <c:pt idx="66">
                  <c:v>4.2903294407642383</c:v>
                </c:pt>
                <c:pt idx="67">
                  <c:v>3.5664739570175548</c:v>
                </c:pt>
                <c:pt idx="68">
                  <c:v>3.4280918815596184</c:v>
                </c:pt>
                <c:pt idx="69">
                  <c:v>3.4088725208591928</c:v>
                </c:pt>
                <c:pt idx="70">
                  <c:v>3.4960227083333333</c:v>
                </c:pt>
                <c:pt idx="71">
                  <c:v>5.2074150000000001</c:v>
                </c:pt>
                <c:pt idx="72">
                  <c:v>5.842004760082899</c:v>
                </c:pt>
                <c:pt idx="73">
                  <c:v>5.7248946001945598</c:v>
                </c:pt>
                <c:pt idx="74">
                  <c:v>6.4960487838767058</c:v>
                </c:pt>
                <c:pt idx="75">
                  <c:v>7.2874959960800823</c:v>
                </c:pt>
                <c:pt idx="76">
                  <c:v>7.0491334609777638</c:v>
                </c:pt>
                <c:pt idx="77">
                  <c:v>6.8072912558326504</c:v>
                </c:pt>
                <c:pt idx="78">
                  <c:v>5.6129875602613994</c:v>
                </c:pt>
                <c:pt idx="79">
                  <c:v>2.187790019482811</c:v>
                </c:pt>
                <c:pt idx="80">
                  <c:v>1.6880235687147842</c:v>
                </c:pt>
                <c:pt idx="81">
                  <c:v>2.6598552265413433</c:v>
                </c:pt>
                <c:pt idx="82">
                  <c:v>3.9</c:v>
                </c:pt>
                <c:pt idx="83" formatCode="General">
                  <c:v>3.9</c:v>
                </c:pt>
                <c:pt idx="84">
                  <c:v>5.8056200000000002</c:v>
                </c:pt>
                <c:pt idx="85" formatCode="General">
                  <c:v>4.5999999999999996</c:v>
                </c:pt>
                <c:pt idx="86" formatCode="General">
                  <c:v>4.1500000000000004</c:v>
                </c:pt>
                <c:pt idx="87" formatCode="General">
                  <c:v>4.1399999999999997</c:v>
                </c:pt>
                <c:pt idx="88" formatCode="General">
                  <c:v>4.5999999999999996</c:v>
                </c:pt>
                <c:pt idx="89" formatCode="General">
                  <c:v>4.8</c:v>
                </c:pt>
                <c:pt idx="90" formatCode="General">
                  <c:v>3.5</c:v>
                </c:pt>
                <c:pt idx="91" formatCode="General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4E-4F07-89BB-669E291A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479920"/>
        <c:axId val="1714479376"/>
      </c:lineChart>
      <c:catAx>
        <c:axId val="17297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>
                    <a:latin typeface="Arial" panose="020B0604020202020204" pitchFamily="34" charset="0"/>
                  </a:defRPr>
                </a:pPr>
                <a:r>
                  <a:rPr lang="es-ES" sz="2000" b="1" baseline="0">
                    <a:latin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4335315927889873"/>
              <c:y val="0.9160705640318742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 rot="0" vert="horz"/>
          <a:lstStyle/>
          <a:p>
            <a:pPr>
              <a:defRPr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14477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14477200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 b="1"/>
                </a:pPr>
                <a:r>
                  <a:rPr lang="es-ES" sz="2000" b="1" baseline="0">
                    <a:latin typeface="Arial" panose="020B0604020202020204" pitchFamily="34" charset="0"/>
                  </a:rPr>
                  <a:t>FD O IAD (%)</a:t>
                </a:r>
              </a:p>
            </c:rich>
          </c:tx>
          <c:layout>
            <c:manualLayout>
              <c:xMode val="edge"/>
              <c:yMode val="edge"/>
              <c:x val="1.3837695008773892E-2"/>
              <c:y val="0.33570865410119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29760288"/>
        <c:crosses val="autoZero"/>
        <c:crossBetween val="between"/>
        <c:majorUnit val="10"/>
      </c:valAx>
      <c:valAx>
        <c:axId val="171447937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714479920"/>
        <c:crosses val="max"/>
        <c:crossBetween val="between"/>
      </c:valAx>
      <c:catAx>
        <c:axId val="171447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47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8432519992338572"/>
          <c:y val="5.4182008432276788E-2"/>
          <c:w val="5.0395170536867748E-2"/>
          <c:h val="5.8935843731881613E-2"/>
        </c:manualLayout>
      </c:layout>
      <c:overlay val="0"/>
      <c:spPr>
        <a:ln>
          <a:noFill/>
        </a:ln>
      </c:spPr>
      <c:txPr>
        <a:bodyPr/>
        <a:lstStyle/>
        <a:p>
          <a:pPr>
            <a:defRPr sz="1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120" verticalDpi="144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53934702272419E-2"/>
          <c:y val="6.2031073960783084E-2"/>
          <c:w val="0.89495523198567384"/>
          <c:h val="0.76111660547015592"/>
        </c:manualLayout>
      </c:layout>
      <c:lineChart>
        <c:grouping val="standard"/>
        <c:varyColors val="0"/>
        <c:ser>
          <c:idx val="1"/>
          <c:order val="0"/>
          <c:tx>
            <c:v>IGS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8"/>
            <c:bubble3D val="0"/>
            <c:spPr>
              <a:ln w="28575" cmpd="dbl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123-4634-895B-FEE303865569}"/>
              </c:ext>
            </c:extLst>
          </c:dPt>
          <c:dPt>
            <c:idx val="26"/>
            <c:marker>
              <c:symbol val="circl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2-8123-4634-895B-FEE303865569}"/>
              </c:ext>
            </c:extLst>
          </c:dPt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grasa'!$AQ$314:$AQ$340</c:f>
              <c:numCache>
                <c:formatCode>General</c:formatCode>
                <c:ptCount val="27"/>
                <c:pt idx="0">
                  <c:v>5.01</c:v>
                </c:pt>
                <c:pt idx="1">
                  <c:v>5.18</c:v>
                </c:pt>
                <c:pt idx="2">
                  <c:v>3.74</c:v>
                </c:pt>
                <c:pt idx="4">
                  <c:v>0.77</c:v>
                </c:pt>
                <c:pt idx="5">
                  <c:v>1.33</c:v>
                </c:pt>
                <c:pt idx="6">
                  <c:v>1.58</c:v>
                </c:pt>
                <c:pt idx="7">
                  <c:v>3.87</c:v>
                </c:pt>
                <c:pt idx="9">
                  <c:v>5.03</c:v>
                </c:pt>
                <c:pt idx="10">
                  <c:v>6.18</c:v>
                </c:pt>
                <c:pt idx="11">
                  <c:v>5.85</c:v>
                </c:pt>
                <c:pt idx="12">
                  <c:v>3.58</c:v>
                </c:pt>
                <c:pt idx="13">
                  <c:v>4.32</c:v>
                </c:pt>
                <c:pt idx="17">
                  <c:v>2.63</c:v>
                </c:pt>
                <c:pt idx="19">
                  <c:v>5.45</c:v>
                </c:pt>
                <c:pt idx="26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3-4634-895B-FEE303865569}"/>
            </c:ext>
          </c:extLst>
        </c:ser>
        <c:ser>
          <c:idx val="2"/>
          <c:order val="1"/>
          <c:tx>
            <c:v>Patrón IGS (1992-2012)</c:v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'FD Y grasa'!$AR$278:$AR$315</c:f>
                <c:numCache>
                  <c:formatCode>General</c:formatCode>
                  <c:ptCount val="38"/>
                  <c:pt idx="0">
                    <c:v>2.4820738775536162</c:v>
                  </c:pt>
                  <c:pt idx="1">
                    <c:v>2.4247496203147594</c:v>
                  </c:pt>
                  <c:pt idx="2">
                    <c:v>2.1823284700026733</c:v>
                  </c:pt>
                  <c:pt idx="3">
                    <c:v>2.0029474693296381</c:v>
                  </c:pt>
                  <c:pt idx="4">
                    <c:v>1.6529448078754745</c:v>
                  </c:pt>
                  <c:pt idx="5">
                    <c:v>2.1810617559850711</c:v>
                  </c:pt>
                  <c:pt idx="6">
                    <c:v>2.3515177002848562</c:v>
                  </c:pt>
                  <c:pt idx="7">
                    <c:v>2.204429476844735</c:v>
                  </c:pt>
                  <c:pt idx="8">
                    <c:v>2.2366870241789996</c:v>
                  </c:pt>
                  <c:pt idx="9">
                    <c:v>2.2367580727094216</c:v>
                  </c:pt>
                  <c:pt idx="10">
                    <c:v>2.2364591264748408</c:v>
                  </c:pt>
                  <c:pt idx="11">
                    <c:v>2.3747307984326693</c:v>
                  </c:pt>
                  <c:pt idx="12">
                    <c:v>2.4820738775536162</c:v>
                  </c:pt>
                  <c:pt idx="13">
                    <c:v>2.4247496203147594</c:v>
                  </c:pt>
                  <c:pt idx="14">
                    <c:v>2.1823284700026733</c:v>
                  </c:pt>
                  <c:pt idx="15">
                    <c:v>2.0029474693296381</c:v>
                  </c:pt>
                  <c:pt idx="16">
                    <c:v>1.6529448078754745</c:v>
                  </c:pt>
                  <c:pt idx="17">
                    <c:v>2.1810617559850711</c:v>
                  </c:pt>
                  <c:pt idx="18">
                    <c:v>2.3515177002848562</c:v>
                  </c:pt>
                  <c:pt idx="19">
                    <c:v>2.2000000000000002</c:v>
                  </c:pt>
                  <c:pt idx="20">
                    <c:v>2.2000000000000002</c:v>
                  </c:pt>
                  <c:pt idx="21">
                    <c:v>2.2999999999999998</c:v>
                  </c:pt>
                  <c:pt idx="22">
                    <c:v>2.2000000000000002</c:v>
                  </c:pt>
                  <c:pt idx="23">
                    <c:v>2.4</c:v>
                  </c:pt>
                  <c:pt idx="24">
                    <c:v>2.5</c:v>
                  </c:pt>
                  <c:pt idx="25">
                    <c:v>2.4</c:v>
                  </c:pt>
                  <c:pt idx="26">
                    <c:v>2.2000000000000002</c:v>
                  </c:pt>
                  <c:pt idx="27">
                    <c:v>2.0029474693296381</c:v>
                  </c:pt>
                  <c:pt idx="28">
                    <c:v>1.7</c:v>
                  </c:pt>
                  <c:pt idx="29">
                    <c:v>2.1810617559850711</c:v>
                  </c:pt>
                  <c:pt idx="30">
                    <c:v>2.3515177002848562</c:v>
                  </c:pt>
                  <c:pt idx="31">
                    <c:v>2.2000000000000002</c:v>
                  </c:pt>
                  <c:pt idx="32">
                    <c:v>2.2000000000000002</c:v>
                  </c:pt>
                  <c:pt idx="33">
                    <c:v>2.2999999999999998</c:v>
                  </c:pt>
                  <c:pt idx="34">
                    <c:v>2.2000000000000002</c:v>
                  </c:pt>
                  <c:pt idx="35">
                    <c:v>2.4</c:v>
                  </c:pt>
                  <c:pt idx="36">
                    <c:v>2.5</c:v>
                  </c:pt>
                  <c:pt idx="37">
                    <c:v>2.4</c:v>
                  </c:pt>
                </c:numCache>
              </c:numRef>
            </c:plus>
            <c:minus>
              <c:numRef>
                <c:f>'FD Y grasa'!$AR$278:$AR$315</c:f>
                <c:numCache>
                  <c:formatCode>General</c:formatCode>
                  <c:ptCount val="38"/>
                  <c:pt idx="0">
                    <c:v>2.4820738775536162</c:v>
                  </c:pt>
                  <c:pt idx="1">
                    <c:v>2.4247496203147594</c:v>
                  </c:pt>
                  <c:pt idx="2">
                    <c:v>2.1823284700026733</c:v>
                  </c:pt>
                  <c:pt idx="3">
                    <c:v>2.0029474693296381</c:v>
                  </c:pt>
                  <c:pt idx="4">
                    <c:v>1.6529448078754745</c:v>
                  </c:pt>
                  <c:pt idx="5">
                    <c:v>2.1810617559850711</c:v>
                  </c:pt>
                  <c:pt idx="6">
                    <c:v>2.3515177002848562</c:v>
                  </c:pt>
                  <c:pt idx="7">
                    <c:v>2.204429476844735</c:v>
                  </c:pt>
                  <c:pt idx="8">
                    <c:v>2.2366870241789996</c:v>
                  </c:pt>
                  <c:pt idx="9">
                    <c:v>2.2367580727094216</c:v>
                  </c:pt>
                  <c:pt idx="10">
                    <c:v>2.2364591264748408</c:v>
                  </c:pt>
                  <c:pt idx="11">
                    <c:v>2.3747307984326693</c:v>
                  </c:pt>
                  <c:pt idx="12">
                    <c:v>2.4820738775536162</c:v>
                  </c:pt>
                  <c:pt idx="13">
                    <c:v>2.4247496203147594</c:v>
                  </c:pt>
                  <c:pt idx="14">
                    <c:v>2.1823284700026733</c:v>
                  </c:pt>
                  <c:pt idx="15">
                    <c:v>2.0029474693296381</c:v>
                  </c:pt>
                  <c:pt idx="16">
                    <c:v>1.6529448078754745</c:v>
                  </c:pt>
                  <c:pt idx="17">
                    <c:v>2.1810617559850711</c:v>
                  </c:pt>
                  <c:pt idx="18">
                    <c:v>2.3515177002848562</c:v>
                  </c:pt>
                  <c:pt idx="19">
                    <c:v>2.2000000000000002</c:v>
                  </c:pt>
                  <c:pt idx="20">
                    <c:v>2.2000000000000002</c:v>
                  </c:pt>
                  <c:pt idx="21">
                    <c:v>2.2999999999999998</c:v>
                  </c:pt>
                  <c:pt idx="22">
                    <c:v>2.2000000000000002</c:v>
                  </c:pt>
                  <c:pt idx="23">
                    <c:v>2.4</c:v>
                  </c:pt>
                  <c:pt idx="24">
                    <c:v>2.5</c:v>
                  </c:pt>
                  <c:pt idx="25">
                    <c:v>2.4</c:v>
                  </c:pt>
                  <c:pt idx="26">
                    <c:v>2.2000000000000002</c:v>
                  </c:pt>
                  <c:pt idx="27">
                    <c:v>2.0029474693296381</c:v>
                  </c:pt>
                  <c:pt idx="28">
                    <c:v>1.7</c:v>
                  </c:pt>
                  <c:pt idx="29">
                    <c:v>2.1810617559850711</c:v>
                  </c:pt>
                  <c:pt idx="30">
                    <c:v>2.3515177002848562</c:v>
                  </c:pt>
                  <c:pt idx="31">
                    <c:v>2.2000000000000002</c:v>
                  </c:pt>
                  <c:pt idx="32">
                    <c:v>2.2000000000000002</c:v>
                  </c:pt>
                  <c:pt idx="33">
                    <c:v>2.2999999999999998</c:v>
                  </c:pt>
                  <c:pt idx="34">
                    <c:v>2.2000000000000002</c:v>
                  </c:pt>
                  <c:pt idx="35">
                    <c:v>2.4</c:v>
                  </c:pt>
                  <c:pt idx="36">
                    <c:v>2.5</c:v>
                  </c:pt>
                  <c:pt idx="37">
                    <c:v>2.4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  <a:alpha val="97000"/>
                  </a:schemeClr>
                </a:solidFill>
              </a:ln>
            </c:spPr>
          </c:errBars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grasa'!$AS$314:$AS$340</c:f>
              <c:numCache>
                <c:formatCode>0.0</c:formatCode>
                <c:ptCount val="27"/>
                <c:pt idx="0" formatCode="General">
                  <c:v>4.87</c:v>
                </c:pt>
                <c:pt idx="1">
                  <c:v>4.3499999999999996</c:v>
                </c:pt>
                <c:pt idx="2">
                  <c:v>3.32</c:v>
                </c:pt>
                <c:pt idx="3">
                  <c:v>2.71</c:v>
                </c:pt>
                <c:pt idx="4">
                  <c:v>2.2799999999999998</c:v>
                </c:pt>
                <c:pt idx="5">
                  <c:v>3</c:v>
                </c:pt>
                <c:pt idx="6">
                  <c:v>4.38</c:v>
                </c:pt>
                <c:pt idx="7">
                  <c:v>5.64</c:v>
                </c:pt>
                <c:pt idx="8">
                  <c:v>5.54</c:v>
                </c:pt>
                <c:pt idx="9" formatCode="General">
                  <c:v>5.34</c:v>
                </c:pt>
                <c:pt idx="10" formatCode="General">
                  <c:v>5.33</c:v>
                </c:pt>
                <c:pt idx="11" formatCode="General">
                  <c:v>5.16</c:v>
                </c:pt>
                <c:pt idx="12">
                  <c:v>4.87</c:v>
                </c:pt>
                <c:pt idx="13">
                  <c:v>4.3499999999999996</c:v>
                </c:pt>
                <c:pt idx="14">
                  <c:v>3.32</c:v>
                </c:pt>
                <c:pt idx="15">
                  <c:v>2.71</c:v>
                </c:pt>
                <c:pt idx="16">
                  <c:v>2.2799999999999998</c:v>
                </c:pt>
                <c:pt idx="17">
                  <c:v>3</c:v>
                </c:pt>
                <c:pt idx="18">
                  <c:v>4.38</c:v>
                </c:pt>
                <c:pt idx="19">
                  <c:v>5.64</c:v>
                </c:pt>
                <c:pt idx="20">
                  <c:v>5.54</c:v>
                </c:pt>
                <c:pt idx="21">
                  <c:v>5.34</c:v>
                </c:pt>
                <c:pt idx="22">
                  <c:v>5.33</c:v>
                </c:pt>
                <c:pt idx="23">
                  <c:v>5.16</c:v>
                </c:pt>
                <c:pt idx="24">
                  <c:v>4.87</c:v>
                </c:pt>
                <c:pt idx="25">
                  <c:v>4.3499999999999996</c:v>
                </c:pt>
                <c:pt idx="26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23-4634-895B-FEE30386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242800"/>
        <c:axId val="1404246608"/>
      </c:lineChart>
      <c:catAx>
        <c:axId val="140424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8578447553324566"/>
              <c:y val="0.92309289422140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40424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4246608"/>
        <c:scaling>
          <c:orientation val="minMax"/>
          <c:max val="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IGS</a:t>
                </a:r>
              </a:p>
            </c:rich>
          </c:tx>
          <c:layout>
            <c:manualLayout>
              <c:xMode val="edge"/>
              <c:yMode val="edge"/>
              <c:x val="8.6155057906643559E-3"/>
              <c:y val="0.403496613597095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404242800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16881137501135432"/>
          <c:y val="1.4324329562955608E-2"/>
          <c:w val="0.60079895637790337"/>
          <c:h val="0.12681013666329902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76426427814624E-2"/>
          <c:y val="7.8498093200745897E-2"/>
          <c:w val="0.85963354461786212"/>
          <c:h val="0.76009847564068023"/>
        </c:manualLayout>
      </c:layout>
      <c:lineChart>
        <c:grouping val="standard"/>
        <c:varyColors val="0"/>
        <c:ser>
          <c:idx val="3"/>
          <c:order val="0"/>
          <c:tx>
            <c:v>FD O IAD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D-4417-4C23-AD96-2DE399E6FEDE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9AF6-4C4C-8D4E-BB11CB0F6017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9AF6-4C4C-8D4E-BB11CB0F6017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3-9AF6-4C4C-8D4E-BB11CB0F6017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4-9AF6-4C4C-8D4E-BB11CB0F6017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5-9AF6-4C4C-8D4E-BB11CB0F6017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6-9AF6-4C4C-8D4E-BB11CB0F6017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7-9AF6-4C4C-8D4E-BB11CB0F6017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8-9AF6-4C4C-8D4E-BB11CB0F6017}"/>
              </c:ext>
            </c:extLst>
          </c:dPt>
          <c:dPt>
            <c:idx val="33"/>
            <c:bubble3D val="0"/>
            <c:spPr>
              <a:ln w="28575"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AF6-4C4C-8D4E-BB11CB0F6017}"/>
              </c:ext>
            </c:extLst>
          </c:dPt>
          <c:dPt>
            <c:idx val="34"/>
            <c:marker>
              <c:symbol val="circle"/>
              <c:size val="11"/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A-9AF6-4C4C-8D4E-BB11CB0F6017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B-9AF6-4C4C-8D4E-BB11CB0F6017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D-9AF6-4C4C-8D4E-BB11CB0F6017}"/>
              </c:ext>
            </c:extLst>
          </c:dPt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grasa'!$L$314:$L$340</c:f>
              <c:numCache>
                <c:formatCode>General</c:formatCode>
                <c:ptCount val="27"/>
                <c:pt idx="0">
                  <c:v>19</c:v>
                </c:pt>
                <c:pt idx="1">
                  <c:v>23.5</c:v>
                </c:pt>
                <c:pt idx="2">
                  <c:v>14.5</c:v>
                </c:pt>
                <c:pt idx="3">
                  <c:v>9.6</c:v>
                </c:pt>
                <c:pt idx="4">
                  <c:v>6.1</c:v>
                </c:pt>
                <c:pt idx="5">
                  <c:v>3</c:v>
                </c:pt>
                <c:pt idx="6">
                  <c:v>18.399999999999999</c:v>
                </c:pt>
                <c:pt idx="7">
                  <c:v>21</c:v>
                </c:pt>
                <c:pt idx="8">
                  <c:v>32.700000000000003</c:v>
                </c:pt>
                <c:pt idx="9">
                  <c:v>26.6</c:v>
                </c:pt>
                <c:pt idx="10">
                  <c:v>17.5</c:v>
                </c:pt>
                <c:pt idx="11">
                  <c:v>8.1</c:v>
                </c:pt>
                <c:pt idx="12">
                  <c:v>7.1</c:v>
                </c:pt>
                <c:pt idx="13">
                  <c:v>7.8</c:v>
                </c:pt>
                <c:pt idx="14">
                  <c:v>21.1</c:v>
                </c:pt>
                <c:pt idx="15">
                  <c:v>15.7</c:v>
                </c:pt>
                <c:pt idx="16">
                  <c:v>11.2</c:v>
                </c:pt>
                <c:pt idx="17">
                  <c:v>11.4</c:v>
                </c:pt>
                <c:pt idx="18">
                  <c:v>14.7</c:v>
                </c:pt>
                <c:pt idx="19">
                  <c:v>22.6</c:v>
                </c:pt>
                <c:pt idx="20">
                  <c:v>32</c:v>
                </c:pt>
                <c:pt idx="21">
                  <c:v>25.2</c:v>
                </c:pt>
                <c:pt idx="22">
                  <c:v>18.100000000000001</c:v>
                </c:pt>
                <c:pt idx="23">
                  <c:v>16.2</c:v>
                </c:pt>
                <c:pt idx="24">
                  <c:v>16.100000000000001</c:v>
                </c:pt>
                <c:pt idx="25">
                  <c:v>13.2</c:v>
                </c:pt>
                <c:pt idx="26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F6-4C4C-8D4E-BB11CB0F6017}"/>
            </c:ext>
          </c:extLst>
        </c:ser>
        <c:ser>
          <c:idx val="1"/>
          <c:order val="1"/>
          <c:tx>
            <c:strRef>
              <c:f>'FD Y grasa'!$AB$1</c:f>
              <c:strCache>
                <c:ptCount val="1"/>
                <c:pt idx="0">
                  <c:v>Patrón FD (1992-2012) 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5B2B-4ED1-86C6-17387C632F2D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F-9AF6-4C4C-8D4E-BB11CB0F601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'FD Y grasa'!$AC$278:$AC$318</c:f>
                <c:numCache>
                  <c:formatCode>General</c:formatCode>
                  <c:ptCount val="41"/>
                  <c:pt idx="0">
                    <c:v>8.7091389803710708</c:v>
                  </c:pt>
                  <c:pt idx="1">
                    <c:v>7.1787094110383567</c:v>
                  </c:pt>
                  <c:pt idx="2">
                    <c:v>7.4646112581552213</c:v>
                  </c:pt>
                  <c:pt idx="3">
                    <c:v>6.2872331970195772</c:v>
                  </c:pt>
                  <c:pt idx="4">
                    <c:v>9.129831343770185</c:v>
                  </c:pt>
                  <c:pt idx="5">
                    <c:v>11.644539289746044</c:v>
                  </c:pt>
                  <c:pt idx="6">
                    <c:v>7.714910790816961</c:v>
                  </c:pt>
                  <c:pt idx="7">
                    <c:v>9.9340496617651262</c:v>
                  </c:pt>
                  <c:pt idx="8">
                    <c:v>7.5192250705982238</c:v>
                  </c:pt>
                  <c:pt idx="9">
                    <c:v>8.1241401320498916</c:v>
                  </c:pt>
                  <c:pt idx="10">
                    <c:v>6.9404243328108262</c:v>
                  </c:pt>
                  <c:pt idx="11">
                    <c:v>8.0292632411774285</c:v>
                  </c:pt>
                  <c:pt idx="12">
                    <c:v>8.7091389803710708</c:v>
                  </c:pt>
                  <c:pt idx="13">
                    <c:v>7.1787094110383567</c:v>
                  </c:pt>
                  <c:pt idx="14">
                    <c:v>7.4646112581552213</c:v>
                  </c:pt>
                  <c:pt idx="15">
                    <c:v>6.2872331970195772</c:v>
                  </c:pt>
                  <c:pt idx="16">
                    <c:v>9.129831343770185</c:v>
                  </c:pt>
                  <c:pt idx="17">
                    <c:v>11.644539289746044</c:v>
                  </c:pt>
                  <c:pt idx="18">
                    <c:v>7.714910790816961</c:v>
                  </c:pt>
                  <c:pt idx="19">
                    <c:v>9.9340496617651262</c:v>
                  </c:pt>
                  <c:pt idx="20">
                    <c:v>7.5192250705982238</c:v>
                  </c:pt>
                  <c:pt idx="21">
                    <c:v>8.1241401320498916</c:v>
                  </c:pt>
                  <c:pt idx="22">
                    <c:v>6.9404243328108262</c:v>
                  </c:pt>
                  <c:pt idx="23">
                    <c:v>8.0292632411774285</c:v>
                  </c:pt>
                  <c:pt idx="24">
                    <c:v>8.7091389803710708</c:v>
                  </c:pt>
                  <c:pt idx="25">
                    <c:v>7.1787094110383567</c:v>
                  </c:pt>
                  <c:pt idx="26">
                    <c:v>7.4646112581552213</c:v>
                  </c:pt>
                  <c:pt idx="27">
                    <c:v>6.2872331970195772</c:v>
                  </c:pt>
                  <c:pt idx="28">
                    <c:v>9.129831343770185</c:v>
                  </c:pt>
                  <c:pt idx="29">
                    <c:v>11.644539289746044</c:v>
                  </c:pt>
                  <c:pt idx="30">
                    <c:v>7.714910790816961</c:v>
                  </c:pt>
                  <c:pt idx="31">
                    <c:v>9.9340496617651262</c:v>
                  </c:pt>
                  <c:pt idx="32">
                    <c:v>7.5192250705982238</c:v>
                  </c:pt>
                  <c:pt idx="33">
                    <c:v>8.1241401320498916</c:v>
                  </c:pt>
                  <c:pt idx="34">
                    <c:v>6.9404243328108262</c:v>
                  </c:pt>
                  <c:pt idx="35">
                    <c:v>8.0292632411774285</c:v>
                  </c:pt>
                  <c:pt idx="36">
                    <c:v>8.7091389803710708</c:v>
                  </c:pt>
                  <c:pt idx="37">
                    <c:v>7.1787094110383567</c:v>
                  </c:pt>
                  <c:pt idx="38">
                    <c:v>7.4646112581552213</c:v>
                  </c:pt>
                  <c:pt idx="39">
                    <c:v>6.2872331970195772</c:v>
                  </c:pt>
                  <c:pt idx="40">
                    <c:v>9.129831343770185</c:v>
                  </c:pt>
                </c:numCache>
              </c:numRef>
            </c:plus>
            <c:minus>
              <c:numRef>
                <c:f>'FD Y grasa'!$AC$278:$AC$318</c:f>
                <c:numCache>
                  <c:formatCode>General</c:formatCode>
                  <c:ptCount val="41"/>
                  <c:pt idx="0">
                    <c:v>8.7091389803710708</c:v>
                  </c:pt>
                  <c:pt idx="1">
                    <c:v>7.1787094110383567</c:v>
                  </c:pt>
                  <c:pt idx="2">
                    <c:v>7.4646112581552213</c:v>
                  </c:pt>
                  <c:pt idx="3">
                    <c:v>6.2872331970195772</c:v>
                  </c:pt>
                  <c:pt idx="4">
                    <c:v>9.129831343770185</c:v>
                  </c:pt>
                  <c:pt idx="5">
                    <c:v>11.644539289746044</c:v>
                  </c:pt>
                  <c:pt idx="6">
                    <c:v>7.714910790816961</c:v>
                  </c:pt>
                  <c:pt idx="7">
                    <c:v>9.9340496617651262</c:v>
                  </c:pt>
                  <c:pt idx="8">
                    <c:v>7.5192250705982238</c:v>
                  </c:pt>
                  <c:pt idx="9">
                    <c:v>8.1241401320498916</c:v>
                  </c:pt>
                  <c:pt idx="10">
                    <c:v>6.9404243328108262</c:v>
                  </c:pt>
                  <c:pt idx="11">
                    <c:v>8.0292632411774285</c:v>
                  </c:pt>
                  <c:pt idx="12">
                    <c:v>8.7091389803710708</c:v>
                  </c:pt>
                  <c:pt idx="13">
                    <c:v>7.1787094110383567</c:v>
                  </c:pt>
                  <c:pt idx="14">
                    <c:v>7.4646112581552213</c:v>
                  </c:pt>
                  <c:pt idx="15">
                    <c:v>6.2872331970195772</c:v>
                  </c:pt>
                  <c:pt idx="16">
                    <c:v>9.129831343770185</c:v>
                  </c:pt>
                  <c:pt idx="17">
                    <c:v>11.644539289746044</c:v>
                  </c:pt>
                  <c:pt idx="18">
                    <c:v>7.714910790816961</c:v>
                  </c:pt>
                  <c:pt idx="19">
                    <c:v>9.9340496617651262</c:v>
                  </c:pt>
                  <c:pt idx="20">
                    <c:v>7.5192250705982238</c:v>
                  </c:pt>
                  <c:pt idx="21">
                    <c:v>8.1241401320498916</c:v>
                  </c:pt>
                  <c:pt idx="22">
                    <c:v>6.9404243328108262</c:v>
                  </c:pt>
                  <c:pt idx="23">
                    <c:v>8.0292632411774285</c:v>
                  </c:pt>
                  <c:pt idx="24">
                    <c:v>8.7091389803710708</c:v>
                  </c:pt>
                  <c:pt idx="25">
                    <c:v>7.1787094110383567</c:v>
                  </c:pt>
                  <c:pt idx="26">
                    <c:v>7.4646112581552213</c:v>
                  </c:pt>
                  <c:pt idx="27">
                    <c:v>6.2872331970195772</c:v>
                  </c:pt>
                  <c:pt idx="28">
                    <c:v>9.129831343770185</c:v>
                  </c:pt>
                  <c:pt idx="29">
                    <c:v>11.644539289746044</c:v>
                  </c:pt>
                  <c:pt idx="30">
                    <c:v>7.714910790816961</c:v>
                  </c:pt>
                  <c:pt idx="31">
                    <c:v>9.9340496617651262</c:v>
                  </c:pt>
                  <c:pt idx="32">
                    <c:v>7.5192250705982238</c:v>
                  </c:pt>
                  <c:pt idx="33">
                    <c:v>8.1241401320498916</c:v>
                  </c:pt>
                  <c:pt idx="34">
                    <c:v>6.9404243328108262</c:v>
                  </c:pt>
                  <c:pt idx="35">
                    <c:v>8.0292632411774285</c:v>
                  </c:pt>
                  <c:pt idx="36">
                    <c:v>8.7091389803710708</c:v>
                  </c:pt>
                  <c:pt idx="37">
                    <c:v>7.1787094110383567</c:v>
                  </c:pt>
                  <c:pt idx="38">
                    <c:v>7.4646112581552213</c:v>
                  </c:pt>
                  <c:pt idx="39">
                    <c:v>6.2872331970195772</c:v>
                  </c:pt>
                  <c:pt idx="40">
                    <c:v>9.129831343770185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  <a:alpha val="97000"/>
                  </a:schemeClr>
                </a:solidFill>
              </a:ln>
            </c:spPr>
          </c:errBars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grasa'!$AB$314:$AB$340</c:f>
              <c:numCache>
                <c:formatCode>0.0</c:formatCode>
                <c:ptCount val="27"/>
                <c:pt idx="0">
                  <c:v>22.1</c:v>
                </c:pt>
                <c:pt idx="1">
                  <c:v>21.9</c:v>
                </c:pt>
                <c:pt idx="2">
                  <c:v>15.2</c:v>
                </c:pt>
                <c:pt idx="3">
                  <c:v>10</c:v>
                </c:pt>
                <c:pt idx="4">
                  <c:v>11.5</c:v>
                </c:pt>
                <c:pt idx="5">
                  <c:v>11.6</c:v>
                </c:pt>
                <c:pt idx="6">
                  <c:v>17.3</c:v>
                </c:pt>
                <c:pt idx="7">
                  <c:v>25.7</c:v>
                </c:pt>
                <c:pt idx="8">
                  <c:v>29.3</c:v>
                </c:pt>
                <c:pt idx="9">
                  <c:v>29.1</c:v>
                </c:pt>
                <c:pt idx="10">
                  <c:v>23.9</c:v>
                </c:pt>
                <c:pt idx="11">
                  <c:v>24.8</c:v>
                </c:pt>
                <c:pt idx="12">
                  <c:v>22.1</c:v>
                </c:pt>
                <c:pt idx="13">
                  <c:v>21.9</c:v>
                </c:pt>
                <c:pt idx="14">
                  <c:v>15.2</c:v>
                </c:pt>
                <c:pt idx="15">
                  <c:v>10</c:v>
                </c:pt>
                <c:pt idx="16">
                  <c:v>11.5</c:v>
                </c:pt>
                <c:pt idx="17">
                  <c:v>11.6</c:v>
                </c:pt>
                <c:pt idx="18">
                  <c:v>17.3</c:v>
                </c:pt>
                <c:pt idx="19">
                  <c:v>25.7</c:v>
                </c:pt>
                <c:pt idx="20">
                  <c:v>29.3</c:v>
                </c:pt>
                <c:pt idx="21">
                  <c:v>29.1</c:v>
                </c:pt>
                <c:pt idx="22">
                  <c:v>23.9</c:v>
                </c:pt>
                <c:pt idx="23">
                  <c:v>24.8</c:v>
                </c:pt>
                <c:pt idx="24">
                  <c:v>22.1</c:v>
                </c:pt>
                <c:pt idx="25">
                  <c:v>21.9</c:v>
                </c:pt>
                <c:pt idx="26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AF6-4C4C-8D4E-BB11CB0F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42400"/>
        <c:axId val="1739557632"/>
      </c:lineChart>
      <c:catAx>
        <c:axId val="173954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>
                    <a:latin typeface="Arial" panose="020B0604020202020204" pitchFamily="34" charset="0"/>
                  </a:defRPr>
                </a:pPr>
                <a:r>
                  <a:rPr lang="es-ES" sz="2000" b="1" baseline="0">
                    <a:latin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4335315927889873"/>
              <c:y val="0.916070564031874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3955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39557632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 b="1"/>
                </a:pPr>
                <a:r>
                  <a:rPr lang="es-ES" sz="2000" b="1" baseline="0">
                    <a:latin typeface="Arial" panose="020B0604020202020204" pitchFamily="34" charset="0"/>
                  </a:rPr>
                  <a:t>FD O IAD (%)</a:t>
                </a:r>
              </a:p>
            </c:rich>
          </c:tx>
          <c:layout>
            <c:manualLayout>
              <c:xMode val="edge"/>
              <c:yMode val="edge"/>
              <c:x val="1.3837695008773892E-2"/>
              <c:y val="0.33570865410119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39542400"/>
        <c:crosses val="autoZero"/>
        <c:crossBetween val="between"/>
        <c:majorUnit val="10"/>
      </c:valAx>
      <c:spPr>
        <a:noFill/>
        <a:ln>
          <a:noFill/>
        </a:ln>
      </c:spPr>
    </c:plotArea>
    <c:legend>
      <c:legendPos val="t"/>
      <c:legendEntry>
        <c:idx val="1"/>
        <c:txPr>
          <a:bodyPr/>
          <a:lstStyle/>
          <a:p>
            <a:pPr>
              <a:defRPr sz="1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25779005441412584"/>
          <c:y val="8.1478813362753214E-2"/>
          <c:w val="0.57724467561505666"/>
          <c:h val="5.4979083944262173E-2"/>
        </c:manualLayout>
      </c:layout>
      <c:overlay val="0"/>
      <c:spPr>
        <a:ln>
          <a:noFill/>
        </a:ln>
      </c:spPr>
      <c:txPr>
        <a:bodyPr/>
        <a:lstStyle/>
        <a:p>
          <a:pPr>
            <a:defRPr sz="1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120" verticalDpi="144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53934702272419E-2"/>
          <c:y val="6.2031073960783084E-2"/>
          <c:w val="0.89495523198567384"/>
          <c:h val="0.76111660547015592"/>
        </c:manualLayout>
      </c:layout>
      <c:lineChart>
        <c:grouping val="standard"/>
        <c:varyColors val="0"/>
        <c:ser>
          <c:idx val="1"/>
          <c:order val="0"/>
          <c:tx>
            <c:v>IGS 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8"/>
            <c:bubble3D val="0"/>
            <c:spPr>
              <a:ln w="28575" cmpd="dbl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C9-4A63-B808-86303F14E2A6}"/>
              </c:ext>
            </c:extLst>
          </c:dPt>
          <c:dPt>
            <c:idx val="26"/>
            <c:marker>
              <c:symbol val="squar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80C9-4A63-B808-86303F14E2A6}"/>
              </c:ext>
            </c:extLst>
          </c:dPt>
          <c:cat>
            <c:strRef>
              <c:f>'FD Y grasa'!$B$326:$B$337</c:f>
              <c:strCache>
                <c:ptCount val="12"/>
                <c:pt idx="0">
                  <c:v>E19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grasa'!$AQ$326:$AQ$337</c:f>
              <c:numCache>
                <c:formatCode>General</c:formatCode>
                <c:ptCount val="12"/>
                <c:pt idx="0">
                  <c:v>3.58</c:v>
                </c:pt>
                <c:pt idx="1">
                  <c:v>4.32</c:v>
                </c:pt>
                <c:pt idx="5">
                  <c:v>2.63</c:v>
                </c:pt>
                <c:pt idx="7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9-4A63-B808-86303F14E2A6}"/>
            </c:ext>
          </c:extLst>
        </c:ser>
        <c:ser>
          <c:idx val="2"/>
          <c:order val="1"/>
          <c:tx>
            <c:v>Patrón IGS (1992-2012)</c:v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'FD Y grasa'!$AR$278:$AR$315</c:f>
                <c:numCache>
                  <c:formatCode>General</c:formatCode>
                  <c:ptCount val="38"/>
                  <c:pt idx="0">
                    <c:v>2.4820738775536162</c:v>
                  </c:pt>
                  <c:pt idx="1">
                    <c:v>2.4247496203147594</c:v>
                  </c:pt>
                  <c:pt idx="2">
                    <c:v>2.1823284700026733</c:v>
                  </c:pt>
                  <c:pt idx="3">
                    <c:v>2.0029474693296381</c:v>
                  </c:pt>
                  <c:pt idx="4">
                    <c:v>1.6529448078754745</c:v>
                  </c:pt>
                  <c:pt idx="5">
                    <c:v>2.1810617559850711</c:v>
                  </c:pt>
                  <c:pt idx="6">
                    <c:v>2.3515177002848562</c:v>
                  </c:pt>
                  <c:pt idx="7">
                    <c:v>2.204429476844735</c:v>
                  </c:pt>
                  <c:pt idx="8">
                    <c:v>2.2366870241789996</c:v>
                  </c:pt>
                  <c:pt idx="9">
                    <c:v>2.2367580727094216</c:v>
                  </c:pt>
                  <c:pt idx="10">
                    <c:v>2.2364591264748408</c:v>
                  </c:pt>
                  <c:pt idx="11">
                    <c:v>2.3747307984326693</c:v>
                  </c:pt>
                  <c:pt idx="12">
                    <c:v>2.4820738775536162</c:v>
                  </c:pt>
                  <c:pt idx="13">
                    <c:v>2.4247496203147594</c:v>
                  </c:pt>
                  <c:pt idx="14">
                    <c:v>2.1823284700026733</c:v>
                  </c:pt>
                  <c:pt idx="15">
                    <c:v>2.0029474693296381</c:v>
                  </c:pt>
                  <c:pt idx="16">
                    <c:v>1.6529448078754745</c:v>
                  </c:pt>
                  <c:pt idx="17">
                    <c:v>2.1810617559850711</c:v>
                  </c:pt>
                  <c:pt idx="18">
                    <c:v>2.3515177002848562</c:v>
                  </c:pt>
                  <c:pt idx="19">
                    <c:v>2.2000000000000002</c:v>
                  </c:pt>
                  <c:pt idx="20">
                    <c:v>2.2000000000000002</c:v>
                  </c:pt>
                  <c:pt idx="21">
                    <c:v>2.2999999999999998</c:v>
                  </c:pt>
                  <c:pt idx="22">
                    <c:v>2.2000000000000002</c:v>
                  </c:pt>
                  <c:pt idx="23">
                    <c:v>2.4</c:v>
                  </c:pt>
                  <c:pt idx="24">
                    <c:v>2.5</c:v>
                  </c:pt>
                  <c:pt idx="25">
                    <c:v>2.4</c:v>
                  </c:pt>
                  <c:pt idx="26">
                    <c:v>2.2000000000000002</c:v>
                  </c:pt>
                  <c:pt idx="27">
                    <c:v>2.0029474693296381</c:v>
                  </c:pt>
                  <c:pt idx="28">
                    <c:v>1.7</c:v>
                  </c:pt>
                  <c:pt idx="29">
                    <c:v>2.1810617559850711</c:v>
                  </c:pt>
                  <c:pt idx="30">
                    <c:v>2.3515177002848562</c:v>
                  </c:pt>
                  <c:pt idx="31">
                    <c:v>2.2000000000000002</c:v>
                  </c:pt>
                  <c:pt idx="32">
                    <c:v>2.2000000000000002</c:v>
                  </c:pt>
                  <c:pt idx="33">
                    <c:v>2.2999999999999998</c:v>
                  </c:pt>
                  <c:pt idx="34">
                    <c:v>2.2000000000000002</c:v>
                  </c:pt>
                  <c:pt idx="35">
                    <c:v>2.4</c:v>
                  </c:pt>
                  <c:pt idx="36">
                    <c:v>2.5</c:v>
                  </c:pt>
                  <c:pt idx="37">
                    <c:v>2.4</c:v>
                  </c:pt>
                </c:numCache>
              </c:numRef>
            </c:plus>
            <c:minus>
              <c:numRef>
                <c:f>'FD Y grasa'!$AR$278:$AR$315</c:f>
                <c:numCache>
                  <c:formatCode>General</c:formatCode>
                  <c:ptCount val="38"/>
                  <c:pt idx="0">
                    <c:v>2.4820738775536162</c:v>
                  </c:pt>
                  <c:pt idx="1">
                    <c:v>2.4247496203147594</c:v>
                  </c:pt>
                  <c:pt idx="2">
                    <c:v>2.1823284700026733</c:v>
                  </c:pt>
                  <c:pt idx="3">
                    <c:v>2.0029474693296381</c:v>
                  </c:pt>
                  <c:pt idx="4">
                    <c:v>1.6529448078754745</c:v>
                  </c:pt>
                  <c:pt idx="5">
                    <c:v>2.1810617559850711</c:v>
                  </c:pt>
                  <c:pt idx="6">
                    <c:v>2.3515177002848562</c:v>
                  </c:pt>
                  <c:pt idx="7">
                    <c:v>2.204429476844735</c:v>
                  </c:pt>
                  <c:pt idx="8">
                    <c:v>2.2366870241789996</c:v>
                  </c:pt>
                  <c:pt idx="9">
                    <c:v>2.2367580727094216</c:v>
                  </c:pt>
                  <c:pt idx="10">
                    <c:v>2.2364591264748408</c:v>
                  </c:pt>
                  <c:pt idx="11">
                    <c:v>2.3747307984326693</c:v>
                  </c:pt>
                  <c:pt idx="12">
                    <c:v>2.4820738775536162</c:v>
                  </c:pt>
                  <c:pt idx="13">
                    <c:v>2.4247496203147594</c:v>
                  </c:pt>
                  <c:pt idx="14">
                    <c:v>2.1823284700026733</c:v>
                  </c:pt>
                  <c:pt idx="15">
                    <c:v>2.0029474693296381</c:v>
                  </c:pt>
                  <c:pt idx="16">
                    <c:v>1.6529448078754745</c:v>
                  </c:pt>
                  <c:pt idx="17">
                    <c:v>2.1810617559850711</c:v>
                  </c:pt>
                  <c:pt idx="18">
                    <c:v>2.3515177002848562</c:v>
                  </c:pt>
                  <c:pt idx="19">
                    <c:v>2.2000000000000002</c:v>
                  </c:pt>
                  <c:pt idx="20">
                    <c:v>2.2000000000000002</c:v>
                  </c:pt>
                  <c:pt idx="21">
                    <c:v>2.2999999999999998</c:v>
                  </c:pt>
                  <c:pt idx="22">
                    <c:v>2.2000000000000002</c:v>
                  </c:pt>
                  <c:pt idx="23">
                    <c:v>2.4</c:v>
                  </c:pt>
                  <c:pt idx="24">
                    <c:v>2.5</c:v>
                  </c:pt>
                  <c:pt idx="25">
                    <c:v>2.4</c:v>
                  </c:pt>
                  <c:pt idx="26">
                    <c:v>2.2000000000000002</c:v>
                  </c:pt>
                  <c:pt idx="27">
                    <c:v>2.0029474693296381</c:v>
                  </c:pt>
                  <c:pt idx="28">
                    <c:v>1.7</c:v>
                  </c:pt>
                  <c:pt idx="29">
                    <c:v>2.1810617559850711</c:v>
                  </c:pt>
                  <c:pt idx="30">
                    <c:v>2.3515177002848562</c:v>
                  </c:pt>
                  <c:pt idx="31">
                    <c:v>2.2000000000000002</c:v>
                  </c:pt>
                  <c:pt idx="32">
                    <c:v>2.2000000000000002</c:v>
                  </c:pt>
                  <c:pt idx="33">
                    <c:v>2.2999999999999998</c:v>
                  </c:pt>
                  <c:pt idx="34">
                    <c:v>2.2000000000000002</c:v>
                  </c:pt>
                  <c:pt idx="35">
                    <c:v>2.4</c:v>
                  </c:pt>
                  <c:pt idx="36">
                    <c:v>2.5</c:v>
                  </c:pt>
                  <c:pt idx="37">
                    <c:v>2.4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  <a:alpha val="97000"/>
                  </a:schemeClr>
                </a:solidFill>
              </a:ln>
            </c:spPr>
          </c:errBars>
          <c:cat>
            <c:strRef>
              <c:f>'FD Y grasa'!$B$326:$B$337</c:f>
              <c:strCache>
                <c:ptCount val="12"/>
                <c:pt idx="0">
                  <c:v>E19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grasa'!$AS$290:$AS$301</c:f>
              <c:numCache>
                <c:formatCode>0.0</c:formatCode>
                <c:ptCount val="12"/>
                <c:pt idx="0">
                  <c:v>4.87</c:v>
                </c:pt>
                <c:pt idx="1">
                  <c:v>4.3499999999999996</c:v>
                </c:pt>
                <c:pt idx="2">
                  <c:v>3.32</c:v>
                </c:pt>
                <c:pt idx="3">
                  <c:v>2.71</c:v>
                </c:pt>
                <c:pt idx="4">
                  <c:v>2.2799999999999998</c:v>
                </c:pt>
                <c:pt idx="5">
                  <c:v>3</c:v>
                </c:pt>
                <c:pt idx="6">
                  <c:v>4.38</c:v>
                </c:pt>
                <c:pt idx="7">
                  <c:v>5.64</c:v>
                </c:pt>
                <c:pt idx="8">
                  <c:v>5.54</c:v>
                </c:pt>
                <c:pt idx="9">
                  <c:v>5.34</c:v>
                </c:pt>
                <c:pt idx="10">
                  <c:v>5.33</c:v>
                </c:pt>
                <c:pt idx="11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9-4A63-B808-86303F14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546752"/>
        <c:axId val="1739549472"/>
      </c:lineChart>
      <c:catAx>
        <c:axId val="17395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8578447553324566"/>
              <c:y val="0.92309289422140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3954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9549472"/>
        <c:scaling>
          <c:orientation val="minMax"/>
          <c:max val="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IGS</a:t>
                </a:r>
              </a:p>
            </c:rich>
          </c:tx>
          <c:layout>
            <c:manualLayout>
              <c:xMode val="edge"/>
              <c:yMode val="edge"/>
              <c:x val="8.6155057906643559E-3"/>
              <c:y val="0.403496613597095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39546752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19995956691399813"/>
          <c:y val="2.3667813017637422E-2"/>
          <c:w val="0.60079895637790337"/>
          <c:h val="0.12681013666329902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34632451519101E-2"/>
          <c:y val="5.6099514683306088E-2"/>
          <c:w val="0.93858567840727025"/>
          <c:h val="0.82954097947901628"/>
        </c:manualLayout>
      </c:layout>
      <c:lineChart>
        <c:grouping val="standard"/>
        <c:varyColors val="0"/>
        <c:ser>
          <c:idx val="0"/>
          <c:order val="0"/>
          <c:tx>
            <c:strRef>
              <c:f>'FD Y grasa'!$L$1</c:f>
              <c:strCache>
                <c:ptCount val="1"/>
                <c:pt idx="0">
                  <c:v>FD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'FD Y grasa'!$B$206:$B$313</c:f>
              <c:strCache>
                <c:ptCount val="108"/>
                <c:pt idx="0">
                  <c:v>E- 2009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E10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E11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E12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My</c:v>
                </c:pt>
                <c:pt idx="41">
                  <c:v>Jn</c:v>
                </c:pt>
                <c:pt idx="42">
                  <c:v>Jl</c:v>
                </c:pt>
                <c:pt idx="43">
                  <c:v>Ag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  <c:pt idx="48">
                  <c:v>E13</c:v>
                </c:pt>
                <c:pt idx="49">
                  <c:v>F</c:v>
                </c:pt>
                <c:pt idx="50">
                  <c:v>M</c:v>
                </c:pt>
                <c:pt idx="51">
                  <c:v>A</c:v>
                </c:pt>
                <c:pt idx="52">
                  <c:v>My</c:v>
                </c:pt>
                <c:pt idx="53">
                  <c:v>Jn</c:v>
                </c:pt>
                <c:pt idx="54">
                  <c:v>Jl</c:v>
                </c:pt>
                <c:pt idx="55">
                  <c:v>Ag</c:v>
                </c:pt>
                <c:pt idx="56">
                  <c:v>S</c:v>
                </c:pt>
                <c:pt idx="57">
                  <c:v>O</c:v>
                </c:pt>
                <c:pt idx="58">
                  <c:v>N</c:v>
                </c:pt>
                <c:pt idx="59">
                  <c:v>D</c:v>
                </c:pt>
                <c:pt idx="60">
                  <c:v>E14</c:v>
                </c:pt>
                <c:pt idx="61">
                  <c:v>F</c:v>
                </c:pt>
                <c:pt idx="62">
                  <c:v>M</c:v>
                </c:pt>
                <c:pt idx="63">
                  <c:v>A</c:v>
                </c:pt>
                <c:pt idx="64">
                  <c:v>My</c:v>
                </c:pt>
                <c:pt idx="65">
                  <c:v>Jn</c:v>
                </c:pt>
                <c:pt idx="66">
                  <c:v>Jl</c:v>
                </c:pt>
                <c:pt idx="67">
                  <c:v>Ag</c:v>
                </c:pt>
                <c:pt idx="68">
                  <c:v>S</c:v>
                </c:pt>
                <c:pt idx="69">
                  <c:v>O</c:v>
                </c:pt>
                <c:pt idx="70">
                  <c:v>N</c:v>
                </c:pt>
                <c:pt idx="71">
                  <c:v>D</c:v>
                </c:pt>
                <c:pt idx="72">
                  <c:v>E15</c:v>
                </c:pt>
                <c:pt idx="73">
                  <c:v>F</c:v>
                </c:pt>
                <c:pt idx="74">
                  <c:v>M</c:v>
                </c:pt>
                <c:pt idx="75">
                  <c:v>A</c:v>
                </c:pt>
                <c:pt idx="76">
                  <c:v>My</c:v>
                </c:pt>
                <c:pt idx="77">
                  <c:v>Jn</c:v>
                </c:pt>
                <c:pt idx="78">
                  <c:v>Jl</c:v>
                </c:pt>
                <c:pt idx="79">
                  <c:v>Ag</c:v>
                </c:pt>
                <c:pt idx="80">
                  <c:v>S</c:v>
                </c:pt>
                <c:pt idx="81">
                  <c:v>O</c:v>
                </c:pt>
                <c:pt idx="82">
                  <c:v>N</c:v>
                </c:pt>
                <c:pt idx="83">
                  <c:v>D</c:v>
                </c:pt>
                <c:pt idx="84">
                  <c:v>E16</c:v>
                </c:pt>
                <c:pt idx="85">
                  <c:v>F</c:v>
                </c:pt>
                <c:pt idx="86">
                  <c:v>M</c:v>
                </c:pt>
                <c:pt idx="87">
                  <c:v>A</c:v>
                </c:pt>
                <c:pt idx="88">
                  <c:v>My</c:v>
                </c:pt>
                <c:pt idx="89">
                  <c:v>Jn</c:v>
                </c:pt>
                <c:pt idx="90">
                  <c:v>Jl</c:v>
                </c:pt>
                <c:pt idx="91">
                  <c:v>Ag</c:v>
                </c:pt>
                <c:pt idx="92">
                  <c:v>S</c:v>
                </c:pt>
                <c:pt idx="93">
                  <c:v>O</c:v>
                </c:pt>
                <c:pt idx="94">
                  <c:v>N</c:v>
                </c:pt>
                <c:pt idx="95">
                  <c:v>D</c:v>
                </c:pt>
                <c:pt idx="96">
                  <c:v>E17</c:v>
                </c:pt>
                <c:pt idx="97">
                  <c:v>F</c:v>
                </c:pt>
                <c:pt idx="98">
                  <c:v>M</c:v>
                </c:pt>
                <c:pt idx="99">
                  <c:v>A</c:v>
                </c:pt>
                <c:pt idx="100">
                  <c:v>My</c:v>
                </c:pt>
                <c:pt idx="101">
                  <c:v>Jn</c:v>
                </c:pt>
                <c:pt idx="102">
                  <c:v>Jl</c:v>
                </c:pt>
                <c:pt idx="103">
                  <c:v>Ag</c:v>
                </c:pt>
                <c:pt idx="104">
                  <c:v>S</c:v>
                </c:pt>
                <c:pt idx="105">
                  <c:v>O</c:v>
                </c:pt>
                <c:pt idx="106">
                  <c:v>N</c:v>
                </c:pt>
                <c:pt idx="107">
                  <c:v>D</c:v>
                </c:pt>
              </c:strCache>
            </c:strRef>
          </c:cat>
          <c:val>
            <c:numRef>
              <c:f>'FD Y grasa'!$L$206:$L$313</c:f>
              <c:numCache>
                <c:formatCode>0.0</c:formatCode>
                <c:ptCount val="108"/>
                <c:pt idx="0">
                  <c:v>22.25</c:v>
                </c:pt>
                <c:pt idx="1">
                  <c:v>22.6</c:v>
                </c:pt>
                <c:pt idx="2">
                  <c:v>14.8</c:v>
                </c:pt>
                <c:pt idx="3">
                  <c:v>9.4</c:v>
                </c:pt>
                <c:pt idx="4">
                  <c:v>4.1693547165811031</c:v>
                </c:pt>
                <c:pt idx="5">
                  <c:v>7.2</c:v>
                </c:pt>
                <c:pt idx="6">
                  <c:v>12.314200324004245</c:v>
                </c:pt>
                <c:pt idx="7">
                  <c:v>29.609443677952935</c:v>
                </c:pt>
                <c:pt idx="8">
                  <c:v>33.505772295415014</c:v>
                </c:pt>
                <c:pt idx="9">
                  <c:v>31.671003992432382</c:v>
                </c:pt>
                <c:pt idx="10">
                  <c:v>21.968338102666639</c:v>
                </c:pt>
                <c:pt idx="11">
                  <c:v>22.788006967718541</c:v>
                </c:pt>
                <c:pt idx="12">
                  <c:v>11.801682795629912</c:v>
                </c:pt>
                <c:pt idx="13">
                  <c:v>11.935432422698977</c:v>
                </c:pt>
                <c:pt idx="14">
                  <c:v>9.8021412680756406</c:v>
                </c:pt>
                <c:pt idx="15">
                  <c:v>8.3000000000000007</c:v>
                </c:pt>
                <c:pt idx="16">
                  <c:v>4.664895233157444</c:v>
                </c:pt>
                <c:pt idx="17">
                  <c:v>11.4</c:v>
                </c:pt>
                <c:pt idx="18">
                  <c:v>16.80301612279932</c:v>
                </c:pt>
                <c:pt idx="19">
                  <c:v>34.75</c:v>
                </c:pt>
                <c:pt idx="20">
                  <c:v>43.5</c:v>
                </c:pt>
                <c:pt idx="21">
                  <c:v>40.680489965613269</c:v>
                </c:pt>
                <c:pt idx="22">
                  <c:v>23.645976420400803</c:v>
                </c:pt>
                <c:pt idx="23">
                  <c:v>26.585454828792837</c:v>
                </c:pt>
                <c:pt idx="24">
                  <c:v>21.027408879798475</c:v>
                </c:pt>
                <c:pt idx="25">
                  <c:v>13.04887906923731</c:v>
                </c:pt>
                <c:pt idx="26">
                  <c:v>9.2729032258064503</c:v>
                </c:pt>
                <c:pt idx="27">
                  <c:v>3.3620555689521208</c:v>
                </c:pt>
                <c:pt idx="28">
                  <c:v>3.8529729729729731</c:v>
                </c:pt>
                <c:pt idx="29">
                  <c:v>0.87719298245614041</c:v>
                </c:pt>
                <c:pt idx="30">
                  <c:v>6.5455577102635933</c:v>
                </c:pt>
                <c:pt idx="31">
                  <c:v>19.518641408279056</c:v>
                </c:pt>
                <c:pt idx="32">
                  <c:v>25.452245952245953</c:v>
                </c:pt>
                <c:pt idx="33">
                  <c:v>31.899632254783072</c:v>
                </c:pt>
                <c:pt idx="34">
                  <c:v>19.220966896027601</c:v>
                </c:pt>
                <c:pt idx="35">
                  <c:v>16.14532423556928</c:v>
                </c:pt>
                <c:pt idx="36">
                  <c:v>22.665639270290438</c:v>
                </c:pt>
                <c:pt idx="37">
                  <c:v>20.507160984311199</c:v>
                </c:pt>
                <c:pt idx="38">
                  <c:v>15.997338329271106</c:v>
                </c:pt>
                <c:pt idx="39">
                  <c:v>6.4346819752378464</c:v>
                </c:pt>
                <c:pt idx="40">
                  <c:v>5.7425540595675235</c:v>
                </c:pt>
                <c:pt idx="41">
                  <c:v>13.312149768146812</c:v>
                </c:pt>
                <c:pt idx="42">
                  <c:v>9.8075304303920827</c:v>
                </c:pt>
                <c:pt idx="43">
                  <c:v>30.205868100604942</c:v>
                </c:pt>
                <c:pt idx="44">
                  <c:v>23.327451339198728</c:v>
                </c:pt>
                <c:pt idx="45">
                  <c:v>35.461493239271014</c:v>
                </c:pt>
                <c:pt idx="46">
                  <c:v>31.982255226392674</c:v>
                </c:pt>
                <c:pt idx="47">
                  <c:v>18.3</c:v>
                </c:pt>
                <c:pt idx="48">
                  <c:v>17.807441860465115</c:v>
                </c:pt>
                <c:pt idx="49">
                  <c:v>15.2</c:v>
                </c:pt>
                <c:pt idx="50">
                  <c:v>15.353535353535355</c:v>
                </c:pt>
                <c:pt idx="51">
                  <c:v>12.507943669848371</c:v>
                </c:pt>
                <c:pt idx="52">
                  <c:v>5.9060721062618597</c:v>
                </c:pt>
                <c:pt idx="53">
                  <c:v>7.7451380388956892</c:v>
                </c:pt>
                <c:pt idx="54">
                  <c:v>23.070874183006538</c:v>
                </c:pt>
                <c:pt idx="55">
                  <c:v>26.81904761904762</c:v>
                </c:pt>
                <c:pt idx="56">
                  <c:v>34.944736842105264</c:v>
                </c:pt>
                <c:pt idx="57">
                  <c:v>28.021978021978022</c:v>
                </c:pt>
                <c:pt idx="58">
                  <c:v>17.635162210068057</c:v>
                </c:pt>
                <c:pt idx="59">
                  <c:v>15.733135162333074</c:v>
                </c:pt>
                <c:pt idx="60">
                  <c:v>13.651794871794873</c:v>
                </c:pt>
                <c:pt idx="61">
                  <c:v>28.777777777777782</c:v>
                </c:pt>
                <c:pt idx="62">
                  <c:v>24.937871151846675</c:v>
                </c:pt>
                <c:pt idx="63">
                  <c:v>13.209876543209878</c:v>
                </c:pt>
                <c:pt idx="64">
                  <c:v>1</c:v>
                </c:pt>
                <c:pt idx="65">
                  <c:v>1.1000000000000001</c:v>
                </c:pt>
                <c:pt idx="66">
                  <c:v>11.151237322515215</c:v>
                </c:pt>
                <c:pt idx="67">
                  <c:v>30.099999999999998</c:v>
                </c:pt>
                <c:pt idx="68">
                  <c:v>42.004645997386469</c:v>
                </c:pt>
                <c:pt idx="69">
                  <c:v>30.779108535715164</c:v>
                </c:pt>
                <c:pt idx="70">
                  <c:v>33.267015304598203</c:v>
                </c:pt>
                <c:pt idx="71">
                  <c:v>12.808636766837585</c:v>
                </c:pt>
                <c:pt idx="72">
                  <c:v>7.1180727874276268</c:v>
                </c:pt>
                <c:pt idx="73">
                  <c:v>18.23656547794479</c:v>
                </c:pt>
                <c:pt idx="74">
                  <c:v>4.6031746031746037</c:v>
                </c:pt>
                <c:pt idx="75">
                  <c:v>4.7058823529411766</c:v>
                </c:pt>
                <c:pt idx="76" formatCode="General">
                  <c:v>1.3</c:v>
                </c:pt>
                <c:pt idx="77" formatCode="General">
                  <c:v>3.9</c:v>
                </c:pt>
                <c:pt idx="78" formatCode="General">
                  <c:v>6.2</c:v>
                </c:pt>
                <c:pt idx="79">
                  <c:v>6.0129279279279277</c:v>
                </c:pt>
                <c:pt idx="80">
                  <c:v>31.899955235600174</c:v>
                </c:pt>
                <c:pt idx="81" formatCode="General">
                  <c:v>21.1</c:v>
                </c:pt>
                <c:pt idx="82">
                  <c:v>13.43793665579879</c:v>
                </c:pt>
                <c:pt idx="83">
                  <c:v>10.527411242507334</c:v>
                </c:pt>
                <c:pt idx="84">
                  <c:v>6.1721380176784679</c:v>
                </c:pt>
                <c:pt idx="85">
                  <c:v>16.173077414736412</c:v>
                </c:pt>
                <c:pt idx="86">
                  <c:v>18.442500000000003</c:v>
                </c:pt>
                <c:pt idx="87">
                  <c:v>17.424410712081944</c:v>
                </c:pt>
                <c:pt idx="88">
                  <c:v>8.8232455144219841</c:v>
                </c:pt>
                <c:pt idx="89">
                  <c:v>21.597466088273773</c:v>
                </c:pt>
                <c:pt idx="90">
                  <c:v>27.7</c:v>
                </c:pt>
                <c:pt idx="91">
                  <c:v>33.181292808219176</c:v>
                </c:pt>
                <c:pt idx="92">
                  <c:v>31.54537590241474</c:v>
                </c:pt>
                <c:pt idx="93">
                  <c:v>26.578500801489049</c:v>
                </c:pt>
                <c:pt idx="94">
                  <c:v>22.231968810916179</c:v>
                </c:pt>
                <c:pt idx="95">
                  <c:v>10.4</c:v>
                </c:pt>
                <c:pt idx="96">
                  <c:v>19.5</c:v>
                </c:pt>
                <c:pt idx="97" formatCode="General">
                  <c:v>6.8</c:v>
                </c:pt>
                <c:pt idx="98" formatCode="General">
                  <c:v>2.5</c:v>
                </c:pt>
                <c:pt idx="99" formatCode="General">
                  <c:v>9.5</c:v>
                </c:pt>
                <c:pt idx="100" formatCode="General">
                  <c:v>4.5999999999999996</c:v>
                </c:pt>
                <c:pt idx="101" formatCode="General">
                  <c:v>4.5999999999999996</c:v>
                </c:pt>
                <c:pt idx="102" formatCode="General">
                  <c:v>12.8</c:v>
                </c:pt>
                <c:pt idx="103" formatCode="General">
                  <c:v>27.2</c:v>
                </c:pt>
                <c:pt idx="104" formatCode="General">
                  <c:v>28.4</c:v>
                </c:pt>
                <c:pt idx="105" formatCode="General">
                  <c:v>28.3</c:v>
                </c:pt>
                <c:pt idx="106" formatCode="General">
                  <c:v>23.5</c:v>
                </c:pt>
                <c:pt idx="107" formatCode="General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0-45D8-97AD-48D43D238B60}"/>
            </c:ext>
          </c:extLst>
        </c:ser>
        <c:ser>
          <c:idx val="1"/>
          <c:order val="1"/>
          <c:tx>
            <c:strRef>
              <c:f>'FD Y grasa'!$AB$1</c:f>
              <c:strCache>
                <c:ptCount val="1"/>
                <c:pt idx="0">
                  <c:v>Patrón FD (1992-2012)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'FD Y grasa'!$B$206:$B$313</c:f>
              <c:strCache>
                <c:ptCount val="108"/>
                <c:pt idx="0">
                  <c:v>E- 2009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E10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E11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E12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My</c:v>
                </c:pt>
                <c:pt idx="41">
                  <c:v>Jn</c:v>
                </c:pt>
                <c:pt idx="42">
                  <c:v>Jl</c:v>
                </c:pt>
                <c:pt idx="43">
                  <c:v>Ag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  <c:pt idx="48">
                  <c:v>E13</c:v>
                </c:pt>
                <c:pt idx="49">
                  <c:v>F</c:v>
                </c:pt>
                <c:pt idx="50">
                  <c:v>M</c:v>
                </c:pt>
                <c:pt idx="51">
                  <c:v>A</c:v>
                </c:pt>
                <c:pt idx="52">
                  <c:v>My</c:v>
                </c:pt>
                <c:pt idx="53">
                  <c:v>Jn</c:v>
                </c:pt>
                <c:pt idx="54">
                  <c:v>Jl</c:v>
                </c:pt>
                <c:pt idx="55">
                  <c:v>Ag</c:v>
                </c:pt>
                <c:pt idx="56">
                  <c:v>S</c:v>
                </c:pt>
                <c:pt idx="57">
                  <c:v>O</c:v>
                </c:pt>
                <c:pt idx="58">
                  <c:v>N</c:v>
                </c:pt>
                <c:pt idx="59">
                  <c:v>D</c:v>
                </c:pt>
                <c:pt idx="60">
                  <c:v>E14</c:v>
                </c:pt>
                <c:pt idx="61">
                  <c:v>F</c:v>
                </c:pt>
                <c:pt idx="62">
                  <c:v>M</c:v>
                </c:pt>
                <c:pt idx="63">
                  <c:v>A</c:v>
                </c:pt>
                <c:pt idx="64">
                  <c:v>My</c:v>
                </c:pt>
                <c:pt idx="65">
                  <c:v>Jn</c:v>
                </c:pt>
                <c:pt idx="66">
                  <c:v>Jl</c:v>
                </c:pt>
                <c:pt idx="67">
                  <c:v>Ag</c:v>
                </c:pt>
                <c:pt idx="68">
                  <c:v>S</c:v>
                </c:pt>
                <c:pt idx="69">
                  <c:v>O</c:v>
                </c:pt>
                <c:pt idx="70">
                  <c:v>N</c:v>
                </c:pt>
                <c:pt idx="71">
                  <c:v>D</c:v>
                </c:pt>
                <c:pt idx="72">
                  <c:v>E15</c:v>
                </c:pt>
                <c:pt idx="73">
                  <c:v>F</c:v>
                </c:pt>
                <c:pt idx="74">
                  <c:v>M</c:v>
                </c:pt>
                <c:pt idx="75">
                  <c:v>A</c:v>
                </c:pt>
                <c:pt idx="76">
                  <c:v>My</c:v>
                </c:pt>
                <c:pt idx="77">
                  <c:v>Jn</c:v>
                </c:pt>
                <c:pt idx="78">
                  <c:v>Jl</c:v>
                </c:pt>
                <c:pt idx="79">
                  <c:v>Ag</c:v>
                </c:pt>
                <c:pt idx="80">
                  <c:v>S</c:v>
                </c:pt>
                <c:pt idx="81">
                  <c:v>O</c:v>
                </c:pt>
                <c:pt idx="82">
                  <c:v>N</c:v>
                </c:pt>
                <c:pt idx="83">
                  <c:v>D</c:v>
                </c:pt>
                <c:pt idx="84">
                  <c:v>E16</c:v>
                </c:pt>
                <c:pt idx="85">
                  <c:v>F</c:v>
                </c:pt>
                <c:pt idx="86">
                  <c:v>M</c:v>
                </c:pt>
                <c:pt idx="87">
                  <c:v>A</c:v>
                </c:pt>
                <c:pt idx="88">
                  <c:v>My</c:v>
                </c:pt>
                <c:pt idx="89">
                  <c:v>Jn</c:v>
                </c:pt>
                <c:pt idx="90">
                  <c:v>Jl</c:v>
                </c:pt>
                <c:pt idx="91">
                  <c:v>Ag</c:v>
                </c:pt>
                <c:pt idx="92">
                  <c:v>S</c:v>
                </c:pt>
                <c:pt idx="93">
                  <c:v>O</c:v>
                </c:pt>
                <c:pt idx="94">
                  <c:v>N</c:v>
                </c:pt>
                <c:pt idx="95">
                  <c:v>D</c:v>
                </c:pt>
                <c:pt idx="96">
                  <c:v>E17</c:v>
                </c:pt>
                <c:pt idx="97">
                  <c:v>F</c:v>
                </c:pt>
                <c:pt idx="98">
                  <c:v>M</c:v>
                </c:pt>
                <c:pt idx="99">
                  <c:v>A</c:v>
                </c:pt>
                <c:pt idx="100">
                  <c:v>My</c:v>
                </c:pt>
                <c:pt idx="101">
                  <c:v>Jn</c:v>
                </c:pt>
                <c:pt idx="102">
                  <c:v>Jl</c:v>
                </c:pt>
                <c:pt idx="103">
                  <c:v>Ag</c:v>
                </c:pt>
                <c:pt idx="104">
                  <c:v>S</c:v>
                </c:pt>
                <c:pt idx="105">
                  <c:v>O</c:v>
                </c:pt>
                <c:pt idx="106">
                  <c:v>N</c:v>
                </c:pt>
                <c:pt idx="107">
                  <c:v>D</c:v>
                </c:pt>
              </c:strCache>
            </c:strRef>
          </c:cat>
          <c:val>
            <c:numRef>
              <c:f>'FD Y grasa'!$AB$206:$AB$313</c:f>
              <c:numCache>
                <c:formatCode>0.0</c:formatCode>
                <c:ptCount val="108"/>
                <c:pt idx="0">
                  <c:v>22.054244151984538</c:v>
                </c:pt>
                <c:pt idx="1">
                  <c:v>21.853594760668553</c:v>
                </c:pt>
                <c:pt idx="2">
                  <c:v>15.174474376294269</c:v>
                </c:pt>
                <c:pt idx="3">
                  <c:v>9.9810503956978316</c:v>
                </c:pt>
                <c:pt idx="4">
                  <c:v>11.53287560874784</c:v>
                </c:pt>
                <c:pt idx="5">
                  <c:v>11.928621067429408</c:v>
                </c:pt>
                <c:pt idx="6">
                  <c:v>17.273105513465076</c:v>
                </c:pt>
                <c:pt idx="7">
                  <c:v>25.672171915077907</c:v>
                </c:pt>
                <c:pt idx="8">
                  <c:v>29.330871247230089</c:v>
                </c:pt>
                <c:pt idx="9">
                  <c:v>29.106224053684603</c:v>
                </c:pt>
                <c:pt idx="10">
                  <c:v>23.862464025486187</c:v>
                </c:pt>
                <c:pt idx="11">
                  <c:v>24.752633368319174</c:v>
                </c:pt>
                <c:pt idx="12">
                  <c:v>22.054244151984538</c:v>
                </c:pt>
                <c:pt idx="13">
                  <c:v>21.853594760668553</c:v>
                </c:pt>
                <c:pt idx="14">
                  <c:v>15.174474376294269</c:v>
                </c:pt>
                <c:pt idx="15">
                  <c:v>9.9810503956978316</c:v>
                </c:pt>
                <c:pt idx="16">
                  <c:v>11.53287560874784</c:v>
                </c:pt>
                <c:pt idx="17">
                  <c:v>11.928621067429408</c:v>
                </c:pt>
                <c:pt idx="18">
                  <c:v>17.273105513465076</c:v>
                </c:pt>
                <c:pt idx="19">
                  <c:v>25.672171915077907</c:v>
                </c:pt>
                <c:pt idx="20">
                  <c:v>29.330871247230089</c:v>
                </c:pt>
                <c:pt idx="21">
                  <c:v>29.106224053684603</c:v>
                </c:pt>
                <c:pt idx="22">
                  <c:v>23.862464025486187</c:v>
                </c:pt>
                <c:pt idx="23">
                  <c:v>24.752633368319174</c:v>
                </c:pt>
                <c:pt idx="24">
                  <c:v>22.054244151984538</c:v>
                </c:pt>
                <c:pt idx="25">
                  <c:v>21.853594760668553</c:v>
                </c:pt>
                <c:pt idx="26">
                  <c:v>15.174474376294269</c:v>
                </c:pt>
                <c:pt idx="27">
                  <c:v>9.9810503956978316</c:v>
                </c:pt>
                <c:pt idx="28">
                  <c:v>11.53287560874784</c:v>
                </c:pt>
                <c:pt idx="29">
                  <c:v>11.928621067429408</c:v>
                </c:pt>
                <c:pt idx="30">
                  <c:v>17.273105513465076</c:v>
                </c:pt>
                <c:pt idx="31">
                  <c:v>25.672171915077907</c:v>
                </c:pt>
                <c:pt idx="32">
                  <c:v>29.330871247230089</c:v>
                </c:pt>
                <c:pt idx="33">
                  <c:v>29.106224053684603</c:v>
                </c:pt>
                <c:pt idx="34">
                  <c:v>23.862464025486187</c:v>
                </c:pt>
                <c:pt idx="35">
                  <c:v>24.752633368319174</c:v>
                </c:pt>
                <c:pt idx="36">
                  <c:v>22.054244151984538</c:v>
                </c:pt>
                <c:pt idx="37">
                  <c:v>21.853594760668553</c:v>
                </c:pt>
                <c:pt idx="38">
                  <c:v>15.174474376294269</c:v>
                </c:pt>
                <c:pt idx="39">
                  <c:v>9.9810503956978316</c:v>
                </c:pt>
                <c:pt idx="40">
                  <c:v>11.53287560874784</c:v>
                </c:pt>
                <c:pt idx="41">
                  <c:v>11.928621067429408</c:v>
                </c:pt>
                <c:pt idx="42">
                  <c:v>17.273105513465076</c:v>
                </c:pt>
                <c:pt idx="43">
                  <c:v>25.672171915077907</c:v>
                </c:pt>
                <c:pt idx="44">
                  <c:v>29.330871247230089</c:v>
                </c:pt>
                <c:pt idx="45">
                  <c:v>29.106224053684603</c:v>
                </c:pt>
                <c:pt idx="46">
                  <c:v>23.862464025486187</c:v>
                </c:pt>
                <c:pt idx="47">
                  <c:v>24.752633368319174</c:v>
                </c:pt>
                <c:pt idx="48">
                  <c:v>22.1</c:v>
                </c:pt>
                <c:pt idx="49">
                  <c:v>21.853594760668553</c:v>
                </c:pt>
                <c:pt idx="50">
                  <c:v>15.174474376294269</c:v>
                </c:pt>
                <c:pt idx="51">
                  <c:v>9.9810503956978316</c:v>
                </c:pt>
                <c:pt idx="52">
                  <c:v>11.53287560874784</c:v>
                </c:pt>
                <c:pt idx="53">
                  <c:v>11.928621067429408</c:v>
                </c:pt>
                <c:pt idx="54">
                  <c:v>17.273105513465076</c:v>
                </c:pt>
                <c:pt idx="55">
                  <c:v>25.672171915077907</c:v>
                </c:pt>
                <c:pt idx="56">
                  <c:v>29.3</c:v>
                </c:pt>
                <c:pt idx="57">
                  <c:v>29.106224053684603</c:v>
                </c:pt>
                <c:pt idx="58">
                  <c:v>23.862464025486187</c:v>
                </c:pt>
                <c:pt idx="59">
                  <c:v>24.752633368319174</c:v>
                </c:pt>
                <c:pt idx="60">
                  <c:v>22.1</c:v>
                </c:pt>
                <c:pt idx="61" formatCode="General">
                  <c:v>21.9</c:v>
                </c:pt>
                <c:pt idx="62">
                  <c:v>15.2</c:v>
                </c:pt>
                <c:pt idx="63">
                  <c:v>9.9810503956978316</c:v>
                </c:pt>
                <c:pt idx="64">
                  <c:v>11.53287560874784</c:v>
                </c:pt>
                <c:pt idx="65">
                  <c:v>11.644539289746044</c:v>
                </c:pt>
                <c:pt idx="66">
                  <c:v>17.273105513465076</c:v>
                </c:pt>
                <c:pt idx="67">
                  <c:v>25.672171915077907</c:v>
                </c:pt>
                <c:pt idx="68">
                  <c:v>29.330871247230089</c:v>
                </c:pt>
                <c:pt idx="69">
                  <c:v>29.106224053684603</c:v>
                </c:pt>
                <c:pt idx="70">
                  <c:v>23.862464025486187</c:v>
                </c:pt>
                <c:pt idx="71">
                  <c:v>24.752633368319174</c:v>
                </c:pt>
                <c:pt idx="72">
                  <c:v>22.1</c:v>
                </c:pt>
                <c:pt idx="73">
                  <c:v>21.853594760668553</c:v>
                </c:pt>
                <c:pt idx="74">
                  <c:v>15.174474376294269</c:v>
                </c:pt>
                <c:pt idx="75">
                  <c:v>9.9810503956978316</c:v>
                </c:pt>
                <c:pt idx="76">
                  <c:v>11.5</c:v>
                </c:pt>
                <c:pt idx="77">
                  <c:v>11.6</c:v>
                </c:pt>
                <c:pt idx="78">
                  <c:v>17.3</c:v>
                </c:pt>
                <c:pt idx="79">
                  <c:v>25.7</c:v>
                </c:pt>
                <c:pt idx="80">
                  <c:v>29.3</c:v>
                </c:pt>
                <c:pt idx="81">
                  <c:v>29.1</c:v>
                </c:pt>
                <c:pt idx="82">
                  <c:v>23.862464025486187</c:v>
                </c:pt>
                <c:pt idx="83">
                  <c:v>24.752633368319174</c:v>
                </c:pt>
                <c:pt idx="84">
                  <c:v>22.1</c:v>
                </c:pt>
                <c:pt idx="85" formatCode="General">
                  <c:v>21.9</c:v>
                </c:pt>
                <c:pt idx="86">
                  <c:v>15.174474376294269</c:v>
                </c:pt>
                <c:pt idx="87">
                  <c:v>10</c:v>
                </c:pt>
                <c:pt idx="88">
                  <c:v>11.5</c:v>
                </c:pt>
                <c:pt idx="89" formatCode="General">
                  <c:v>11.6</c:v>
                </c:pt>
                <c:pt idx="90">
                  <c:v>17.3</c:v>
                </c:pt>
                <c:pt idx="91">
                  <c:v>25.7</c:v>
                </c:pt>
                <c:pt idx="92">
                  <c:v>29.3</c:v>
                </c:pt>
                <c:pt idx="93">
                  <c:v>29.1</c:v>
                </c:pt>
                <c:pt idx="94">
                  <c:v>23.862464025486187</c:v>
                </c:pt>
                <c:pt idx="95">
                  <c:v>24.8</c:v>
                </c:pt>
                <c:pt idx="96">
                  <c:v>22.1</c:v>
                </c:pt>
                <c:pt idx="97">
                  <c:v>21.9</c:v>
                </c:pt>
                <c:pt idx="98">
                  <c:v>15.2</c:v>
                </c:pt>
                <c:pt idx="99">
                  <c:v>10</c:v>
                </c:pt>
                <c:pt idx="100">
                  <c:v>11.5</c:v>
                </c:pt>
                <c:pt idx="101">
                  <c:v>11.6</c:v>
                </c:pt>
                <c:pt idx="102">
                  <c:v>17.3</c:v>
                </c:pt>
                <c:pt idx="103">
                  <c:v>25.7</c:v>
                </c:pt>
                <c:pt idx="104">
                  <c:v>29.3</c:v>
                </c:pt>
                <c:pt idx="105">
                  <c:v>29.1</c:v>
                </c:pt>
                <c:pt idx="106">
                  <c:v>23.9</c:v>
                </c:pt>
                <c:pt idx="10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0-45D8-97AD-48D43D23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40224"/>
        <c:axId val="1739560896"/>
      </c:lineChart>
      <c:catAx>
        <c:axId val="173954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2000" b="1">
                    <a:solidFill>
                      <a:schemeClr val="tx1"/>
                    </a:solidFill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7169640459335488"/>
              <c:y val="0.95704557587081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39560896"/>
        <c:crosses val="autoZero"/>
        <c:auto val="1"/>
        <c:lblAlgn val="ctr"/>
        <c:lblOffset val="100"/>
        <c:noMultiLvlLbl val="0"/>
      </c:catAx>
      <c:valAx>
        <c:axId val="173956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800" b="1">
                    <a:solidFill>
                      <a:sysClr val="windowText" lastClr="000000"/>
                    </a:solidFill>
                  </a:rPr>
                  <a:t>FD(%)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395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076067230205338"/>
          <c:y val="9.1045659386916264E-2"/>
          <c:w val="0.20727178314063061"/>
          <c:h val="4.656115820065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76426427814624E-2"/>
          <c:y val="7.8498093200745897E-2"/>
          <c:w val="0.85963354461786212"/>
          <c:h val="0.76009847564068023"/>
        </c:manualLayout>
      </c:layout>
      <c:lineChart>
        <c:grouping val="standard"/>
        <c:varyColors val="0"/>
        <c:ser>
          <c:idx val="3"/>
          <c:order val="0"/>
          <c:tx>
            <c:v>2017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7286-4937-9787-E5A78527DA3B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7286-4937-9787-E5A78527DA3B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2-7286-4937-9787-E5A78527DA3B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3-7286-4937-9787-E5A78527DA3B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4-7286-4937-9787-E5A78527DA3B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5-7286-4937-9787-E5A78527DA3B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6-7286-4937-9787-E5A78527DA3B}"/>
              </c:ext>
            </c:extLst>
          </c:dPt>
          <c:dPt>
            <c:idx val="31"/>
            <c:marker>
              <c:symbol val="circle"/>
              <c:size val="13"/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286-4937-9787-E5A78527DA3B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8-7286-4937-9787-E5A78527DA3B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9-7286-4937-9787-E5A78527DA3B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A-7286-4937-9787-E5A78527DA3B}"/>
              </c:ext>
            </c:extLst>
          </c:dPt>
          <c:cat>
            <c:strRef>
              <c:f>'FD Y grasa'!$B$302:$B$313</c:f>
              <c:strCache>
                <c:ptCount val="12"/>
                <c:pt idx="0">
                  <c:v>E17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grasa'!$L$302:$L$313</c:f>
              <c:numCache>
                <c:formatCode>General</c:formatCode>
                <c:ptCount val="12"/>
                <c:pt idx="0" formatCode="0.0">
                  <c:v>19.5</c:v>
                </c:pt>
                <c:pt idx="1">
                  <c:v>6.8</c:v>
                </c:pt>
                <c:pt idx="2">
                  <c:v>2.5</c:v>
                </c:pt>
                <c:pt idx="3">
                  <c:v>9.5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12.8</c:v>
                </c:pt>
                <c:pt idx="7">
                  <c:v>27.2</c:v>
                </c:pt>
                <c:pt idx="8">
                  <c:v>28.4</c:v>
                </c:pt>
                <c:pt idx="9">
                  <c:v>28.3</c:v>
                </c:pt>
                <c:pt idx="10">
                  <c:v>23.5</c:v>
                </c:pt>
                <c:pt idx="11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86-4937-9787-E5A78527DA3B}"/>
            </c:ext>
          </c:extLst>
        </c:ser>
        <c:ser>
          <c:idx val="0"/>
          <c:order val="1"/>
          <c:tx>
            <c:v>2018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'FD Y grasa'!$L$314:$L$325</c:f>
              <c:numCache>
                <c:formatCode>General</c:formatCode>
                <c:ptCount val="12"/>
                <c:pt idx="0">
                  <c:v>19</c:v>
                </c:pt>
                <c:pt idx="1">
                  <c:v>23.5</c:v>
                </c:pt>
                <c:pt idx="2">
                  <c:v>14.5</c:v>
                </c:pt>
                <c:pt idx="3">
                  <c:v>9.6</c:v>
                </c:pt>
                <c:pt idx="4">
                  <c:v>6.1</c:v>
                </c:pt>
                <c:pt idx="5">
                  <c:v>3</c:v>
                </c:pt>
                <c:pt idx="6">
                  <c:v>18.399999999999999</c:v>
                </c:pt>
                <c:pt idx="7">
                  <c:v>21</c:v>
                </c:pt>
                <c:pt idx="8">
                  <c:v>32.700000000000003</c:v>
                </c:pt>
                <c:pt idx="9">
                  <c:v>26.6</c:v>
                </c:pt>
                <c:pt idx="10">
                  <c:v>17.5</c:v>
                </c:pt>
                <c:pt idx="11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86-4937-9787-E5A78527DA3B}"/>
            </c:ext>
          </c:extLst>
        </c:ser>
        <c:ser>
          <c:idx val="1"/>
          <c:order val="2"/>
          <c:tx>
            <c:strRef>
              <c:f>'FD Y grasa'!$AB$1</c:f>
              <c:strCache>
                <c:ptCount val="1"/>
                <c:pt idx="0">
                  <c:v>Patrón FD (1992-2012) </c:v>
                </c:pt>
              </c:strCache>
            </c:strRef>
          </c:tx>
          <c:spPr>
            <a:ln w="28575">
              <a:solidFill>
                <a:srgbClr val="FF3300"/>
              </a:solidFill>
              <a:prstDash val="solid"/>
            </a:ln>
          </c:spPr>
          <c:marker>
            <c:symbol val="none"/>
          </c:marker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C-7286-4937-9787-E5A78527DA3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'FD Y grasa'!$AC$278:$AC$312</c:f>
                <c:numCache>
                  <c:formatCode>General</c:formatCode>
                  <c:ptCount val="35"/>
                  <c:pt idx="0">
                    <c:v>8.7091389803710708</c:v>
                  </c:pt>
                  <c:pt idx="1">
                    <c:v>7.1787094110383567</c:v>
                  </c:pt>
                  <c:pt idx="2">
                    <c:v>7.4646112581552213</c:v>
                  </c:pt>
                  <c:pt idx="3">
                    <c:v>6.2872331970195772</c:v>
                  </c:pt>
                  <c:pt idx="4">
                    <c:v>9.129831343770185</c:v>
                  </c:pt>
                  <c:pt idx="5">
                    <c:v>11.644539289746044</c:v>
                  </c:pt>
                  <c:pt idx="6">
                    <c:v>7.714910790816961</c:v>
                  </c:pt>
                  <c:pt idx="7">
                    <c:v>9.9340496617651262</c:v>
                  </c:pt>
                  <c:pt idx="8">
                    <c:v>7.5192250705982238</c:v>
                  </c:pt>
                  <c:pt idx="9">
                    <c:v>8.1241401320498916</c:v>
                  </c:pt>
                  <c:pt idx="10">
                    <c:v>6.9404243328108262</c:v>
                  </c:pt>
                  <c:pt idx="11">
                    <c:v>8.0292632411774285</c:v>
                  </c:pt>
                  <c:pt idx="12">
                    <c:v>8.7091389803710708</c:v>
                  </c:pt>
                  <c:pt idx="13">
                    <c:v>7.1787094110383567</c:v>
                  </c:pt>
                  <c:pt idx="14">
                    <c:v>7.4646112581552213</c:v>
                  </c:pt>
                  <c:pt idx="15">
                    <c:v>6.2872331970195772</c:v>
                  </c:pt>
                  <c:pt idx="16">
                    <c:v>9.129831343770185</c:v>
                  </c:pt>
                  <c:pt idx="17">
                    <c:v>11.644539289746044</c:v>
                  </c:pt>
                  <c:pt idx="18">
                    <c:v>7.714910790816961</c:v>
                  </c:pt>
                  <c:pt idx="19">
                    <c:v>9.9340496617651262</c:v>
                  </c:pt>
                  <c:pt idx="20">
                    <c:v>7.5192250705982238</c:v>
                  </c:pt>
                  <c:pt idx="21">
                    <c:v>8.1241401320498916</c:v>
                  </c:pt>
                  <c:pt idx="22">
                    <c:v>6.9404243328108262</c:v>
                  </c:pt>
                  <c:pt idx="23">
                    <c:v>8.0292632411774285</c:v>
                  </c:pt>
                  <c:pt idx="24">
                    <c:v>8.7091389803710708</c:v>
                  </c:pt>
                  <c:pt idx="25">
                    <c:v>7.1787094110383567</c:v>
                  </c:pt>
                  <c:pt idx="26">
                    <c:v>7.4646112581552213</c:v>
                  </c:pt>
                  <c:pt idx="27">
                    <c:v>6.2872331970195772</c:v>
                  </c:pt>
                  <c:pt idx="28">
                    <c:v>9.129831343770185</c:v>
                  </c:pt>
                  <c:pt idx="29">
                    <c:v>11.644539289746044</c:v>
                  </c:pt>
                  <c:pt idx="30">
                    <c:v>7.714910790816961</c:v>
                  </c:pt>
                  <c:pt idx="31">
                    <c:v>9.9340496617651262</c:v>
                  </c:pt>
                  <c:pt idx="32">
                    <c:v>7.5192250705982238</c:v>
                  </c:pt>
                  <c:pt idx="33">
                    <c:v>8.1241401320498916</c:v>
                  </c:pt>
                  <c:pt idx="34">
                    <c:v>6.9404243328108262</c:v>
                  </c:pt>
                </c:numCache>
              </c:numRef>
            </c:plus>
            <c:minus>
              <c:numRef>
                <c:f>'FD Y grasa'!$AC$278:$AC$312</c:f>
                <c:numCache>
                  <c:formatCode>General</c:formatCode>
                  <c:ptCount val="35"/>
                  <c:pt idx="0">
                    <c:v>8.7091389803710708</c:v>
                  </c:pt>
                  <c:pt idx="1">
                    <c:v>7.1787094110383567</c:v>
                  </c:pt>
                  <c:pt idx="2">
                    <c:v>7.4646112581552213</c:v>
                  </c:pt>
                  <c:pt idx="3">
                    <c:v>6.2872331970195772</c:v>
                  </c:pt>
                  <c:pt idx="4">
                    <c:v>9.129831343770185</c:v>
                  </c:pt>
                  <c:pt idx="5">
                    <c:v>11.644539289746044</c:v>
                  </c:pt>
                  <c:pt idx="6">
                    <c:v>7.714910790816961</c:v>
                  </c:pt>
                  <c:pt idx="7">
                    <c:v>9.9340496617651262</c:v>
                  </c:pt>
                  <c:pt idx="8">
                    <c:v>7.5192250705982238</c:v>
                  </c:pt>
                  <c:pt idx="9">
                    <c:v>8.1241401320498916</c:v>
                  </c:pt>
                  <c:pt idx="10">
                    <c:v>6.9404243328108262</c:v>
                  </c:pt>
                  <c:pt idx="11">
                    <c:v>8.0292632411774285</c:v>
                  </c:pt>
                  <c:pt idx="12">
                    <c:v>8.7091389803710708</c:v>
                  </c:pt>
                  <c:pt idx="13">
                    <c:v>7.1787094110383567</c:v>
                  </c:pt>
                  <c:pt idx="14">
                    <c:v>7.4646112581552213</c:v>
                  </c:pt>
                  <c:pt idx="15">
                    <c:v>6.2872331970195772</c:v>
                  </c:pt>
                  <c:pt idx="16">
                    <c:v>9.129831343770185</c:v>
                  </c:pt>
                  <c:pt idx="17">
                    <c:v>11.644539289746044</c:v>
                  </c:pt>
                  <c:pt idx="18">
                    <c:v>7.714910790816961</c:v>
                  </c:pt>
                  <c:pt idx="19">
                    <c:v>9.9340496617651262</c:v>
                  </c:pt>
                  <c:pt idx="20">
                    <c:v>7.5192250705982238</c:v>
                  </c:pt>
                  <c:pt idx="21">
                    <c:v>8.1241401320498916</c:v>
                  </c:pt>
                  <c:pt idx="22">
                    <c:v>6.9404243328108262</c:v>
                  </c:pt>
                  <c:pt idx="23">
                    <c:v>8.0292632411774285</c:v>
                  </c:pt>
                  <c:pt idx="24">
                    <c:v>8.7091389803710708</c:v>
                  </c:pt>
                  <c:pt idx="25">
                    <c:v>7.1787094110383567</c:v>
                  </c:pt>
                  <c:pt idx="26">
                    <c:v>7.4646112581552213</c:v>
                  </c:pt>
                  <c:pt idx="27">
                    <c:v>6.2872331970195772</c:v>
                  </c:pt>
                  <c:pt idx="28">
                    <c:v>9.129831343770185</c:v>
                  </c:pt>
                  <c:pt idx="29">
                    <c:v>11.644539289746044</c:v>
                  </c:pt>
                  <c:pt idx="30">
                    <c:v>7.714910790816961</c:v>
                  </c:pt>
                  <c:pt idx="31">
                    <c:v>9.9340496617651262</c:v>
                  </c:pt>
                  <c:pt idx="32">
                    <c:v>7.5192250705982238</c:v>
                  </c:pt>
                  <c:pt idx="33">
                    <c:v>8.1241401320498916</c:v>
                  </c:pt>
                  <c:pt idx="34">
                    <c:v>6.9404243328108262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  <a:alpha val="97000"/>
                  </a:schemeClr>
                </a:solidFill>
              </a:ln>
            </c:spPr>
          </c:errBars>
          <c:cat>
            <c:strRef>
              <c:f>'FD Y grasa'!$B$302:$B$313</c:f>
              <c:strCache>
                <c:ptCount val="12"/>
                <c:pt idx="0">
                  <c:v>E17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grasa'!$AB$314:$AB$325</c:f>
              <c:numCache>
                <c:formatCode>0.0</c:formatCode>
                <c:ptCount val="12"/>
                <c:pt idx="0">
                  <c:v>22.1</c:v>
                </c:pt>
                <c:pt idx="1">
                  <c:v>21.9</c:v>
                </c:pt>
                <c:pt idx="2">
                  <c:v>15.2</c:v>
                </c:pt>
                <c:pt idx="3">
                  <c:v>10</c:v>
                </c:pt>
                <c:pt idx="4">
                  <c:v>11.5</c:v>
                </c:pt>
                <c:pt idx="5">
                  <c:v>11.6</c:v>
                </c:pt>
                <c:pt idx="6">
                  <c:v>17.3</c:v>
                </c:pt>
                <c:pt idx="7">
                  <c:v>25.7</c:v>
                </c:pt>
                <c:pt idx="8">
                  <c:v>29.3</c:v>
                </c:pt>
                <c:pt idx="9">
                  <c:v>29.1</c:v>
                </c:pt>
                <c:pt idx="10">
                  <c:v>23.9</c:v>
                </c:pt>
                <c:pt idx="11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86-4937-9787-E5A78527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61440"/>
        <c:axId val="1739540768"/>
      </c:lineChart>
      <c:catAx>
        <c:axId val="17395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>
                    <a:latin typeface="Arial" panose="020B0604020202020204" pitchFamily="34" charset="0"/>
                  </a:defRPr>
                </a:pPr>
                <a:r>
                  <a:rPr lang="es-ES" sz="2000" b="1" baseline="0">
                    <a:latin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4335315927889873"/>
              <c:y val="0.916070564031874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3954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39540768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 b="1"/>
                </a:pPr>
                <a:r>
                  <a:rPr lang="es-ES" sz="2000" b="1" baseline="0">
                    <a:latin typeface="Arial" panose="020B0604020202020204" pitchFamily="34" charset="0"/>
                  </a:rPr>
                  <a:t>FD (%)</a:t>
                </a:r>
              </a:p>
            </c:rich>
          </c:tx>
          <c:layout>
            <c:manualLayout>
              <c:xMode val="edge"/>
              <c:yMode val="edge"/>
              <c:x val="1.3837695008773892E-2"/>
              <c:y val="0.33570865410119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20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39561440"/>
        <c:crosses val="autoZero"/>
        <c:crossBetween val="between"/>
        <c:majorUnit val="10"/>
      </c:valAx>
      <c:spPr>
        <a:noFill/>
        <a:ln>
          <a:noFill/>
        </a:ln>
      </c:spPr>
    </c:plotArea>
    <c:legend>
      <c:legendPos val="t"/>
      <c:legendEntry>
        <c:idx val="2"/>
        <c:txPr>
          <a:bodyPr/>
          <a:lstStyle/>
          <a:p>
            <a:pPr>
              <a:defRPr sz="1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3161349193529267"/>
          <c:y val="5.5076175242123777E-2"/>
          <c:w val="0.43276711535815837"/>
          <c:h val="5.7005265454767209E-2"/>
        </c:manualLayout>
      </c:layout>
      <c:overlay val="0"/>
      <c:spPr>
        <a:ln>
          <a:noFill/>
        </a:ln>
      </c:spPr>
      <c:txPr>
        <a:bodyPr/>
        <a:lstStyle/>
        <a:p>
          <a:pPr>
            <a:defRPr sz="1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120" verticalDpi="14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76426427814624E-2"/>
          <c:y val="7.8498093200745897E-2"/>
          <c:w val="0.85963354461786212"/>
          <c:h val="0.76009847564068023"/>
        </c:manualLayout>
      </c:layout>
      <c:lineChart>
        <c:grouping val="standard"/>
        <c:varyColors val="0"/>
        <c:ser>
          <c:idx val="3"/>
          <c:order val="0"/>
          <c:tx>
            <c:v>FD O IAD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0-DBF4-48C8-9147-1183FE1BC318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DBF4-48C8-9147-1183FE1BC318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2-DBF4-48C8-9147-1183FE1BC318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3-DBF4-48C8-9147-1183FE1BC318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4-DBF4-48C8-9147-1183FE1BC318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5-DBF4-48C8-9147-1183FE1BC318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6-DBF4-48C8-9147-1183FE1BC318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7-DBF4-48C8-9147-1183FE1BC318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8-DBF4-48C8-9147-1183FE1BC318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9-DBF4-48C8-9147-1183FE1BC318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A-DBF4-48C8-9147-1183FE1BC318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B-DBF4-48C8-9147-1183FE1BC318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C-DBF4-48C8-9147-1183FE1BC318}"/>
              </c:ext>
            </c:extLst>
          </c:dPt>
          <c:cat>
            <c:strRef>
              <c:f>'FD Y grasa'!$B$326:$B$337</c:f>
              <c:strCache>
                <c:ptCount val="12"/>
                <c:pt idx="0">
                  <c:v>E19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grasa'!$L$326:$L$337</c:f>
              <c:numCache>
                <c:formatCode>General</c:formatCode>
                <c:ptCount val="12"/>
                <c:pt idx="0">
                  <c:v>7.1</c:v>
                </c:pt>
                <c:pt idx="1">
                  <c:v>7.8</c:v>
                </c:pt>
                <c:pt idx="2">
                  <c:v>21.1</c:v>
                </c:pt>
                <c:pt idx="3">
                  <c:v>15.7</c:v>
                </c:pt>
                <c:pt idx="4">
                  <c:v>11.2</c:v>
                </c:pt>
                <c:pt idx="5">
                  <c:v>11.4</c:v>
                </c:pt>
                <c:pt idx="6">
                  <c:v>14.7</c:v>
                </c:pt>
                <c:pt idx="7">
                  <c:v>22.6</c:v>
                </c:pt>
                <c:pt idx="8">
                  <c:v>32</c:v>
                </c:pt>
                <c:pt idx="9">
                  <c:v>25.2</c:v>
                </c:pt>
                <c:pt idx="10">
                  <c:v>18.100000000000001</c:v>
                </c:pt>
                <c:pt idx="11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F4-48C8-9147-1183FE1BC318}"/>
            </c:ext>
          </c:extLst>
        </c:ser>
        <c:ser>
          <c:idx val="1"/>
          <c:order val="1"/>
          <c:tx>
            <c:strRef>
              <c:f>'FD Y grasa'!$AB$1</c:f>
              <c:strCache>
                <c:ptCount val="1"/>
                <c:pt idx="0">
                  <c:v>Patrón FD (1992-2012) 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E-DBF4-48C8-9147-1183FE1BC31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'FD Y grasa'!$AC$278:$AC$318</c:f>
                <c:numCache>
                  <c:formatCode>General</c:formatCode>
                  <c:ptCount val="41"/>
                  <c:pt idx="0">
                    <c:v>8.7091389803710708</c:v>
                  </c:pt>
                  <c:pt idx="1">
                    <c:v>7.1787094110383567</c:v>
                  </c:pt>
                  <c:pt idx="2">
                    <c:v>7.4646112581552213</c:v>
                  </c:pt>
                  <c:pt idx="3">
                    <c:v>6.2872331970195772</c:v>
                  </c:pt>
                  <c:pt idx="4">
                    <c:v>9.129831343770185</c:v>
                  </c:pt>
                  <c:pt idx="5">
                    <c:v>11.644539289746044</c:v>
                  </c:pt>
                  <c:pt idx="6">
                    <c:v>7.714910790816961</c:v>
                  </c:pt>
                  <c:pt idx="7">
                    <c:v>9.9340496617651262</c:v>
                  </c:pt>
                  <c:pt idx="8">
                    <c:v>7.5192250705982238</c:v>
                  </c:pt>
                  <c:pt idx="9">
                    <c:v>8.1241401320498916</c:v>
                  </c:pt>
                  <c:pt idx="10">
                    <c:v>6.9404243328108262</c:v>
                  </c:pt>
                  <c:pt idx="11">
                    <c:v>8.0292632411774285</c:v>
                  </c:pt>
                  <c:pt idx="12">
                    <c:v>8.7091389803710708</c:v>
                  </c:pt>
                  <c:pt idx="13">
                    <c:v>7.1787094110383567</c:v>
                  </c:pt>
                  <c:pt idx="14">
                    <c:v>7.4646112581552213</c:v>
                  </c:pt>
                  <c:pt idx="15">
                    <c:v>6.2872331970195772</c:v>
                  </c:pt>
                  <c:pt idx="16">
                    <c:v>9.129831343770185</c:v>
                  </c:pt>
                  <c:pt idx="17">
                    <c:v>11.644539289746044</c:v>
                  </c:pt>
                  <c:pt idx="18">
                    <c:v>7.714910790816961</c:v>
                  </c:pt>
                  <c:pt idx="19">
                    <c:v>9.9340496617651262</c:v>
                  </c:pt>
                  <c:pt idx="20">
                    <c:v>7.5192250705982238</c:v>
                  </c:pt>
                  <c:pt idx="21">
                    <c:v>8.1241401320498916</c:v>
                  </c:pt>
                  <c:pt idx="22">
                    <c:v>6.9404243328108262</c:v>
                  </c:pt>
                  <c:pt idx="23">
                    <c:v>8.0292632411774285</c:v>
                  </c:pt>
                  <c:pt idx="24">
                    <c:v>8.7091389803710708</c:v>
                  </c:pt>
                  <c:pt idx="25">
                    <c:v>7.1787094110383567</c:v>
                  </c:pt>
                  <c:pt idx="26">
                    <c:v>7.4646112581552213</c:v>
                  </c:pt>
                  <c:pt idx="27">
                    <c:v>6.2872331970195772</c:v>
                  </c:pt>
                  <c:pt idx="28">
                    <c:v>9.129831343770185</c:v>
                  </c:pt>
                  <c:pt idx="29">
                    <c:v>11.644539289746044</c:v>
                  </c:pt>
                  <c:pt idx="30">
                    <c:v>7.714910790816961</c:v>
                  </c:pt>
                  <c:pt idx="31">
                    <c:v>9.9340496617651262</c:v>
                  </c:pt>
                  <c:pt idx="32">
                    <c:v>7.5192250705982238</c:v>
                  </c:pt>
                  <c:pt idx="33">
                    <c:v>8.1241401320498916</c:v>
                  </c:pt>
                  <c:pt idx="34">
                    <c:v>6.9404243328108262</c:v>
                  </c:pt>
                  <c:pt idx="35">
                    <c:v>8.0292632411774285</c:v>
                  </c:pt>
                  <c:pt idx="36">
                    <c:v>8.7091389803710708</c:v>
                  </c:pt>
                  <c:pt idx="37">
                    <c:v>7.1787094110383567</c:v>
                  </c:pt>
                  <c:pt idx="38">
                    <c:v>7.4646112581552213</c:v>
                  </c:pt>
                  <c:pt idx="39">
                    <c:v>6.2872331970195772</c:v>
                  </c:pt>
                  <c:pt idx="40">
                    <c:v>9.129831343770185</c:v>
                  </c:pt>
                </c:numCache>
              </c:numRef>
            </c:plus>
            <c:minus>
              <c:numRef>
                <c:f>'FD Y grasa'!$AC$278:$AC$318</c:f>
                <c:numCache>
                  <c:formatCode>General</c:formatCode>
                  <c:ptCount val="41"/>
                  <c:pt idx="0">
                    <c:v>8.7091389803710708</c:v>
                  </c:pt>
                  <c:pt idx="1">
                    <c:v>7.1787094110383567</c:v>
                  </c:pt>
                  <c:pt idx="2">
                    <c:v>7.4646112581552213</c:v>
                  </c:pt>
                  <c:pt idx="3">
                    <c:v>6.2872331970195772</c:v>
                  </c:pt>
                  <c:pt idx="4">
                    <c:v>9.129831343770185</c:v>
                  </c:pt>
                  <c:pt idx="5">
                    <c:v>11.644539289746044</c:v>
                  </c:pt>
                  <c:pt idx="6">
                    <c:v>7.714910790816961</c:v>
                  </c:pt>
                  <c:pt idx="7">
                    <c:v>9.9340496617651262</c:v>
                  </c:pt>
                  <c:pt idx="8">
                    <c:v>7.5192250705982238</c:v>
                  </c:pt>
                  <c:pt idx="9">
                    <c:v>8.1241401320498916</c:v>
                  </c:pt>
                  <c:pt idx="10">
                    <c:v>6.9404243328108262</c:v>
                  </c:pt>
                  <c:pt idx="11">
                    <c:v>8.0292632411774285</c:v>
                  </c:pt>
                  <c:pt idx="12">
                    <c:v>8.7091389803710708</c:v>
                  </c:pt>
                  <c:pt idx="13">
                    <c:v>7.1787094110383567</c:v>
                  </c:pt>
                  <c:pt idx="14">
                    <c:v>7.4646112581552213</c:v>
                  </c:pt>
                  <c:pt idx="15">
                    <c:v>6.2872331970195772</c:v>
                  </c:pt>
                  <c:pt idx="16">
                    <c:v>9.129831343770185</c:v>
                  </c:pt>
                  <c:pt idx="17">
                    <c:v>11.644539289746044</c:v>
                  </c:pt>
                  <c:pt idx="18">
                    <c:v>7.714910790816961</c:v>
                  </c:pt>
                  <c:pt idx="19">
                    <c:v>9.9340496617651262</c:v>
                  </c:pt>
                  <c:pt idx="20">
                    <c:v>7.5192250705982238</c:v>
                  </c:pt>
                  <c:pt idx="21">
                    <c:v>8.1241401320498916</c:v>
                  </c:pt>
                  <c:pt idx="22">
                    <c:v>6.9404243328108262</c:v>
                  </c:pt>
                  <c:pt idx="23">
                    <c:v>8.0292632411774285</c:v>
                  </c:pt>
                  <c:pt idx="24">
                    <c:v>8.7091389803710708</c:v>
                  </c:pt>
                  <c:pt idx="25">
                    <c:v>7.1787094110383567</c:v>
                  </c:pt>
                  <c:pt idx="26">
                    <c:v>7.4646112581552213</c:v>
                  </c:pt>
                  <c:pt idx="27">
                    <c:v>6.2872331970195772</c:v>
                  </c:pt>
                  <c:pt idx="28">
                    <c:v>9.129831343770185</c:v>
                  </c:pt>
                  <c:pt idx="29">
                    <c:v>11.644539289746044</c:v>
                  </c:pt>
                  <c:pt idx="30">
                    <c:v>7.714910790816961</c:v>
                  </c:pt>
                  <c:pt idx="31">
                    <c:v>9.9340496617651262</c:v>
                  </c:pt>
                  <c:pt idx="32">
                    <c:v>7.5192250705982238</c:v>
                  </c:pt>
                  <c:pt idx="33">
                    <c:v>8.1241401320498916</c:v>
                  </c:pt>
                  <c:pt idx="34">
                    <c:v>6.9404243328108262</c:v>
                  </c:pt>
                  <c:pt idx="35">
                    <c:v>8.0292632411774285</c:v>
                  </c:pt>
                  <c:pt idx="36">
                    <c:v>8.7091389803710708</c:v>
                  </c:pt>
                  <c:pt idx="37">
                    <c:v>7.1787094110383567</c:v>
                  </c:pt>
                  <c:pt idx="38">
                    <c:v>7.4646112581552213</c:v>
                  </c:pt>
                  <c:pt idx="39">
                    <c:v>6.2872331970195772</c:v>
                  </c:pt>
                  <c:pt idx="40">
                    <c:v>9.129831343770185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  <a:alpha val="97000"/>
                  </a:schemeClr>
                </a:solidFill>
              </a:ln>
            </c:spPr>
          </c:errBars>
          <c:cat>
            <c:strRef>
              <c:f>'FD Y grasa'!$B$326:$B$337</c:f>
              <c:strCache>
                <c:ptCount val="12"/>
                <c:pt idx="0">
                  <c:v>E19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grasa'!$AB$326:$AB$337</c:f>
              <c:numCache>
                <c:formatCode>0.0</c:formatCode>
                <c:ptCount val="12"/>
                <c:pt idx="0">
                  <c:v>22.1</c:v>
                </c:pt>
                <c:pt idx="1">
                  <c:v>21.9</c:v>
                </c:pt>
                <c:pt idx="2">
                  <c:v>15.2</c:v>
                </c:pt>
                <c:pt idx="3">
                  <c:v>10</c:v>
                </c:pt>
                <c:pt idx="4">
                  <c:v>11.5</c:v>
                </c:pt>
                <c:pt idx="5">
                  <c:v>11.6</c:v>
                </c:pt>
                <c:pt idx="6">
                  <c:v>17.3</c:v>
                </c:pt>
                <c:pt idx="7">
                  <c:v>25.7</c:v>
                </c:pt>
                <c:pt idx="8">
                  <c:v>29.3</c:v>
                </c:pt>
                <c:pt idx="9">
                  <c:v>29.1</c:v>
                </c:pt>
                <c:pt idx="10">
                  <c:v>23.9</c:v>
                </c:pt>
                <c:pt idx="11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F4-48C8-9147-1183FE1B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0976"/>
        <c:axId val="1739535328"/>
      </c:lineChart>
      <c:catAx>
        <c:axId val="17395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>
                    <a:latin typeface="Arial" panose="020B0604020202020204" pitchFamily="34" charset="0"/>
                  </a:defRPr>
                </a:pPr>
                <a:r>
                  <a:rPr lang="es-ES" sz="2000" b="1" baseline="0">
                    <a:latin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4335315927889873"/>
              <c:y val="0.916070564031874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39535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39535328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 b="1"/>
                </a:pPr>
                <a:r>
                  <a:rPr lang="es-ES" sz="2000" b="1" baseline="0">
                    <a:latin typeface="Arial" panose="020B0604020202020204" pitchFamily="34" charset="0"/>
                  </a:rPr>
                  <a:t>FD O IAD (%)</a:t>
                </a:r>
              </a:p>
            </c:rich>
          </c:tx>
          <c:layout>
            <c:manualLayout>
              <c:xMode val="edge"/>
              <c:yMode val="edge"/>
              <c:x val="1.3837695008773892E-2"/>
              <c:y val="0.33570865410119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39530976"/>
        <c:crosses val="autoZero"/>
        <c:crossBetween val="between"/>
        <c:majorUnit val="10"/>
      </c:valAx>
      <c:spPr>
        <a:noFill/>
        <a:ln>
          <a:noFill/>
        </a:ln>
      </c:spPr>
    </c:plotArea>
    <c:legend>
      <c:legendPos val="t"/>
      <c:legendEntry>
        <c:idx val="1"/>
        <c:txPr>
          <a:bodyPr/>
          <a:lstStyle/>
          <a:p>
            <a:pPr>
              <a:defRPr sz="1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25779005441412584"/>
          <c:y val="8.1478813362753214E-2"/>
          <c:w val="0.55885907121336198"/>
          <c:h val="5.77356949118163E-2"/>
        </c:manualLayout>
      </c:layout>
      <c:overlay val="0"/>
      <c:spPr>
        <a:ln>
          <a:noFill/>
        </a:ln>
      </c:spPr>
      <c:txPr>
        <a:bodyPr/>
        <a:lstStyle/>
        <a:p>
          <a:pPr>
            <a:defRPr sz="1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120" verticalDpi="14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83584014780432E-2"/>
          <c:y val="8.7017309776679194E-2"/>
          <c:w val="0.88132563216592663"/>
          <c:h val="0.73613035810740723"/>
        </c:manualLayout>
      </c:layout>
      <c:lineChart>
        <c:grouping val="standard"/>
        <c:varyColors val="0"/>
        <c:ser>
          <c:idx val="1"/>
          <c:order val="0"/>
          <c:tx>
            <c:v>IGS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0-554D-425C-821F-1CA8EBED6E0C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554D-425C-821F-1CA8EBED6E0C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2-554D-425C-821F-1CA8EBED6E0C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3-554D-425C-821F-1CA8EBED6E0C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4-554D-425C-821F-1CA8EBED6E0C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5-554D-425C-821F-1CA8EBED6E0C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6-554D-425C-821F-1CA8EBED6E0C}"/>
              </c:ext>
            </c:extLst>
          </c:dPt>
          <c:dPt>
            <c:idx val="31"/>
            <c:marker>
              <c:symbol val="circle"/>
              <c:size val="10"/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54D-425C-821F-1CA8EBED6E0C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8-554D-425C-821F-1CA8EBED6E0C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9-554D-425C-821F-1CA8EBED6E0C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A-554D-425C-821F-1CA8EBED6E0C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B-554D-425C-821F-1CA8EBED6E0C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C-554D-425C-821F-1CA8EBED6E0C}"/>
              </c:ext>
            </c:extLst>
          </c:dPt>
          <c:cat>
            <c:strRef>
              <c:f>'FD Y grasa'!$B$326:$B$337</c:f>
              <c:strCache>
                <c:ptCount val="12"/>
                <c:pt idx="0">
                  <c:v>E19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grasa'!$U$326:$U$337</c:f>
              <c:numCache>
                <c:formatCode>General</c:formatCode>
                <c:ptCount val="12"/>
                <c:pt idx="0">
                  <c:v>4.04</c:v>
                </c:pt>
                <c:pt idx="1">
                  <c:v>4.07</c:v>
                </c:pt>
                <c:pt idx="2">
                  <c:v>5.3</c:v>
                </c:pt>
                <c:pt idx="3">
                  <c:v>4.2</c:v>
                </c:pt>
                <c:pt idx="4">
                  <c:v>3.5</c:v>
                </c:pt>
                <c:pt idx="5">
                  <c:v>3.2</c:v>
                </c:pt>
                <c:pt idx="6">
                  <c:v>4.0999999999999996</c:v>
                </c:pt>
                <c:pt idx="7">
                  <c:v>5.3</c:v>
                </c:pt>
                <c:pt idx="8">
                  <c:v>6.82</c:v>
                </c:pt>
                <c:pt idx="9">
                  <c:v>6.13</c:v>
                </c:pt>
                <c:pt idx="10">
                  <c:v>6.02</c:v>
                </c:pt>
                <c:pt idx="11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4D-425C-821F-1CA8EBED6E0C}"/>
            </c:ext>
          </c:extLst>
        </c:ser>
        <c:ser>
          <c:idx val="2"/>
          <c:order val="1"/>
          <c:tx>
            <c:strRef>
              <c:f>'FD Y grasa'!$AO$1</c:f>
              <c:strCache>
                <c:ptCount val="1"/>
                <c:pt idx="0">
                  <c:v>Patrón IGS (1992-2012)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'FD Y grasa'!$AP$266:$AP$313</c:f>
                <c:numCache>
                  <c:formatCode>General</c:formatCode>
                  <c:ptCount val="48"/>
                  <c:pt idx="0">
                    <c:v>2.27</c:v>
                  </c:pt>
                  <c:pt idx="1">
                    <c:v>2.15</c:v>
                  </c:pt>
                  <c:pt idx="2">
                    <c:v>2.2200000000000002</c:v>
                  </c:pt>
                  <c:pt idx="3">
                    <c:v>2.0299999999999998</c:v>
                  </c:pt>
                  <c:pt idx="4">
                    <c:v>1.92</c:v>
                  </c:pt>
                  <c:pt idx="5">
                    <c:v>2.0299999999999998</c:v>
                  </c:pt>
                  <c:pt idx="6">
                    <c:v>2.1800000000000002</c:v>
                  </c:pt>
                  <c:pt idx="7">
                    <c:v>2.1</c:v>
                  </c:pt>
                  <c:pt idx="8">
                    <c:v>2.06</c:v>
                  </c:pt>
                  <c:pt idx="9">
                    <c:v>2.0499999999999998</c:v>
                  </c:pt>
                  <c:pt idx="10">
                    <c:v>2.16</c:v>
                  </c:pt>
                  <c:pt idx="11">
                    <c:v>2.15</c:v>
                  </c:pt>
                  <c:pt idx="12">
                    <c:v>2.27</c:v>
                  </c:pt>
                  <c:pt idx="13">
                    <c:v>2.15</c:v>
                  </c:pt>
                  <c:pt idx="14">
                    <c:v>2.2200000000000002</c:v>
                  </c:pt>
                  <c:pt idx="15">
                    <c:v>2.0299999999999998</c:v>
                  </c:pt>
                  <c:pt idx="16">
                    <c:v>1.92</c:v>
                  </c:pt>
                  <c:pt idx="17">
                    <c:v>2.0299999999999998</c:v>
                  </c:pt>
                  <c:pt idx="18">
                    <c:v>2.1800000000000002</c:v>
                  </c:pt>
                  <c:pt idx="19">
                    <c:v>2.1</c:v>
                  </c:pt>
                  <c:pt idx="20">
                    <c:v>2.06</c:v>
                  </c:pt>
                  <c:pt idx="21">
                    <c:v>2.0499999999999998</c:v>
                  </c:pt>
                  <c:pt idx="22">
                    <c:v>2.16</c:v>
                  </c:pt>
                  <c:pt idx="23">
                    <c:v>2.15</c:v>
                  </c:pt>
                  <c:pt idx="24">
                    <c:v>2.27</c:v>
                  </c:pt>
                  <c:pt idx="25">
                    <c:v>2.15</c:v>
                  </c:pt>
                  <c:pt idx="26">
                    <c:v>2.2200000000000002</c:v>
                  </c:pt>
                  <c:pt idx="27">
                    <c:v>2.0299999999999998</c:v>
                  </c:pt>
                  <c:pt idx="28">
                    <c:v>1.92</c:v>
                  </c:pt>
                  <c:pt idx="29">
                    <c:v>2.0299999999999998</c:v>
                  </c:pt>
                  <c:pt idx="30">
                    <c:v>2.1800000000000002</c:v>
                  </c:pt>
                  <c:pt idx="31">
                    <c:v>2.1</c:v>
                  </c:pt>
                  <c:pt idx="32">
                    <c:v>2.06</c:v>
                  </c:pt>
                  <c:pt idx="33">
                    <c:v>2.0499999999999998</c:v>
                  </c:pt>
                  <c:pt idx="34">
                    <c:v>2.16</c:v>
                  </c:pt>
                  <c:pt idx="35">
                    <c:v>2.15</c:v>
                  </c:pt>
                  <c:pt idx="36">
                    <c:v>2.27</c:v>
                  </c:pt>
                  <c:pt idx="37">
                    <c:v>2.15</c:v>
                  </c:pt>
                  <c:pt idx="38">
                    <c:v>2.2200000000000002</c:v>
                  </c:pt>
                  <c:pt idx="39">
                    <c:v>2.0299999999999998</c:v>
                  </c:pt>
                  <c:pt idx="40">
                    <c:v>1.92</c:v>
                  </c:pt>
                  <c:pt idx="41">
                    <c:v>2.0299999999999998</c:v>
                  </c:pt>
                  <c:pt idx="42">
                    <c:v>2.1800000000000002</c:v>
                  </c:pt>
                  <c:pt idx="43">
                    <c:v>2.1</c:v>
                  </c:pt>
                  <c:pt idx="44">
                    <c:v>2.06</c:v>
                  </c:pt>
                  <c:pt idx="45">
                    <c:v>2.0499999999999998</c:v>
                  </c:pt>
                  <c:pt idx="46">
                    <c:v>2.2000000000000002</c:v>
                  </c:pt>
                  <c:pt idx="47">
                    <c:v>2.2000000000000002</c:v>
                  </c:pt>
                </c:numCache>
              </c:numRef>
            </c:plus>
            <c:minus>
              <c:numRef>
                <c:f>'FD Y grasa'!$AP$266:$AP$313</c:f>
                <c:numCache>
                  <c:formatCode>General</c:formatCode>
                  <c:ptCount val="48"/>
                  <c:pt idx="0">
                    <c:v>2.27</c:v>
                  </c:pt>
                  <c:pt idx="1">
                    <c:v>2.15</c:v>
                  </c:pt>
                  <c:pt idx="2">
                    <c:v>2.2200000000000002</c:v>
                  </c:pt>
                  <c:pt idx="3">
                    <c:v>2.0299999999999998</c:v>
                  </c:pt>
                  <c:pt idx="4">
                    <c:v>1.92</c:v>
                  </c:pt>
                  <c:pt idx="5">
                    <c:v>2.0299999999999998</c:v>
                  </c:pt>
                  <c:pt idx="6">
                    <c:v>2.1800000000000002</c:v>
                  </c:pt>
                  <c:pt idx="7">
                    <c:v>2.1</c:v>
                  </c:pt>
                  <c:pt idx="8">
                    <c:v>2.06</c:v>
                  </c:pt>
                  <c:pt idx="9">
                    <c:v>2.0499999999999998</c:v>
                  </c:pt>
                  <c:pt idx="10">
                    <c:v>2.16</c:v>
                  </c:pt>
                  <c:pt idx="11">
                    <c:v>2.15</c:v>
                  </c:pt>
                  <c:pt idx="12">
                    <c:v>2.27</c:v>
                  </c:pt>
                  <c:pt idx="13">
                    <c:v>2.15</c:v>
                  </c:pt>
                  <c:pt idx="14">
                    <c:v>2.2200000000000002</c:v>
                  </c:pt>
                  <c:pt idx="15">
                    <c:v>2.0299999999999998</c:v>
                  </c:pt>
                  <c:pt idx="16">
                    <c:v>1.92</c:v>
                  </c:pt>
                  <c:pt idx="17">
                    <c:v>2.0299999999999998</c:v>
                  </c:pt>
                  <c:pt idx="18">
                    <c:v>2.1800000000000002</c:v>
                  </c:pt>
                  <c:pt idx="19">
                    <c:v>2.1</c:v>
                  </c:pt>
                  <c:pt idx="20">
                    <c:v>2.06</c:v>
                  </c:pt>
                  <c:pt idx="21">
                    <c:v>2.0499999999999998</c:v>
                  </c:pt>
                  <c:pt idx="22">
                    <c:v>2.16</c:v>
                  </c:pt>
                  <c:pt idx="23">
                    <c:v>2.15</c:v>
                  </c:pt>
                  <c:pt idx="24">
                    <c:v>2.27</c:v>
                  </c:pt>
                  <c:pt idx="25">
                    <c:v>2.15</c:v>
                  </c:pt>
                  <c:pt idx="26">
                    <c:v>2.2200000000000002</c:v>
                  </c:pt>
                  <c:pt idx="27">
                    <c:v>2.0299999999999998</c:v>
                  </c:pt>
                  <c:pt idx="28">
                    <c:v>1.92</c:v>
                  </c:pt>
                  <c:pt idx="29">
                    <c:v>2.0299999999999998</c:v>
                  </c:pt>
                  <c:pt idx="30">
                    <c:v>2.1800000000000002</c:v>
                  </c:pt>
                  <c:pt idx="31">
                    <c:v>2.1</c:v>
                  </c:pt>
                  <c:pt idx="32">
                    <c:v>2.06</c:v>
                  </c:pt>
                  <c:pt idx="33">
                    <c:v>2.0499999999999998</c:v>
                  </c:pt>
                  <c:pt idx="34">
                    <c:v>2.16</c:v>
                  </c:pt>
                  <c:pt idx="35">
                    <c:v>2.15</c:v>
                  </c:pt>
                  <c:pt idx="36">
                    <c:v>2.27</c:v>
                  </c:pt>
                  <c:pt idx="37">
                    <c:v>2.15</c:v>
                  </c:pt>
                  <c:pt idx="38">
                    <c:v>2.2200000000000002</c:v>
                  </c:pt>
                  <c:pt idx="39">
                    <c:v>2.0299999999999998</c:v>
                  </c:pt>
                  <c:pt idx="40">
                    <c:v>1.92</c:v>
                  </c:pt>
                  <c:pt idx="41">
                    <c:v>2.0299999999999998</c:v>
                  </c:pt>
                  <c:pt idx="42">
                    <c:v>2.1800000000000002</c:v>
                  </c:pt>
                  <c:pt idx="43">
                    <c:v>2.1</c:v>
                  </c:pt>
                  <c:pt idx="44">
                    <c:v>2.06</c:v>
                  </c:pt>
                  <c:pt idx="45">
                    <c:v>2.0499999999999998</c:v>
                  </c:pt>
                  <c:pt idx="46">
                    <c:v>2.2000000000000002</c:v>
                  </c:pt>
                  <c:pt idx="47">
                    <c:v>2.2000000000000002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  <a:alpha val="97000"/>
                  </a:schemeClr>
                </a:solidFill>
              </a:ln>
            </c:spPr>
          </c:errBars>
          <c:cat>
            <c:strRef>
              <c:f>'FD Y grasa'!$B$326:$B$337</c:f>
              <c:strCache>
                <c:ptCount val="12"/>
                <c:pt idx="0">
                  <c:v>E19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grasa'!$AO$326:$AO$337</c:f>
              <c:numCache>
                <c:formatCode>0.0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3.8</c:v>
                </c:pt>
                <c:pt idx="3">
                  <c:v>2.8</c:v>
                </c:pt>
                <c:pt idx="4">
                  <c:v>2.4</c:v>
                </c:pt>
                <c:pt idx="5">
                  <c:v>3</c:v>
                </c:pt>
                <c:pt idx="6">
                  <c:v>4.3</c:v>
                </c:pt>
                <c:pt idx="7">
                  <c:v>5</c:v>
                </c:pt>
                <c:pt idx="8">
                  <c:v>5.7</c:v>
                </c:pt>
                <c:pt idx="9">
                  <c:v>5.5</c:v>
                </c:pt>
                <c:pt idx="10">
                  <c:v>5.0999999999999996</c:v>
                </c:pt>
                <c:pt idx="1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4D-425C-821F-1CA8EBED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1520"/>
        <c:axId val="1739533696"/>
      </c:lineChart>
      <c:catAx>
        <c:axId val="173953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8578447553324566"/>
              <c:y val="0.92309289422140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3953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9533696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IGS</a:t>
                </a:r>
              </a:p>
            </c:rich>
          </c:tx>
          <c:layout>
            <c:manualLayout>
              <c:xMode val="edge"/>
              <c:yMode val="edge"/>
              <c:x val="1.4191968010935569E-2"/>
              <c:y val="0.444272063920204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39531520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23740065511442543"/>
          <c:y val="1.9948193709245332E-2"/>
          <c:w val="0.55049124077323408"/>
          <c:h val="0.17097216583553068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98672279452114E-2"/>
          <c:y val="9.3924470407145369E-2"/>
          <c:w val="0.87425388036501217"/>
          <c:h val="0.71491053535327687"/>
        </c:manualLayout>
      </c:layout>
      <c:lineChart>
        <c:grouping val="standard"/>
        <c:varyColors val="0"/>
        <c:ser>
          <c:idx val="0"/>
          <c:order val="0"/>
          <c:tx>
            <c:v>CG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Pt>
            <c:idx val="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CDC-49A9-A50A-D387D6E5FDB4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2-5CDC-49A9-A50A-D387D6E5FDB4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3-5CDC-49A9-A50A-D387D6E5FDB4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4-5CDC-49A9-A50A-D387D6E5FDB4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5-5CDC-49A9-A50A-D387D6E5FDB4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6-5CDC-49A9-A50A-D387D6E5FDB4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7-5CDC-49A9-A50A-D387D6E5FDB4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8-5CDC-49A9-A50A-D387D6E5FDB4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9-5CDC-49A9-A50A-D387D6E5FDB4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A-5CDC-49A9-A50A-D387D6E5FDB4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B-5CDC-49A9-A50A-D387D6E5FDB4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C-5CDC-49A9-A50A-D387D6E5FDB4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D-5CDC-49A9-A50A-D387D6E5FDB4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E-5CDC-49A9-A50A-D387D6E5FDB4}"/>
              </c:ext>
            </c:extLst>
          </c:dPt>
          <c:cat>
            <c:strRef>
              <c:f>'FD Y grasa'!$B$326:$B$337</c:f>
              <c:strCache>
                <c:ptCount val="12"/>
                <c:pt idx="0">
                  <c:v>E19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grasa'!$O$326:$O$337</c:f>
              <c:numCache>
                <c:formatCode>General</c:formatCode>
                <c:ptCount val="12"/>
                <c:pt idx="0">
                  <c:v>3.9</c:v>
                </c:pt>
                <c:pt idx="1">
                  <c:v>3.16</c:v>
                </c:pt>
                <c:pt idx="2">
                  <c:v>3.7</c:v>
                </c:pt>
                <c:pt idx="3">
                  <c:v>4.9000000000000004</c:v>
                </c:pt>
                <c:pt idx="4">
                  <c:v>6.02</c:v>
                </c:pt>
                <c:pt idx="5">
                  <c:v>5.5</c:v>
                </c:pt>
                <c:pt idx="6">
                  <c:v>4.5999999999999996</c:v>
                </c:pt>
                <c:pt idx="7">
                  <c:v>2.8</c:v>
                </c:pt>
                <c:pt idx="8">
                  <c:v>2.1</c:v>
                </c:pt>
                <c:pt idx="9">
                  <c:v>2.5</c:v>
                </c:pt>
                <c:pt idx="10">
                  <c:v>3.6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DC-49A9-A50A-D387D6E5FDB4}"/>
            </c:ext>
          </c:extLst>
        </c:ser>
        <c:ser>
          <c:idx val="1"/>
          <c:order val="1"/>
          <c:tx>
            <c:strRef>
              <c:f>'FD Y grasa'!$X$1</c:f>
              <c:strCache>
                <c:ptCount val="1"/>
                <c:pt idx="0">
                  <c:v>Patrón  de CG 2002-2012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'FD Y grasa'!$Y$278:$Y$315</c:f>
                <c:numCache>
                  <c:formatCode>General</c:formatCode>
                  <c:ptCount val="38"/>
                  <c:pt idx="0">
                    <c:v>1.3501999613818052</c:v>
                  </c:pt>
                  <c:pt idx="1">
                    <c:v>1.9087212887692104</c:v>
                  </c:pt>
                  <c:pt idx="2">
                    <c:v>1.8592808383259412</c:v>
                  </c:pt>
                  <c:pt idx="3">
                    <c:v>1.2355420319421675</c:v>
                  </c:pt>
                  <c:pt idx="4">
                    <c:v>1.4744895466107382</c:v>
                  </c:pt>
                  <c:pt idx="5">
                    <c:v>1.0838267526711434</c:v>
                  </c:pt>
                  <c:pt idx="6">
                    <c:v>1.6198055418758097</c:v>
                  </c:pt>
                  <c:pt idx="7">
                    <c:v>1.4012928362655042</c:v>
                  </c:pt>
                  <c:pt idx="8">
                    <c:v>0.6</c:v>
                  </c:pt>
                  <c:pt idx="9">
                    <c:v>1</c:v>
                  </c:pt>
                  <c:pt idx="10">
                    <c:v>1.7</c:v>
                  </c:pt>
                  <c:pt idx="11">
                    <c:v>1.3545600620366596</c:v>
                  </c:pt>
                  <c:pt idx="12">
                    <c:v>1.3501999613818052</c:v>
                  </c:pt>
                  <c:pt idx="13">
                    <c:v>1.9087212887692104</c:v>
                  </c:pt>
                  <c:pt idx="14">
                    <c:v>1.8592808383259412</c:v>
                  </c:pt>
                  <c:pt idx="15">
                    <c:v>1.2355420319421675</c:v>
                  </c:pt>
                  <c:pt idx="16">
                    <c:v>1.4744895466107382</c:v>
                  </c:pt>
                  <c:pt idx="17">
                    <c:v>1.0838267526711434</c:v>
                  </c:pt>
                  <c:pt idx="18">
                    <c:v>1.6198055418758097</c:v>
                  </c:pt>
                  <c:pt idx="19">
                    <c:v>1.4012928362655042</c:v>
                  </c:pt>
                  <c:pt idx="20">
                    <c:v>0.6</c:v>
                  </c:pt>
                  <c:pt idx="21">
                    <c:v>1</c:v>
                  </c:pt>
                  <c:pt idx="22">
                    <c:v>1.7</c:v>
                  </c:pt>
                  <c:pt idx="23">
                    <c:v>1.3545600620366596</c:v>
                  </c:pt>
                  <c:pt idx="24">
                    <c:v>1.3501999613818052</c:v>
                  </c:pt>
                  <c:pt idx="25">
                    <c:v>1.9087212887692104</c:v>
                  </c:pt>
                  <c:pt idx="26">
                    <c:v>1.8592808383259412</c:v>
                  </c:pt>
                  <c:pt idx="27">
                    <c:v>1.2355420319421675</c:v>
                  </c:pt>
                  <c:pt idx="28">
                    <c:v>1.4744895466107382</c:v>
                  </c:pt>
                  <c:pt idx="29">
                    <c:v>1.0838267526711434</c:v>
                  </c:pt>
                  <c:pt idx="30">
                    <c:v>1.6198055418758097</c:v>
                  </c:pt>
                  <c:pt idx="31">
                    <c:v>1.4012928362655042</c:v>
                  </c:pt>
                  <c:pt idx="32">
                    <c:v>0.6</c:v>
                  </c:pt>
                  <c:pt idx="33">
                    <c:v>1</c:v>
                  </c:pt>
                  <c:pt idx="34">
                    <c:v>1.7</c:v>
                  </c:pt>
                  <c:pt idx="35">
                    <c:v>1.3545600620366596</c:v>
                  </c:pt>
                  <c:pt idx="36">
                    <c:v>1.3501999613818052</c:v>
                  </c:pt>
                  <c:pt idx="37">
                    <c:v>1.9087212887692104</c:v>
                  </c:pt>
                </c:numCache>
              </c:numRef>
            </c:plus>
            <c:minus>
              <c:numRef>
                <c:f>'FD Y grasa'!$Y$278:$Y$315</c:f>
                <c:numCache>
                  <c:formatCode>General</c:formatCode>
                  <c:ptCount val="38"/>
                  <c:pt idx="0">
                    <c:v>1.3501999613818052</c:v>
                  </c:pt>
                  <c:pt idx="1">
                    <c:v>1.9087212887692104</c:v>
                  </c:pt>
                  <c:pt idx="2">
                    <c:v>1.8592808383259412</c:v>
                  </c:pt>
                  <c:pt idx="3">
                    <c:v>1.2355420319421675</c:v>
                  </c:pt>
                  <c:pt idx="4">
                    <c:v>1.4744895466107382</c:v>
                  </c:pt>
                  <c:pt idx="5">
                    <c:v>1.0838267526711434</c:v>
                  </c:pt>
                  <c:pt idx="6">
                    <c:v>1.6198055418758097</c:v>
                  </c:pt>
                  <c:pt idx="7">
                    <c:v>1.4012928362655042</c:v>
                  </c:pt>
                  <c:pt idx="8">
                    <c:v>0.6</c:v>
                  </c:pt>
                  <c:pt idx="9">
                    <c:v>1</c:v>
                  </c:pt>
                  <c:pt idx="10">
                    <c:v>1.7</c:v>
                  </c:pt>
                  <c:pt idx="11">
                    <c:v>1.3545600620366596</c:v>
                  </c:pt>
                  <c:pt idx="12">
                    <c:v>1.3501999613818052</c:v>
                  </c:pt>
                  <c:pt idx="13">
                    <c:v>1.9087212887692104</c:v>
                  </c:pt>
                  <c:pt idx="14">
                    <c:v>1.8592808383259412</c:v>
                  </c:pt>
                  <c:pt idx="15">
                    <c:v>1.2355420319421675</c:v>
                  </c:pt>
                  <c:pt idx="16">
                    <c:v>1.4744895466107382</c:v>
                  </c:pt>
                  <c:pt idx="17">
                    <c:v>1.0838267526711434</c:v>
                  </c:pt>
                  <c:pt idx="18">
                    <c:v>1.6198055418758097</c:v>
                  </c:pt>
                  <c:pt idx="19">
                    <c:v>1.4012928362655042</c:v>
                  </c:pt>
                  <c:pt idx="20">
                    <c:v>0.6</c:v>
                  </c:pt>
                  <c:pt idx="21">
                    <c:v>1</c:v>
                  </c:pt>
                  <c:pt idx="22">
                    <c:v>1.7</c:v>
                  </c:pt>
                  <c:pt idx="23">
                    <c:v>1.3545600620366596</c:v>
                  </c:pt>
                  <c:pt idx="24">
                    <c:v>1.3501999613818052</c:v>
                  </c:pt>
                  <c:pt idx="25">
                    <c:v>1.9087212887692104</c:v>
                  </c:pt>
                  <c:pt idx="26">
                    <c:v>1.8592808383259412</c:v>
                  </c:pt>
                  <c:pt idx="27">
                    <c:v>1.2355420319421675</c:v>
                  </c:pt>
                  <c:pt idx="28">
                    <c:v>1.4744895466107382</c:v>
                  </c:pt>
                  <c:pt idx="29">
                    <c:v>1.0838267526711434</c:v>
                  </c:pt>
                  <c:pt idx="30">
                    <c:v>1.6198055418758097</c:v>
                  </c:pt>
                  <c:pt idx="31">
                    <c:v>1.4012928362655042</c:v>
                  </c:pt>
                  <c:pt idx="32">
                    <c:v>0.6</c:v>
                  </c:pt>
                  <c:pt idx="33">
                    <c:v>1</c:v>
                  </c:pt>
                  <c:pt idx="34">
                    <c:v>1.7</c:v>
                  </c:pt>
                  <c:pt idx="35">
                    <c:v>1.3545600620366596</c:v>
                  </c:pt>
                  <c:pt idx="36">
                    <c:v>1.3501999613818052</c:v>
                  </c:pt>
                  <c:pt idx="37">
                    <c:v>1.9087212887692104</c:v>
                  </c:pt>
                </c:numCache>
              </c:numRef>
            </c:minus>
          </c:errBars>
          <c:cat>
            <c:strRef>
              <c:f>'FD Y grasa'!$B$326:$B$337</c:f>
              <c:strCache>
                <c:ptCount val="12"/>
                <c:pt idx="0">
                  <c:v>E19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'FD Y grasa'!$X$326:$X$337</c:f>
              <c:numCache>
                <c:formatCode>0.0</c:formatCode>
                <c:ptCount val="12"/>
                <c:pt idx="0">
                  <c:v>6.8</c:v>
                </c:pt>
                <c:pt idx="1">
                  <c:v>6.9</c:v>
                </c:pt>
                <c:pt idx="2">
                  <c:v>6.5</c:v>
                </c:pt>
                <c:pt idx="3">
                  <c:v>7.3</c:v>
                </c:pt>
                <c:pt idx="4">
                  <c:v>8.4</c:v>
                </c:pt>
                <c:pt idx="5">
                  <c:v>9.3000000000000007</c:v>
                </c:pt>
                <c:pt idx="6" formatCode="General">
                  <c:v>6.7</c:v>
                </c:pt>
                <c:pt idx="7">
                  <c:v>4.8</c:v>
                </c:pt>
                <c:pt idx="8">
                  <c:v>3.9622041099480589</c:v>
                </c:pt>
                <c:pt idx="9">
                  <c:v>5</c:v>
                </c:pt>
                <c:pt idx="10">
                  <c:v>6.157021158549953</c:v>
                </c:pt>
                <c:pt idx="11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DC-49A9-A50A-D387D6E5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62528"/>
        <c:axId val="1739541312"/>
      </c:lineChart>
      <c:catAx>
        <c:axId val="173956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000" b="1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50571863484678459"/>
              <c:y val="0.910209258815900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 anchor="ctr" anchorCtr="1"/>
          <a:lstStyle/>
          <a:p>
            <a:pPr>
              <a:defRPr lang="es-ES"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39541312"/>
        <c:crosses val="autoZero"/>
        <c:auto val="1"/>
        <c:lblAlgn val="ctr"/>
        <c:lblOffset val="100"/>
        <c:tickLblSkip val="1"/>
        <c:noMultiLvlLbl val="0"/>
      </c:catAx>
      <c:valAx>
        <c:axId val="1739541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 sz="2000" b="1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CG (%)</a:t>
                </a:r>
              </a:p>
            </c:rich>
          </c:tx>
          <c:layout>
            <c:manualLayout>
              <c:xMode val="edge"/>
              <c:yMode val="edge"/>
              <c:x val="2.390746979808156E-2"/>
              <c:y val="0.378631482798044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s-ES"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39562528"/>
        <c:crosses val="autoZero"/>
        <c:crossBetween val="between"/>
      </c:valAx>
      <c:spPr>
        <a:ln>
          <a:noFill/>
        </a:ln>
      </c:spPr>
    </c:plotArea>
    <c:legend>
      <c:legendPos val="t"/>
      <c:legendEntry>
        <c:idx val="0"/>
        <c:txPr>
          <a:bodyPr/>
          <a:lstStyle/>
          <a:p>
            <a:pPr>
              <a:defRPr lang="es-ES"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lang="es-ES"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22821587836764393"/>
          <c:y val="6.9438472014684352E-2"/>
          <c:w val="0.5920611370255402"/>
          <c:h val="5.4069407172741668E-2"/>
        </c:manualLayout>
      </c:layout>
      <c:overlay val="0"/>
      <c:txPr>
        <a:bodyPr/>
        <a:lstStyle/>
        <a:p>
          <a:pPr>
            <a:defRPr lang="es-ES" sz="1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'FD Y grasa'!$X$1</c:f>
              <c:strCache>
                <c:ptCount val="1"/>
                <c:pt idx="0">
                  <c:v>Patrón  de CG 2002-2012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'FD Y grasa'!$B$146:$B$157</c:f>
              <c:strCache>
                <c:ptCount val="12"/>
                <c:pt idx="0">
                  <c:v>E-2004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9264-4957-A466-519E3B07C61D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264-4957-A466-519E3B07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66800"/>
        <c:axId val="1729861360"/>
      </c:lineChart>
      <c:lineChart>
        <c:grouping val="standard"/>
        <c:varyColors val="0"/>
        <c:ser>
          <c:idx val="0"/>
          <c:order val="1"/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9264-4957-A466-519E3B07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57008"/>
        <c:axId val="1729867344"/>
      </c:lineChart>
      <c:catAx>
        <c:axId val="172986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2986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98613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Frecuencia Relativa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29866800"/>
        <c:crosses val="autoZero"/>
        <c:crossBetween val="between"/>
      </c:valAx>
      <c:catAx>
        <c:axId val="1729857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29867344"/>
        <c:crosses val="autoZero"/>
        <c:auto val="1"/>
        <c:lblAlgn val="ctr"/>
        <c:lblOffset val="100"/>
        <c:noMultiLvlLbl val="0"/>
      </c:catAx>
      <c:valAx>
        <c:axId val="1729867344"/>
        <c:scaling>
          <c:orientation val="minMax"/>
          <c:max val="14"/>
        </c:scaling>
        <c:delete val="1"/>
        <c:axPos val="r"/>
        <c:numFmt formatCode="General" sourceLinked="1"/>
        <c:majorTickMark val="out"/>
        <c:minorTickMark val="none"/>
        <c:tickLblPos val="nextTo"/>
        <c:crossAx val="172985700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2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</c:legendEntry>
      <c:legendEntry>
        <c:idx val="2"/>
        <c:txPr>
          <a:bodyPr/>
          <a:lstStyle/>
          <a:p>
            <a:pPr>
              <a:defRPr sz="2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052095760757"/>
          <c:y val="0.15561694290976058"/>
          <c:w val="0.79091026117161956"/>
          <c:h val="0.6574585635359117"/>
        </c:manualLayout>
      </c:layout>
      <c:lineChart>
        <c:grouping val="standard"/>
        <c:varyColors val="0"/>
        <c:ser>
          <c:idx val="1"/>
          <c:order val="1"/>
          <c:tx>
            <c:strRef>
              <c:f>Hoja1!$C$3</c:f>
              <c:strCache>
                <c:ptCount val="1"/>
                <c:pt idx="0">
                  <c:v>FD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Hoja1!$A$4:$A$27</c:f>
              <c:strCache>
                <c:ptCount val="24"/>
                <c:pt idx="0">
                  <c:v>E-2005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E-2006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</c:strCache>
            </c:strRef>
          </c:cat>
          <c:val>
            <c:numRef>
              <c:f>Hoja1!$C$4:$C$27</c:f>
              <c:numCache>
                <c:formatCode>General</c:formatCode>
                <c:ptCount val="24"/>
                <c:pt idx="0">
                  <c:v>24.2</c:v>
                </c:pt>
                <c:pt idx="1">
                  <c:v>29.1</c:v>
                </c:pt>
                <c:pt idx="2">
                  <c:v>21.5</c:v>
                </c:pt>
                <c:pt idx="3">
                  <c:v>4</c:v>
                </c:pt>
                <c:pt idx="4">
                  <c:v>0.6</c:v>
                </c:pt>
                <c:pt idx="5">
                  <c:v>3.3</c:v>
                </c:pt>
                <c:pt idx="6">
                  <c:v>16</c:v>
                </c:pt>
                <c:pt idx="7">
                  <c:v>17.600000000000001</c:v>
                </c:pt>
                <c:pt idx="8">
                  <c:v>24.1</c:v>
                </c:pt>
                <c:pt idx="9">
                  <c:v>22.5</c:v>
                </c:pt>
                <c:pt idx="10">
                  <c:v>19.100000000000001</c:v>
                </c:pt>
                <c:pt idx="11">
                  <c:v>31.25</c:v>
                </c:pt>
                <c:pt idx="12" formatCode="0.0">
                  <c:v>23.373493975903614</c:v>
                </c:pt>
                <c:pt idx="13">
                  <c:v>30.3</c:v>
                </c:pt>
                <c:pt idx="14">
                  <c:v>9.9</c:v>
                </c:pt>
                <c:pt idx="15">
                  <c:v>20.399999999999999</c:v>
                </c:pt>
                <c:pt idx="16">
                  <c:v>15.2</c:v>
                </c:pt>
                <c:pt idx="17">
                  <c:v>7.3</c:v>
                </c:pt>
                <c:pt idx="18">
                  <c:v>13</c:v>
                </c:pt>
                <c:pt idx="19">
                  <c:v>11.4</c:v>
                </c:pt>
                <c:pt idx="20">
                  <c:v>31.1</c:v>
                </c:pt>
                <c:pt idx="21">
                  <c:v>26.9</c:v>
                </c:pt>
                <c:pt idx="22">
                  <c:v>24.2</c:v>
                </c:pt>
                <c:pt idx="23" formatCode="0.0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DF-4B82-8C65-5725C0FA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533152"/>
        <c:axId val="1739551648"/>
      </c:lineChart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C graso (%)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Hoja1!$A$4:$A$27</c:f>
              <c:strCache>
                <c:ptCount val="24"/>
                <c:pt idx="0">
                  <c:v>E-2005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E-2006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</c:strCache>
            </c:strRef>
          </c:cat>
          <c:val>
            <c:numRef>
              <c:f>Hoja1!$B$4:$B$27</c:f>
              <c:numCache>
                <c:formatCode>0.0</c:formatCode>
                <c:ptCount val="24"/>
                <c:pt idx="0">
                  <c:v>4.5999999999999996</c:v>
                </c:pt>
                <c:pt idx="1">
                  <c:v>5.5</c:v>
                </c:pt>
                <c:pt idx="2">
                  <c:v>6.5</c:v>
                </c:pt>
                <c:pt idx="3">
                  <c:v>6.2</c:v>
                </c:pt>
                <c:pt idx="4">
                  <c:v>7.6</c:v>
                </c:pt>
                <c:pt idx="5">
                  <c:v>8.1</c:v>
                </c:pt>
                <c:pt idx="6">
                  <c:v>7.4</c:v>
                </c:pt>
                <c:pt idx="7">
                  <c:v>5.3</c:v>
                </c:pt>
                <c:pt idx="8">
                  <c:v>5</c:v>
                </c:pt>
                <c:pt idx="9">
                  <c:v>5.4</c:v>
                </c:pt>
                <c:pt idx="10">
                  <c:v>6.4</c:v>
                </c:pt>
                <c:pt idx="11">
                  <c:v>6.9</c:v>
                </c:pt>
                <c:pt idx="12">
                  <c:v>5.6</c:v>
                </c:pt>
                <c:pt idx="13">
                  <c:v>5.7</c:v>
                </c:pt>
                <c:pt idx="14">
                  <c:v>7</c:v>
                </c:pt>
                <c:pt idx="15">
                  <c:v>8.1999999999999993</c:v>
                </c:pt>
                <c:pt idx="16">
                  <c:v>9.6</c:v>
                </c:pt>
                <c:pt idx="17">
                  <c:v>13.8</c:v>
                </c:pt>
                <c:pt idx="18">
                  <c:v>6.6</c:v>
                </c:pt>
                <c:pt idx="19">
                  <c:v>6.4</c:v>
                </c:pt>
                <c:pt idx="20">
                  <c:v>5</c:v>
                </c:pt>
                <c:pt idx="21">
                  <c:v>4.5999999999999996</c:v>
                </c:pt>
                <c:pt idx="22">
                  <c:v>9.3000000000000007</c:v>
                </c:pt>
                <c:pt idx="23" formatCode="General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DF-4B82-8C65-5725C0FA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532064"/>
        <c:axId val="1739535872"/>
      </c:lineChart>
      <c:catAx>
        <c:axId val="17395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9551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3955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s-ES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Frecuencia relativa (%)</a:t>
                </a:r>
              </a:p>
            </c:rich>
          </c:tx>
          <c:layout>
            <c:manualLayout>
              <c:xMode val="edge"/>
              <c:yMode val="edge"/>
              <c:x val="1.0606060606060641E-2"/>
              <c:y val="0.2872928176795618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9533152"/>
        <c:crosses val="autoZero"/>
        <c:crossBetween val="between"/>
      </c:valAx>
      <c:catAx>
        <c:axId val="173953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9535872"/>
        <c:crosses val="autoZero"/>
        <c:auto val="1"/>
        <c:lblAlgn val="ctr"/>
        <c:lblOffset val="100"/>
        <c:noMultiLvlLbl val="0"/>
      </c:catAx>
      <c:valAx>
        <c:axId val="17395358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s-ES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Frecuencia relativa (%)</a:t>
                </a:r>
              </a:p>
            </c:rich>
          </c:tx>
          <c:layout>
            <c:manualLayout>
              <c:xMode val="edge"/>
              <c:yMode val="edge"/>
              <c:x val="0.94697112860892385"/>
              <c:y val="0.256906077348101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9532064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2878835600098238"/>
          <c:y val="0.93093922651942085"/>
          <c:w val="0.46818245446591905"/>
          <c:h val="6.07734806629834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7324955116696"/>
          <c:y val="8.4967591425370928E-2"/>
          <c:w val="0.84919210053860061"/>
          <c:h val="0.54575337569372862"/>
        </c:manualLayout>
      </c:layout>
      <c:lineChart>
        <c:grouping val="standard"/>
        <c:varyColors val="0"/>
        <c:ser>
          <c:idx val="0"/>
          <c:order val="0"/>
          <c:tx>
            <c:v>Fracción de hembras desovantes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Hoja1!$A$30:$A$41</c:f>
              <c:strCache>
                <c:ptCount val="12"/>
                <c:pt idx="0">
                  <c:v>E-2006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Hoja1!$B$30:$B$41</c:f>
              <c:numCache>
                <c:formatCode>General</c:formatCode>
                <c:ptCount val="12"/>
                <c:pt idx="0" formatCode="0.0">
                  <c:v>23.373493975903614</c:v>
                </c:pt>
                <c:pt idx="1">
                  <c:v>30.3</c:v>
                </c:pt>
                <c:pt idx="2">
                  <c:v>9.9</c:v>
                </c:pt>
                <c:pt idx="3">
                  <c:v>20.399999999999999</c:v>
                </c:pt>
                <c:pt idx="4">
                  <c:v>15.2</c:v>
                </c:pt>
                <c:pt idx="5">
                  <c:v>7.3</c:v>
                </c:pt>
                <c:pt idx="6">
                  <c:v>13</c:v>
                </c:pt>
                <c:pt idx="7">
                  <c:v>11.4</c:v>
                </c:pt>
                <c:pt idx="8">
                  <c:v>31</c:v>
                </c:pt>
                <c:pt idx="9">
                  <c:v>25.5</c:v>
                </c:pt>
                <c:pt idx="10">
                  <c:v>24.8</c:v>
                </c:pt>
                <c:pt idx="11" formatCode="0.0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22-41E3-B1CD-07EAF194BBBD}"/>
            </c:ext>
          </c:extLst>
        </c:ser>
        <c:ser>
          <c:idx val="1"/>
          <c:order val="1"/>
          <c:tx>
            <c:v>Patrón de FD 1992-2005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Hoja1!$A$30:$A$41</c:f>
              <c:strCache>
                <c:ptCount val="12"/>
                <c:pt idx="0">
                  <c:v>E-2006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Hoja1!$C$30:$C$41</c:f>
              <c:numCache>
                <c:formatCode>0.0</c:formatCode>
                <c:ptCount val="12"/>
                <c:pt idx="0">
                  <c:v>23.127272727272729</c:v>
                </c:pt>
                <c:pt idx="1">
                  <c:v>28.48342719227675</c:v>
                </c:pt>
                <c:pt idx="2">
                  <c:v>15.391184573002755</c:v>
                </c:pt>
                <c:pt idx="3">
                  <c:v>7.1611814345991567</c:v>
                </c:pt>
                <c:pt idx="4">
                  <c:v>10.8</c:v>
                </c:pt>
                <c:pt idx="5">
                  <c:v>11.9</c:v>
                </c:pt>
                <c:pt idx="6">
                  <c:v>19.672727272727272</c:v>
                </c:pt>
                <c:pt idx="7">
                  <c:v>28.757615112160565</c:v>
                </c:pt>
                <c:pt idx="8">
                  <c:v>24.69350649350649</c:v>
                </c:pt>
                <c:pt idx="9">
                  <c:v>20.679031009276144</c:v>
                </c:pt>
                <c:pt idx="10">
                  <c:v>20.763527890459486</c:v>
                </c:pt>
                <c:pt idx="11">
                  <c:v>20.8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22-41E3-B1CD-07EAF194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59264"/>
        <c:axId val="1739556544"/>
      </c:lineChart>
      <c:catAx>
        <c:axId val="17395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51166965888689464"/>
              <c:y val="0.76144031015730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955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955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s-E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FD</a:t>
                </a:r>
              </a:p>
            </c:rich>
          </c:tx>
          <c:layout>
            <c:manualLayout>
              <c:xMode val="edge"/>
              <c:yMode val="edge"/>
              <c:x val="3.0520646319569151E-2"/>
              <c:y val="0.375818022747192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9559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621184919212245"/>
          <c:y val="0.87908771207520664"/>
          <c:w val="0.61759425493716369"/>
          <c:h val="6.53598202185511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65613039057317"/>
          <c:y val="9.4462690958830045E-2"/>
          <c:w val="0.84229538092129552"/>
          <c:h val="0.54723214072689286"/>
        </c:manualLayout>
      </c:layout>
      <c:lineChart>
        <c:grouping val="standard"/>
        <c:varyColors val="0"/>
        <c:ser>
          <c:idx val="0"/>
          <c:order val="0"/>
          <c:tx>
            <c:v>Contenido graso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Hoja1!$A$46:$A$57</c:f>
              <c:strCache>
                <c:ptCount val="12"/>
                <c:pt idx="0">
                  <c:v>E-2006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Hoja1!$B$46:$B$57</c:f>
              <c:numCache>
                <c:formatCode>0.0</c:formatCode>
                <c:ptCount val="12"/>
                <c:pt idx="0">
                  <c:v>5.6</c:v>
                </c:pt>
                <c:pt idx="1">
                  <c:v>5.7</c:v>
                </c:pt>
                <c:pt idx="2">
                  <c:v>7</c:v>
                </c:pt>
                <c:pt idx="3">
                  <c:v>8.1999999999999993</c:v>
                </c:pt>
                <c:pt idx="4">
                  <c:v>9.6</c:v>
                </c:pt>
                <c:pt idx="5">
                  <c:v>13.8</c:v>
                </c:pt>
                <c:pt idx="6">
                  <c:v>6.6</c:v>
                </c:pt>
                <c:pt idx="7">
                  <c:v>6.4</c:v>
                </c:pt>
                <c:pt idx="8">
                  <c:v>5</c:v>
                </c:pt>
                <c:pt idx="9">
                  <c:v>4.5999999999999996</c:v>
                </c:pt>
                <c:pt idx="10">
                  <c:v>9.3000000000000007</c:v>
                </c:pt>
                <c:pt idx="11" formatCode="General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E9-4B9C-BE26-D2989F26169E}"/>
            </c:ext>
          </c:extLst>
        </c:ser>
        <c:ser>
          <c:idx val="1"/>
          <c:order val="1"/>
          <c:tx>
            <c:v>Patrón de contenido graso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Hoja1!$A$46:$A$57</c:f>
              <c:strCache>
                <c:ptCount val="12"/>
                <c:pt idx="0">
                  <c:v>E-2006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Hoja1!$C$46:$C$57</c:f>
              <c:numCache>
                <c:formatCode>General</c:formatCode>
                <c:ptCount val="12"/>
                <c:pt idx="0">
                  <c:v>6.8</c:v>
                </c:pt>
                <c:pt idx="1">
                  <c:v>5.9</c:v>
                </c:pt>
                <c:pt idx="2" formatCode="0.0">
                  <c:v>6.96</c:v>
                </c:pt>
                <c:pt idx="3">
                  <c:v>8.4</c:v>
                </c:pt>
                <c:pt idx="4">
                  <c:v>8.6</c:v>
                </c:pt>
                <c:pt idx="5">
                  <c:v>5.8</c:v>
                </c:pt>
                <c:pt idx="6">
                  <c:v>4.7</c:v>
                </c:pt>
                <c:pt idx="7">
                  <c:v>4.2</c:v>
                </c:pt>
                <c:pt idx="8">
                  <c:v>4.0999999999999996</c:v>
                </c:pt>
                <c:pt idx="9">
                  <c:v>5.6</c:v>
                </c:pt>
                <c:pt idx="10">
                  <c:v>7.6</c:v>
                </c:pt>
                <c:pt idx="11">
                  <c:v>9.8000000000000007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E9-4B9C-BE26-D2989F26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4784"/>
        <c:axId val="1739541856"/>
      </c:lineChart>
      <c:catAx>
        <c:axId val="17395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51254574361000571"/>
              <c:y val="0.7915323125325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954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954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s-ES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Contenido graso</a:t>
                </a:r>
              </a:p>
            </c:rich>
          </c:tx>
          <c:layout>
            <c:manualLayout>
              <c:xMode val="edge"/>
              <c:yMode val="edge"/>
              <c:x val="3.9426523297491037E-2"/>
              <c:y val="0.192182752400249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9534784"/>
        <c:crosses val="autoZero"/>
        <c:crossBetween val="between"/>
        <c:majorUnit val="4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466006265348688"/>
          <c:y val="0.89576684021989161"/>
          <c:w val="0.49104036726597472"/>
          <c:h val="6.51465798045603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5726128247025E-2"/>
          <c:y val="7.2858573455963554E-2"/>
          <c:w val="0.87319341273336304"/>
          <c:h val="0.75028906110259785"/>
        </c:manualLayout>
      </c:layout>
      <c:lineChart>
        <c:grouping val="standard"/>
        <c:varyColors val="0"/>
        <c:ser>
          <c:idx val="1"/>
          <c:order val="0"/>
          <c:tx>
            <c:v>IA O IAO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C-F96A-4DD6-88A5-96E4EFB52F83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D6BB-4CAE-A43F-95F349BD4DC8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6BB-4CAE-A43F-95F349BD4DC8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3-D6BB-4CAE-A43F-95F349BD4DC8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4-D6BB-4CAE-A43F-95F349BD4DC8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5-D6BB-4CAE-A43F-95F349BD4DC8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6-D6BB-4CAE-A43F-95F349BD4DC8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7-D6BB-4CAE-A43F-95F349BD4DC8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8-D6BB-4CAE-A43F-95F349BD4DC8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9-D6BB-4CAE-A43F-95F349BD4DC8}"/>
              </c:ext>
            </c:extLst>
          </c:dPt>
          <c:dPt>
            <c:idx val="34"/>
            <c:marker>
              <c:symbol val="circle"/>
              <c:size val="11"/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spPr>
              <a:ln w="28575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6BB-4CAE-A43F-95F349BD4DC8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B-D6BB-4CAE-A43F-95F349BD4DC8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D-D6BB-4CAE-A43F-95F349BD4DC8}"/>
              </c:ext>
            </c:extLst>
          </c:dPt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grasa'!$R$314:$R$340</c:f>
              <c:numCache>
                <c:formatCode>General</c:formatCode>
                <c:ptCount val="27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0.9</c:v>
                </c:pt>
                <c:pt idx="4">
                  <c:v>1.9</c:v>
                </c:pt>
                <c:pt idx="5">
                  <c:v>0</c:v>
                </c:pt>
                <c:pt idx="6">
                  <c:v>0.26</c:v>
                </c:pt>
                <c:pt idx="7">
                  <c:v>0.4</c:v>
                </c:pt>
                <c:pt idx="8">
                  <c:v>0</c:v>
                </c:pt>
                <c:pt idx="9">
                  <c:v>0.14000000000000001</c:v>
                </c:pt>
                <c:pt idx="10">
                  <c:v>1.8</c:v>
                </c:pt>
                <c:pt idx="11">
                  <c:v>2.4</c:v>
                </c:pt>
                <c:pt idx="12">
                  <c:v>1.55</c:v>
                </c:pt>
                <c:pt idx="13">
                  <c:v>1.6</c:v>
                </c:pt>
                <c:pt idx="14">
                  <c:v>0.2</c:v>
                </c:pt>
                <c:pt idx="15">
                  <c:v>3.2</c:v>
                </c:pt>
                <c:pt idx="16">
                  <c:v>1.6</c:v>
                </c:pt>
                <c:pt idx="17">
                  <c:v>0.6</c:v>
                </c:pt>
                <c:pt idx="18">
                  <c:v>0.2</c:v>
                </c:pt>
                <c:pt idx="19">
                  <c:v>0.1</c:v>
                </c:pt>
                <c:pt idx="20">
                  <c:v>0.32</c:v>
                </c:pt>
                <c:pt idx="21">
                  <c:v>0.1</c:v>
                </c:pt>
                <c:pt idx="22">
                  <c:v>1.1000000000000001</c:v>
                </c:pt>
                <c:pt idx="23">
                  <c:v>0</c:v>
                </c:pt>
                <c:pt idx="24">
                  <c:v>0</c:v>
                </c:pt>
                <c:pt idx="25">
                  <c:v>1.8</c:v>
                </c:pt>
                <c:pt idx="26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BB-4CAE-A43F-95F349BD4DC8}"/>
            </c:ext>
          </c:extLst>
        </c:ser>
        <c:ser>
          <c:idx val="2"/>
          <c:order val="1"/>
          <c:tx>
            <c:strRef>
              <c:f>'FD Y grasa'!$AM$1</c:f>
              <c:strCache>
                <c:ptCount val="1"/>
                <c:pt idx="0">
                  <c:v>Patrón IA (2006-2012)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</c:errBars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grasa'!$AM$38:$AM$64</c:f>
              <c:numCache>
                <c:formatCode>General</c:formatCode>
                <c:ptCount val="27"/>
                <c:pt idx="0">
                  <c:v>1.3</c:v>
                </c:pt>
                <c:pt idx="1">
                  <c:v>1.2</c:v>
                </c:pt>
                <c:pt idx="2">
                  <c:v>2.8</c:v>
                </c:pt>
                <c:pt idx="3">
                  <c:v>3.3</c:v>
                </c:pt>
                <c:pt idx="4">
                  <c:v>1</c:v>
                </c:pt>
                <c:pt idx="5">
                  <c:v>1.2</c:v>
                </c:pt>
                <c:pt idx="6">
                  <c:v>1</c:v>
                </c:pt>
                <c:pt idx="7">
                  <c:v>0.4</c:v>
                </c:pt>
                <c:pt idx="8">
                  <c:v>0.3</c:v>
                </c:pt>
                <c:pt idx="9">
                  <c:v>0.4</c:v>
                </c:pt>
                <c:pt idx="10">
                  <c:v>0.6</c:v>
                </c:pt>
                <c:pt idx="11">
                  <c:v>0.5</c:v>
                </c:pt>
                <c:pt idx="12">
                  <c:v>1.3</c:v>
                </c:pt>
                <c:pt idx="13">
                  <c:v>1.2</c:v>
                </c:pt>
                <c:pt idx="14">
                  <c:v>2.8</c:v>
                </c:pt>
                <c:pt idx="15">
                  <c:v>3.3</c:v>
                </c:pt>
                <c:pt idx="16">
                  <c:v>1</c:v>
                </c:pt>
                <c:pt idx="17">
                  <c:v>1.2</c:v>
                </c:pt>
                <c:pt idx="18">
                  <c:v>1</c:v>
                </c:pt>
                <c:pt idx="19">
                  <c:v>0.4</c:v>
                </c:pt>
                <c:pt idx="20">
                  <c:v>0.3</c:v>
                </c:pt>
                <c:pt idx="21">
                  <c:v>0.4</c:v>
                </c:pt>
                <c:pt idx="22">
                  <c:v>0.6</c:v>
                </c:pt>
                <c:pt idx="23">
                  <c:v>0.5</c:v>
                </c:pt>
                <c:pt idx="24">
                  <c:v>1.3</c:v>
                </c:pt>
                <c:pt idx="25">
                  <c:v>1.2</c:v>
                </c:pt>
                <c:pt idx="26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BB-4CAE-A43F-95F349BD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863536"/>
        <c:axId val="1729867888"/>
      </c:lineChart>
      <c:catAx>
        <c:axId val="172986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8578447553324566"/>
              <c:y val="0.92309289422140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2986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986788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IA O IAO (%)</a:t>
                </a:r>
              </a:p>
            </c:rich>
          </c:tx>
          <c:layout>
            <c:manualLayout>
              <c:xMode val="edge"/>
              <c:yMode val="edge"/>
              <c:x val="2.4420104144561795E-2"/>
              <c:y val="0.345027867689900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6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29863536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22097579715074031"/>
          <c:y val="2.9861939996279473E-2"/>
          <c:w val="0.52043988066926927"/>
          <c:h val="0.1732705966276856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64071961548953E-2"/>
          <c:y val="0.14934445679369032"/>
          <c:w val="0.90293588181373075"/>
          <c:h val="0.72956650264985845"/>
        </c:manualLayout>
      </c:layout>
      <c:lineChart>
        <c:grouping val="standard"/>
        <c:varyColors val="0"/>
        <c:ser>
          <c:idx val="0"/>
          <c:order val="0"/>
          <c:tx>
            <c:v>CG</c:v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'FD Y grasa'!$BG$228:$BG$248</c:f>
              <c:strCache>
                <c:ptCount val="21"/>
                <c:pt idx="0">
                  <c:v>E-2014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E-2015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Set</c:v>
                </c:pt>
              </c:strCache>
            </c:strRef>
          </c:cat>
          <c:val>
            <c:numRef>
              <c:f>'FD Y grasa'!$BH$228:$BH$248</c:f>
              <c:numCache>
                <c:formatCode>0.0</c:formatCode>
                <c:ptCount val="21"/>
                <c:pt idx="0">
                  <c:v>6.0087324074074075</c:v>
                </c:pt>
                <c:pt idx="1">
                  <c:v>8.2669666666666668</c:v>
                </c:pt>
                <c:pt idx="2">
                  <c:v>8.6823154302664616</c:v>
                </c:pt>
                <c:pt idx="3">
                  <c:v>11.247376700637593</c:v>
                </c:pt>
                <c:pt idx="4">
                  <c:v>10.319502314913857</c:v>
                </c:pt>
                <c:pt idx="5">
                  <c:v>8.8845973574420327</c:v>
                </c:pt>
                <c:pt idx="6">
                  <c:v>4.6394984428074331</c:v>
                </c:pt>
                <c:pt idx="7">
                  <c:v>2.038778647477669</c:v>
                </c:pt>
                <c:pt idx="8">
                  <c:v>1.775157629693324</c:v>
                </c:pt>
                <c:pt idx="9">
                  <c:v>1.9287132631097519</c:v>
                </c:pt>
                <c:pt idx="10">
                  <c:v>3.3338232279421831</c:v>
                </c:pt>
                <c:pt idx="11">
                  <c:v>5.1792880162745289</c:v>
                </c:pt>
                <c:pt idx="12">
                  <c:v>6.903295336458231</c:v>
                </c:pt>
                <c:pt idx="13">
                  <c:v>4.4604396813243641</c:v>
                </c:pt>
                <c:pt idx="14">
                  <c:v>4.9729002913118476</c:v>
                </c:pt>
                <c:pt idx="15">
                  <c:v>4.2529376491791666</c:v>
                </c:pt>
                <c:pt idx="16" formatCode="General">
                  <c:v>5.8</c:v>
                </c:pt>
                <c:pt idx="17">
                  <c:v>5.9040523070918418</c:v>
                </c:pt>
                <c:pt idx="18">
                  <c:v>4.2903294407642383</c:v>
                </c:pt>
                <c:pt idx="19">
                  <c:v>4.5887052018092875</c:v>
                </c:pt>
                <c:pt idx="20">
                  <c:v>2.8780678124634802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9-4C43-A560-E47F993D5BFC}"/>
            </c:ext>
          </c:extLst>
        </c:ser>
        <c:ser>
          <c:idx val="1"/>
          <c:order val="1"/>
          <c:tx>
            <c:v>Patrón CG (2002 - 2012)</c:v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</c:marker>
          <c:errBars>
            <c:errDir val="y"/>
            <c:errBarType val="both"/>
            <c:errValType val="cust"/>
            <c:noEndCap val="0"/>
            <c:plus>
              <c:numRef>
                <c:f>'FD Y grasa'!$BJ$228:$BJ$248</c:f>
                <c:numCache>
                  <c:formatCode>General</c:formatCode>
                  <c:ptCount val="21"/>
                  <c:pt idx="0">
                    <c:v>2.232405474893369</c:v>
                  </c:pt>
                  <c:pt idx="1">
                    <c:v>2.1585040198809469</c:v>
                  </c:pt>
                  <c:pt idx="2">
                    <c:v>1.3348496684185902</c:v>
                  </c:pt>
                  <c:pt idx="3">
                    <c:v>1.4320487863374469</c:v>
                  </c:pt>
                  <c:pt idx="4">
                    <c:v>1.577928187897081</c:v>
                  </c:pt>
                  <c:pt idx="5">
                    <c:v>1.2528931324214698</c:v>
                  </c:pt>
                  <c:pt idx="6">
                    <c:v>1.6678019249565927</c:v>
                  </c:pt>
                  <c:pt idx="7">
                    <c:v>1.5573407202532432</c:v>
                  </c:pt>
                  <c:pt idx="8">
                    <c:v>1.4411304710980262</c:v>
                  </c:pt>
                  <c:pt idx="9">
                    <c:v>1.32593352946372</c:v>
                  </c:pt>
                  <c:pt idx="10">
                    <c:v>2.2191227477603719</c:v>
                  </c:pt>
                  <c:pt idx="11">
                    <c:v>1.3879834359002006</c:v>
                  </c:pt>
                  <c:pt idx="12">
                    <c:v>2.232405474893369</c:v>
                  </c:pt>
                  <c:pt idx="13">
                    <c:v>2.1585040198809469</c:v>
                  </c:pt>
                  <c:pt idx="14">
                    <c:v>1.3348496684185902</c:v>
                  </c:pt>
                  <c:pt idx="15">
                    <c:v>1.4320487863374469</c:v>
                  </c:pt>
                  <c:pt idx="16">
                    <c:v>1.577928187897081</c:v>
                  </c:pt>
                  <c:pt idx="17">
                    <c:v>1.2528931324214698</c:v>
                  </c:pt>
                  <c:pt idx="18">
                    <c:v>1.6678019249565927</c:v>
                  </c:pt>
                  <c:pt idx="19">
                    <c:v>1.5573407202532432</c:v>
                  </c:pt>
                  <c:pt idx="20">
                    <c:v>1.4411304710980262</c:v>
                  </c:pt>
                </c:numCache>
              </c:numRef>
            </c:plus>
            <c:minus>
              <c:numRef>
                <c:f>'FD Y grasa'!$BJ$228:$BJ$248</c:f>
                <c:numCache>
                  <c:formatCode>General</c:formatCode>
                  <c:ptCount val="21"/>
                  <c:pt idx="0">
                    <c:v>2.232405474893369</c:v>
                  </c:pt>
                  <c:pt idx="1">
                    <c:v>2.1585040198809469</c:v>
                  </c:pt>
                  <c:pt idx="2">
                    <c:v>1.3348496684185902</c:v>
                  </c:pt>
                  <c:pt idx="3">
                    <c:v>1.4320487863374469</c:v>
                  </c:pt>
                  <c:pt idx="4">
                    <c:v>1.577928187897081</c:v>
                  </c:pt>
                  <c:pt idx="5">
                    <c:v>1.2528931324214698</c:v>
                  </c:pt>
                  <c:pt idx="6">
                    <c:v>1.6678019249565927</c:v>
                  </c:pt>
                  <c:pt idx="7">
                    <c:v>1.5573407202532432</c:v>
                  </c:pt>
                  <c:pt idx="8">
                    <c:v>1.4411304710980262</c:v>
                  </c:pt>
                  <c:pt idx="9">
                    <c:v>1.32593352946372</c:v>
                  </c:pt>
                  <c:pt idx="10">
                    <c:v>2.2191227477603719</c:v>
                  </c:pt>
                  <c:pt idx="11">
                    <c:v>1.3879834359002006</c:v>
                  </c:pt>
                  <c:pt idx="12">
                    <c:v>2.232405474893369</c:v>
                  </c:pt>
                  <c:pt idx="13">
                    <c:v>2.1585040198809469</c:v>
                  </c:pt>
                  <c:pt idx="14">
                    <c:v>1.3348496684185902</c:v>
                  </c:pt>
                  <c:pt idx="15">
                    <c:v>1.4320487863374469</c:v>
                  </c:pt>
                  <c:pt idx="16">
                    <c:v>1.577928187897081</c:v>
                  </c:pt>
                  <c:pt idx="17">
                    <c:v>1.2528931324214698</c:v>
                  </c:pt>
                  <c:pt idx="18">
                    <c:v>1.6678019249565927</c:v>
                  </c:pt>
                  <c:pt idx="19">
                    <c:v>1.5573407202532432</c:v>
                  </c:pt>
                  <c:pt idx="20">
                    <c:v>1.4411304710980262</c:v>
                  </c:pt>
                </c:numCache>
              </c:numRef>
            </c:minus>
          </c:errBars>
          <c:cat>
            <c:strRef>
              <c:f>'FD Y grasa'!$BG$228:$BG$248</c:f>
              <c:strCache>
                <c:ptCount val="21"/>
                <c:pt idx="0">
                  <c:v>E-2014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E-2015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Set</c:v>
                </c:pt>
              </c:strCache>
            </c:strRef>
          </c:cat>
          <c:val>
            <c:numRef>
              <c:f>'FD Y grasa'!$BI$228:$BI$248</c:f>
              <c:numCache>
                <c:formatCode>0.0</c:formatCode>
                <c:ptCount val="21"/>
                <c:pt idx="0">
                  <c:v>6.7834032099477239</c:v>
                </c:pt>
                <c:pt idx="1">
                  <c:v>6.8872684141311753</c:v>
                </c:pt>
                <c:pt idx="2">
                  <c:v>6.4673665569641141</c:v>
                </c:pt>
                <c:pt idx="3">
                  <c:v>7.2696593668521619</c:v>
                </c:pt>
                <c:pt idx="4">
                  <c:v>8.3912967466723902</c:v>
                </c:pt>
                <c:pt idx="5">
                  <c:v>9.2539389014007281</c:v>
                </c:pt>
                <c:pt idx="6">
                  <c:v>6.748341302494639</c:v>
                </c:pt>
                <c:pt idx="7">
                  <c:v>4.8471478446515279</c:v>
                </c:pt>
                <c:pt idx="8">
                  <c:v>3.9622041099480589</c:v>
                </c:pt>
                <c:pt idx="9">
                  <c:v>4.9996301331772468</c:v>
                </c:pt>
                <c:pt idx="10">
                  <c:v>6.157021158549953</c:v>
                </c:pt>
                <c:pt idx="11">
                  <c:v>5.8893696044279267</c:v>
                </c:pt>
                <c:pt idx="12">
                  <c:v>6.7834032099477239</c:v>
                </c:pt>
                <c:pt idx="13">
                  <c:v>6.8872684141311753</c:v>
                </c:pt>
                <c:pt idx="14">
                  <c:v>6.4673665569641141</c:v>
                </c:pt>
                <c:pt idx="15">
                  <c:v>7.2696593668521619</c:v>
                </c:pt>
                <c:pt idx="16">
                  <c:v>8.3912967466723902</c:v>
                </c:pt>
                <c:pt idx="17">
                  <c:v>9.2539389014007281</c:v>
                </c:pt>
                <c:pt idx="18">
                  <c:v>6.748341302494639</c:v>
                </c:pt>
                <c:pt idx="19">
                  <c:v>4.8471478446515279</c:v>
                </c:pt>
                <c:pt idx="20">
                  <c:v>3.9622041099480589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9-4C43-A560-E47F993D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868432"/>
        <c:axId val="1729864080"/>
      </c:lineChart>
      <c:catAx>
        <c:axId val="172986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1600" b="0" baseline="0">
                    <a:latin typeface="+mn-lt"/>
                    <a:cs typeface="Arial" pitchFamily="34" charset="0"/>
                  </a:defRPr>
                </a:pPr>
                <a:r>
                  <a:rPr lang="en-US" sz="1600" b="0" baseline="0">
                    <a:latin typeface="+mn-lt"/>
                    <a:cs typeface="Arial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9537461737853061"/>
              <c:y val="0.9023125948057422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525"/>
        </c:spPr>
        <c:txPr>
          <a:bodyPr rot="0" vert="horz" anchor="ctr" anchorCtr="1"/>
          <a:lstStyle/>
          <a:p>
            <a:pPr>
              <a:defRPr lang="es-ES" sz="1400" b="0" baseline="0">
                <a:latin typeface="+mn-lt"/>
                <a:cs typeface="Arial" pitchFamily="34" charset="0"/>
              </a:defRPr>
            </a:pPr>
            <a:endParaRPr lang="es-PE"/>
          </a:p>
        </c:txPr>
        <c:crossAx val="1729864080"/>
        <c:crosses val="autoZero"/>
        <c:auto val="1"/>
        <c:lblAlgn val="ctr"/>
        <c:lblOffset val="100"/>
        <c:noMultiLvlLbl val="0"/>
      </c:catAx>
      <c:valAx>
        <c:axId val="1729864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 sz="1600" b="0" baseline="0">
                    <a:latin typeface="+mn-lt"/>
                    <a:cs typeface="Arial" pitchFamily="34" charset="0"/>
                  </a:defRPr>
                </a:pPr>
                <a:r>
                  <a:rPr lang="en-US" sz="1600" b="0" baseline="0">
                    <a:latin typeface="+mn-lt"/>
                    <a:cs typeface="Arial" pitchFamily="34" charset="0"/>
                  </a:rPr>
                  <a:t>CG (%)</a:t>
                </a:r>
              </a:p>
            </c:rich>
          </c:tx>
          <c:layout>
            <c:manualLayout>
              <c:xMode val="edge"/>
              <c:yMode val="edge"/>
              <c:x val="9.9109878801699018E-3"/>
              <c:y val="0.391883129362292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 sz="1600" baseline="0">
                <a:latin typeface="+mn-lt"/>
                <a:cs typeface="Arial" pitchFamily="34" charset="0"/>
              </a:defRPr>
            </a:pPr>
            <a:endParaRPr lang="es-PE"/>
          </a:p>
        </c:txPr>
        <c:crossAx val="1729868432"/>
        <c:crosses val="autoZero"/>
        <c:crossBetween val="between"/>
      </c:valAx>
      <c:spPr>
        <a:ln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lang="es-ES" sz="1400" baseline="0">
                <a:latin typeface="+mn-lt"/>
                <a:cs typeface="Arial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lang="es-ES" sz="1400" baseline="0">
                <a:latin typeface="+mn-lt"/>
                <a:cs typeface="Arial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31223097108307774"/>
          <c:y val="5.4593121949995639E-2"/>
          <c:w val="0.42947822263949653"/>
          <c:h val="9.8120391874523052E-2"/>
        </c:manualLayout>
      </c:layout>
      <c:overlay val="1"/>
      <c:txPr>
        <a:bodyPr/>
        <a:lstStyle/>
        <a:p>
          <a:pPr>
            <a:defRPr lang="es-ES" sz="1400">
              <a:latin typeface="+mn-lt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746997851267"/>
          <c:y val="0.19048849727281084"/>
          <c:w val="0.87908728430222816"/>
          <c:h val="0.73491490369290624"/>
        </c:manualLayout>
      </c:layout>
      <c:lineChart>
        <c:grouping val="standard"/>
        <c:varyColors val="0"/>
        <c:ser>
          <c:idx val="1"/>
          <c:order val="0"/>
          <c:tx>
            <c:v>Índice de atresia (IA)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2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'FD Y grasa'!$BP$243:$BP$254</c:f>
              <c:strCache>
                <c:ptCount val="12"/>
                <c:pt idx="0">
                  <c:v>E-2014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'FD Y grasa'!$BQ$243:$BQ$251</c:f>
              <c:numCache>
                <c:formatCode>0.0</c:formatCode>
                <c:ptCount val="9"/>
                <c:pt idx="0">
                  <c:v>1.9</c:v>
                </c:pt>
                <c:pt idx="1">
                  <c:v>1.2626262626262628</c:v>
                </c:pt>
                <c:pt idx="2">
                  <c:v>0.4038938267126187</c:v>
                </c:pt>
                <c:pt idx="3" formatCode="General">
                  <c:v>0</c:v>
                </c:pt>
                <c:pt idx="4">
                  <c:v>1.7311023622047244</c:v>
                </c:pt>
                <c:pt idx="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3-46D3-A1CC-69C9AA02ECE1}"/>
            </c:ext>
          </c:extLst>
        </c:ser>
        <c:ser>
          <c:idx val="2"/>
          <c:order val="1"/>
          <c:tx>
            <c:v>Patrón IA (2006-2012)</c:v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'FD Y grasa'!$AN$230:$AN$262</c:f>
                <c:numCache>
                  <c:formatCode>General</c:formatCode>
                  <c:ptCount val="33"/>
                  <c:pt idx="0">
                    <c:v>1.0718450973297202</c:v>
                  </c:pt>
                  <c:pt idx="1">
                    <c:v>1.043840896221808</c:v>
                  </c:pt>
                  <c:pt idx="2">
                    <c:v>1.6962537668556583</c:v>
                  </c:pt>
                  <c:pt idx="3">
                    <c:v>1.4183528327578225</c:v>
                  </c:pt>
                  <c:pt idx="4">
                    <c:v>0.64278017061014903</c:v>
                  </c:pt>
                  <c:pt idx="5">
                    <c:v>1.4392934417871825</c:v>
                  </c:pt>
                  <c:pt idx="6">
                    <c:v>1.4430698886232771</c:v>
                  </c:pt>
                  <c:pt idx="7">
                    <c:v>0.65092691092163513</c:v>
                  </c:pt>
                  <c:pt idx="8">
                    <c:v>0.24151640395773824</c:v>
                  </c:pt>
                  <c:pt idx="9">
                    <c:v>0.4883453898643263</c:v>
                  </c:pt>
                  <c:pt idx="10">
                    <c:v>0.54748152184162913</c:v>
                  </c:pt>
                  <c:pt idx="11">
                    <c:v>0.47841363342908289</c:v>
                  </c:pt>
                  <c:pt idx="12">
                    <c:v>1.0718450973297202</c:v>
                  </c:pt>
                  <c:pt idx="13">
                    <c:v>1.043840896221808</c:v>
                  </c:pt>
                  <c:pt idx="14">
                    <c:v>1.6962537668556583</c:v>
                  </c:pt>
                  <c:pt idx="15">
                    <c:v>1.4183528327578225</c:v>
                  </c:pt>
                  <c:pt idx="16">
                    <c:v>0.64278017061014903</c:v>
                  </c:pt>
                  <c:pt idx="17">
                    <c:v>1.4392934417871825</c:v>
                  </c:pt>
                  <c:pt idx="18">
                    <c:v>1.4430698886232771</c:v>
                  </c:pt>
                  <c:pt idx="19">
                    <c:v>0.65092691092163513</c:v>
                  </c:pt>
                  <c:pt idx="20">
                    <c:v>0.24151640395773824</c:v>
                  </c:pt>
                  <c:pt idx="21">
                    <c:v>0.4883453898643263</c:v>
                  </c:pt>
                  <c:pt idx="22">
                    <c:v>0.54748152184162913</c:v>
                  </c:pt>
                  <c:pt idx="23">
                    <c:v>0.47841363342908289</c:v>
                  </c:pt>
                  <c:pt idx="24">
                    <c:v>1.0718450973297202</c:v>
                  </c:pt>
                  <c:pt idx="25">
                    <c:v>1.043840896221808</c:v>
                  </c:pt>
                  <c:pt idx="26">
                    <c:v>1.6962537668556583</c:v>
                  </c:pt>
                  <c:pt idx="27">
                    <c:v>1.4183528327578225</c:v>
                  </c:pt>
                  <c:pt idx="28">
                    <c:v>0.64278017061014903</c:v>
                  </c:pt>
                  <c:pt idx="29">
                    <c:v>1.4392934417871825</c:v>
                  </c:pt>
                  <c:pt idx="30">
                    <c:v>1.4430698886232771</c:v>
                  </c:pt>
                  <c:pt idx="31">
                    <c:v>0.65092691092163513</c:v>
                  </c:pt>
                  <c:pt idx="32">
                    <c:v>0.24151640395773824</c:v>
                  </c:pt>
                </c:numCache>
              </c:numRef>
            </c:plus>
            <c:minus>
              <c:numRef>
                <c:f>'FD Y grasa'!$AN$230:$AN$262</c:f>
                <c:numCache>
                  <c:formatCode>General</c:formatCode>
                  <c:ptCount val="33"/>
                  <c:pt idx="0">
                    <c:v>1.0718450973297202</c:v>
                  </c:pt>
                  <c:pt idx="1">
                    <c:v>1.043840896221808</c:v>
                  </c:pt>
                  <c:pt idx="2">
                    <c:v>1.6962537668556583</c:v>
                  </c:pt>
                  <c:pt idx="3">
                    <c:v>1.4183528327578225</c:v>
                  </c:pt>
                  <c:pt idx="4">
                    <c:v>0.64278017061014903</c:v>
                  </c:pt>
                  <c:pt idx="5">
                    <c:v>1.4392934417871825</c:v>
                  </c:pt>
                  <c:pt idx="6">
                    <c:v>1.4430698886232771</c:v>
                  </c:pt>
                  <c:pt idx="7">
                    <c:v>0.65092691092163513</c:v>
                  </c:pt>
                  <c:pt idx="8">
                    <c:v>0.24151640395773824</c:v>
                  </c:pt>
                  <c:pt idx="9">
                    <c:v>0.4883453898643263</c:v>
                  </c:pt>
                  <c:pt idx="10">
                    <c:v>0.54748152184162913</c:v>
                  </c:pt>
                  <c:pt idx="11">
                    <c:v>0.47841363342908289</c:v>
                  </c:pt>
                  <c:pt idx="12">
                    <c:v>1.0718450973297202</c:v>
                  </c:pt>
                  <c:pt idx="13">
                    <c:v>1.043840896221808</c:v>
                  </c:pt>
                  <c:pt idx="14">
                    <c:v>1.6962537668556583</c:v>
                  </c:pt>
                  <c:pt idx="15">
                    <c:v>1.4183528327578225</c:v>
                  </c:pt>
                  <c:pt idx="16">
                    <c:v>0.64278017061014903</c:v>
                  </c:pt>
                  <c:pt idx="17">
                    <c:v>1.4392934417871825</c:v>
                  </c:pt>
                  <c:pt idx="18">
                    <c:v>1.4430698886232771</c:v>
                  </c:pt>
                  <c:pt idx="19">
                    <c:v>0.65092691092163513</c:v>
                  </c:pt>
                  <c:pt idx="20">
                    <c:v>0.24151640395773824</c:v>
                  </c:pt>
                  <c:pt idx="21">
                    <c:v>0.4883453898643263</c:v>
                  </c:pt>
                  <c:pt idx="22">
                    <c:v>0.54748152184162913</c:v>
                  </c:pt>
                  <c:pt idx="23">
                    <c:v>0.47841363342908289</c:v>
                  </c:pt>
                  <c:pt idx="24">
                    <c:v>1.0718450973297202</c:v>
                  </c:pt>
                  <c:pt idx="25">
                    <c:v>1.043840896221808</c:v>
                  </c:pt>
                  <c:pt idx="26">
                    <c:v>1.6962537668556583</c:v>
                  </c:pt>
                  <c:pt idx="27">
                    <c:v>1.4183528327578225</c:v>
                  </c:pt>
                  <c:pt idx="28">
                    <c:v>0.64278017061014903</c:v>
                  </c:pt>
                  <c:pt idx="29">
                    <c:v>1.4392934417871825</c:v>
                  </c:pt>
                  <c:pt idx="30">
                    <c:v>1.4430698886232771</c:v>
                  </c:pt>
                  <c:pt idx="31">
                    <c:v>0.65092691092163513</c:v>
                  </c:pt>
                  <c:pt idx="32">
                    <c:v>0.24151640395773824</c:v>
                  </c:pt>
                </c:numCache>
              </c:numRef>
            </c:minus>
          </c:errBars>
          <c:cat>
            <c:strRef>
              <c:f>'FD Y grasa'!$BP$243:$BP$254</c:f>
              <c:strCache>
                <c:ptCount val="12"/>
                <c:pt idx="0">
                  <c:v>E-2014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'FD Y grasa'!$BR$243:$BR$254</c:f>
              <c:numCache>
                <c:formatCode>0.0</c:formatCode>
                <c:ptCount val="12"/>
                <c:pt idx="0">
                  <c:v>1.2955708209576737</c:v>
                </c:pt>
                <c:pt idx="1">
                  <c:v>1.1720625224306629</c:v>
                </c:pt>
                <c:pt idx="2">
                  <c:v>2.7578289631076212</c:v>
                </c:pt>
                <c:pt idx="3">
                  <c:v>3.2684092000145344</c:v>
                </c:pt>
                <c:pt idx="4">
                  <c:v>1.0041451019342502</c:v>
                </c:pt>
                <c:pt idx="5">
                  <c:v>1.2199576996682702</c:v>
                </c:pt>
                <c:pt idx="6">
                  <c:v>1.0016504884468644</c:v>
                </c:pt>
                <c:pt idx="7">
                  <c:v>0.43141930789174632</c:v>
                </c:pt>
                <c:pt idx="8">
                  <c:v>0.32049082304080861</c:v>
                </c:pt>
                <c:pt idx="9">
                  <c:v>0.40549393978280956</c:v>
                </c:pt>
                <c:pt idx="10">
                  <c:v>0.57852967037129399</c:v>
                </c:pt>
                <c:pt idx="11">
                  <c:v>0.46112554595475075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3-46D3-A1CC-69C9AA02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68976"/>
        <c:axId val="1719815136"/>
      </c:lineChart>
      <c:catAx>
        <c:axId val="172986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s-ES" sz="1600" b="0">
                    <a:latin typeface="+mn-lt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7289178705362322"/>
              <c:y val="0.918328896998614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 pitchFamily="34" charset="0"/>
              </a:defRPr>
            </a:pPr>
            <a:endParaRPr lang="es-PE"/>
          </a:p>
        </c:txPr>
        <c:crossAx val="171981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9815136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16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s-ES" sz="1600" b="0">
                    <a:latin typeface="+mn-lt"/>
                  </a:rPr>
                  <a:t>IA (%)</a:t>
                </a:r>
              </a:p>
            </c:rich>
          </c:tx>
          <c:layout>
            <c:manualLayout>
              <c:xMode val="edge"/>
              <c:yMode val="edge"/>
              <c:x val="1.3427323221258553E-2"/>
              <c:y val="0.3772949389255648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s-PE"/>
          </a:p>
        </c:txPr>
        <c:crossAx val="1729868976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s-PE"/>
          </a:p>
        </c:txPr>
      </c:legendEntry>
      <c:layout>
        <c:manualLayout>
          <c:xMode val="edge"/>
          <c:yMode val="edge"/>
          <c:x val="0.16885560008763226"/>
          <c:y val="6.7614785540433417E-2"/>
          <c:w val="0.66212135708368802"/>
          <c:h val="0.11875957999183001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4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98672279452114E-2"/>
          <c:y val="9.3924470407145369E-2"/>
          <c:w val="0.87425388036501217"/>
          <c:h val="0.71491053535327687"/>
        </c:manualLayout>
      </c:layout>
      <c:lineChart>
        <c:grouping val="standard"/>
        <c:varyColors val="0"/>
        <c:ser>
          <c:idx val="0"/>
          <c:order val="0"/>
          <c:tx>
            <c:v>CG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Pt>
            <c:idx val="0"/>
            <c:bubble3D val="0"/>
            <c:spPr>
              <a:ln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89E-4019-831A-9924E65FE225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F-F3D8-469D-90FA-8BEAEC4C8121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5424-4A50-82E5-C429D59C0D74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424-4A50-82E5-C429D59C0D74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3-5424-4A50-82E5-C429D59C0D74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4-5424-4A50-82E5-C429D59C0D74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5-5424-4A50-82E5-C429D59C0D74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6-5424-4A50-82E5-C429D59C0D74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7-5424-4A50-82E5-C429D59C0D74}"/>
              </c:ext>
            </c:extLst>
          </c:dPt>
          <c:dPt>
            <c:idx val="32"/>
            <c:bubble3D val="0"/>
            <c:spPr>
              <a:ln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5424-4A50-82E5-C429D59C0D74}"/>
              </c:ext>
            </c:extLst>
          </c:dPt>
          <c:dPt>
            <c:idx val="33"/>
            <c:bubble3D val="0"/>
            <c:spPr>
              <a:ln>
                <a:solidFill>
                  <a:srgbClr val="00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424-4A50-82E5-C429D59C0D74}"/>
              </c:ext>
            </c:extLst>
          </c:dPt>
          <c:dPt>
            <c:idx val="34"/>
            <c:marker>
              <c:symbol val="circle"/>
              <c:size val="11"/>
              <c:spPr>
                <a:solidFill>
                  <a:srgbClr val="0000FF"/>
                </a:solidFill>
              </c:spPr>
            </c:marker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5424-4A50-82E5-C429D59C0D74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B-5424-4A50-82E5-C429D59C0D74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D-5424-4A50-82E5-C429D59C0D74}"/>
              </c:ext>
            </c:extLst>
          </c:dPt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grasa'!$O$314:$O$340</c:f>
              <c:numCache>
                <c:formatCode>General</c:formatCode>
                <c:ptCount val="27"/>
                <c:pt idx="0">
                  <c:v>5.5</c:v>
                </c:pt>
                <c:pt idx="1">
                  <c:v>7.2</c:v>
                </c:pt>
                <c:pt idx="2">
                  <c:v>5.2</c:v>
                </c:pt>
                <c:pt idx="3">
                  <c:v>6.96</c:v>
                </c:pt>
                <c:pt idx="4">
                  <c:v>7.4851999999999999</c:v>
                </c:pt>
                <c:pt idx="5">
                  <c:v>6.6459999999999999</c:v>
                </c:pt>
                <c:pt idx="6">
                  <c:v>6.12</c:v>
                </c:pt>
                <c:pt idx="7">
                  <c:v>3.97</c:v>
                </c:pt>
                <c:pt idx="8">
                  <c:v>2.5</c:v>
                </c:pt>
                <c:pt idx="9">
                  <c:v>2.5</c:v>
                </c:pt>
                <c:pt idx="10">
                  <c:v>3.26</c:v>
                </c:pt>
                <c:pt idx="11">
                  <c:v>4.21</c:v>
                </c:pt>
                <c:pt idx="12">
                  <c:v>3.9</c:v>
                </c:pt>
                <c:pt idx="13">
                  <c:v>3.16</c:v>
                </c:pt>
                <c:pt idx="14">
                  <c:v>3.7</c:v>
                </c:pt>
                <c:pt idx="15">
                  <c:v>4.9000000000000004</c:v>
                </c:pt>
                <c:pt idx="16">
                  <c:v>6.02</c:v>
                </c:pt>
                <c:pt idx="17">
                  <c:v>5.5</c:v>
                </c:pt>
                <c:pt idx="18">
                  <c:v>4.5999999999999996</c:v>
                </c:pt>
                <c:pt idx="19">
                  <c:v>2.8</c:v>
                </c:pt>
                <c:pt idx="20">
                  <c:v>2.1</c:v>
                </c:pt>
                <c:pt idx="21">
                  <c:v>2.5</c:v>
                </c:pt>
                <c:pt idx="22">
                  <c:v>3.6</c:v>
                </c:pt>
                <c:pt idx="23">
                  <c:v>4.7</c:v>
                </c:pt>
                <c:pt idx="24">
                  <c:v>3.9</c:v>
                </c:pt>
                <c:pt idx="25">
                  <c:v>2</c:v>
                </c:pt>
                <c:pt idx="26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24-4A50-82E5-C429D59C0D74}"/>
            </c:ext>
          </c:extLst>
        </c:ser>
        <c:ser>
          <c:idx val="1"/>
          <c:order val="1"/>
          <c:tx>
            <c:strRef>
              <c:f>'FD Y grasa'!$X$1</c:f>
              <c:strCache>
                <c:ptCount val="1"/>
                <c:pt idx="0">
                  <c:v>Patrón  de CG 2002-2012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'FD Y grasa'!$Y$278:$Y$315</c:f>
                <c:numCache>
                  <c:formatCode>General</c:formatCode>
                  <c:ptCount val="38"/>
                  <c:pt idx="0">
                    <c:v>1.3501999613818052</c:v>
                  </c:pt>
                  <c:pt idx="1">
                    <c:v>1.9087212887692104</c:v>
                  </c:pt>
                  <c:pt idx="2">
                    <c:v>1.8592808383259412</c:v>
                  </c:pt>
                  <c:pt idx="3">
                    <c:v>1.2355420319421675</c:v>
                  </c:pt>
                  <c:pt idx="4">
                    <c:v>1.4744895466107382</c:v>
                  </c:pt>
                  <c:pt idx="5">
                    <c:v>1.0838267526711434</c:v>
                  </c:pt>
                  <c:pt idx="6">
                    <c:v>1.6198055418758097</c:v>
                  </c:pt>
                  <c:pt idx="7">
                    <c:v>1.4012928362655042</c:v>
                  </c:pt>
                  <c:pt idx="8">
                    <c:v>0.6</c:v>
                  </c:pt>
                  <c:pt idx="9">
                    <c:v>1</c:v>
                  </c:pt>
                  <c:pt idx="10">
                    <c:v>1.7</c:v>
                  </c:pt>
                  <c:pt idx="11">
                    <c:v>1.3545600620366596</c:v>
                  </c:pt>
                  <c:pt idx="12">
                    <c:v>1.3501999613818052</c:v>
                  </c:pt>
                  <c:pt idx="13">
                    <c:v>1.9087212887692104</c:v>
                  </c:pt>
                  <c:pt idx="14">
                    <c:v>1.8592808383259412</c:v>
                  </c:pt>
                  <c:pt idx="15">
                    <c:v>1.2355420319421675</c:v>
                  </c:pt>
                  <c:pt idx="16">
                    <c:v>1.4744895466107382</c:v>
                  </c:pt>
                  <c:pt idx="17">
                    <c:v>1.0838267526711434</c:v>
                  </c:pt>
                  <c:pt idx="18">
                    <c:v>1.6198055418758097</c:v>
                  </c:pt>
                  <c:pt idx="19">
                    <c:v>1.4012928362655042</c:v>
                  </c:pt>
                  <c:pt idx="20">
                    <c:v>0.6</c:v>
                  </c:pt>
                  <c:pt idx="21">
                    <c:v>1</c:v>
                  </c:pt>
                  <c:pt idx="22">
                    <c:v>1.7</c:v>
                  </c:pt>
                  <c:pt idx="23">
                    <c:v>1.3545600620366596</c:v>
                  </c:pt>
                  <c:pt idx="24">
                    <c:v>1.3501999613818052</c:v>
                  </c:pt>
                  <c:pt idx="25">
                    <c:v>1.9087212887692104</c:v>
                  </c:pt>
                  <c:pt idx="26">
                    <c:v>1.8592808383259412</c:v>
                  </c:pt>
                  <c:pt idx="27">
                    <c:v>1.2355420319421675</c:v>
                  </c:pt>
                  <c:pt idx="28">
                    <c:v>1.4744895466107382</c:v>
                  </c:pt>
                  <c:pt idx="29">
                    <c:v>1.0838267526711434</c:v>
                  </c:pt>
                  <c:pt idx="30">
                    <c:v>1.6198055418758097</c:v>
                  </c:pt>
                  <c:pt idx="31">
                    <c:v>1.4012928362655042</c:v>
                  </c:pt>
                  <c:pt idx="32">
                    <c:v>0.6</c:v>
                  </c:pt>
                  <c:pt idx="33">
                    <c:v>1</c:v>
                  </c:pt>
                  <c:pt idx="34">
                    <c:v>1.7</c:v>
                  </c:pt>
                  <c:pt idx="35">
                    <c:v>1.3545600620366596</c:v>
                  </c:pt>
                  <c:pt idx="36">
                    <c:v>1.3501999613818052</c:v>
                  </c:pt>
                  <c:pt idx="37">
                    <c:v>1.9087212887692104</c:v>
                  </c:pt>
                </c:numCache>
              </c:numRef>
            </c:plus>
            <c:minus>
              <c:numRef>
                <c:f>'FD Y grasa'!$Y$278:$Y$315</c:f>
                <c:numCache>
                  <c:formatCode>General</c:formatCode>
                  <c:ptCount val="38"/>
                  <c:pt idx="0">
                    <c:v>1.3501999613818052</c:v>
                  </c:pt>
                  <c:pt idx="1">
                    <c:v>1.9087212887692104</c:v>
                  </c:pt>
                  <c:pt idx="2">
                    <c:v>1.8592808383259412</c:v>
                  </c:pt>
                  <c:pt idx="3">
                    <c:v>1.2355420319421675</c:v>
                  </c:pt>
                  <c:pt idx="4">
                    <c:v>1.4744895466107382</c:v>
                  </c:pt>
                  <c:pt idx="5">
                    <c:v>1.0838267526711434</c:v>
                  </c:pt>
                  <c:pt idx="6">
                    <c:v>1.6198055418758097</c:v>
                  </c:pt>
                  <c:pt idx="7">
                    <c:v>1.4012928362655042</c:v>
                  </c:pt>
                  <c:pt idx="8">
                    <c:v>0.6</c:v>
                  </c:pt>
                  <c:pt idx="9">
                    <c:v>1</c:v>
                  </c:pt>
                  <c:pt idx="10">
                    <c:v>1.7</c:v>
                  </c:pt>
                  <c:pt idx="11">
                    <c:v>1.3545600620366596</c:v>
                  </c:pt>
                  <c:pt idx="12">
                    <c:v>1.3501999613818052</c:v>
                  </c:pt>
                  <c:pt idx="13">
                    <c:v>1.9087212887692104</c:v>
                  </c:pt>
                  <c:pt idx="14">
                    <c:v>1.8592808383259412</c:v>
                  </c:pt>
                  <c:pt idx="15">
                    <c:v>1.2355420319421675</c:v>
                  </c:pt>
                  <c:pt idx="16">
                    <c:v>1.4744895466107382</c:v>
                  </c:pt>
                  <c:pt idx="17">
                    <c:v>1.0838267526711434</c:v>
                  </c:pt>
                  <c:pt idx="18">
                    <c:v>1.6198055418758097</c:v>
                  </c:pt>
                  <c:pt idx="19">
                    <c:v>1.4012928362655042</c:v>
                  </c:pt>
                  <c:pt idx="20">
                    <c:v>0.6</c:v>
                  </c:pt>
                  <c:pt idx="21">
                    <c:v>1</c:v>
                  </c:pt>
                  <c:pt idx="22">
                    <c:v>1.7</c:v>
                  </c:pt>
                  <c:pt idx="23">
                    <c:v>1.3545600620366596</c:v>
                  </c:pt>
                  <c:pt idx="24">
                    <c:v>1.3501999613818052</c:v>
                  </c:pt>
                  <c:pt idx="25">
                    <c:v>1.9087212887692104</c:v>
                  </c:pt>
                  <c:pt idx="26">
                    <c:v>1.8592808383259412</c:v>
                  </c:pt>
                  <c:pt idx="27">
                    <c:v>1.2355420319421675</c:v>
                  </c:pt>
                  <c:pt idx="28">
                    <c:v>1.4744895466107382</c:v>
                  </c:pt>
                  <c:pt idx="29">
                    <c:v>1.0838267526711434</c:v>
                  </c:pt>
                  <c:pt idx="30">
                    <c:v>1.6198055418758097</c:v>
                  </c:pt>
                  <c:pt idx="31">
                    <c:v>1.4012928362655042</c:v>
                  </c:pt>
                  <c:pt idx="32">
                    <c:v>0.6</c:v>
                  </c:pt>
                  <c:pt idx="33">
                    <c:v>1</c:v>
                  </c:pt>
                  <c:pt idx="34">
                    <c:v>1.7</c:v>
                  </c:pt>
                  <c:pt idx="35">
                    <c:v>1.3545600620366596</c:v>
                  </c:pt>
                  <c:pt idx="36">
                    <c:v>1.3501999613818052</c:v>
                  </c:pt>
                  <c:pt idx="37">
                    <c:v>1.9087212887692104</c:v>
                  </c:pt>
                </c:numCache>
              </c:numRef>
            </c:minus>
          </c:errBars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grasa'!$X$314:$X$340</c:f>
              <c:numCache>
                <c:formatCode>0.0</c:formatCode>
                <c:ptCount val="27"/>
                <c:pt idx="0">
                  <c:v>6.8</c:v>
                </c:pt>
                <c:pt idx="1">
                  <c:v>6.9</c:v>
                </c:pt>
                <c:pt idx="2">
                  <c:v>6.5</c:v>
                </c:pt>
                <c:pt idx="3">
                  <c:v>7.3</c:v>
                </c:pt>
                <c:pt idx="4">
                  <c:v>8.4</c:v>
                </c:pt>
                <c:pt idx="5">
                  <c:v>9.3000000000000007</c:v>
                </c:pt>
                <c:pt idx="6" formatCode="General">
                  <c:v>6.7</c:v>
                </c:pt>
                <c:pt idx="7">
                  <c:v>4.8</c:v>
                </c:pt>
                <c:pt idx="8">
                  <c:v>3.9622041099480589</c:v>
                </c:pt>
                <c:pt idx="9">
                  <c:v>5</c:v>
                </c:pt>
                <c:pt idx="10">
                  <c:v>6.157021158549953</c:v>
                </c:pt>
                <c:pt idx="11">
                  <c:v>5.7</c:v>
                </c:pt>
                <c:pt idx="12">
                  <c:v>6.8</c:v>
                </c:pt>
                <c:pt idx="13">
                  <c:v>6.9</c:v>
                </c:pt>
                <c:pt idx="14">
                  <c:v>6.5</c:v>
                </c:pt>
                <c:pt idx="15">
                  <c:v>7.3</c:v>
                </c:pt>
                <c:pt idx="16">
                  <c:v>8.4</c:v>
                </c:pt>
                <c:pt idx="17">
                  <c:v>9.3000000000000007</c:v>
                </c:pt>
                <c:pt idx="18" formatCode="General">
                  <c:v>6.7</c:v>
                </c:pt>
                <c:pt idx="19">
                  <c:v>4.8</c:v>
                </c:pt>
                <c:pt idx="20">
                  <c:v>3.9622041099480589</c:v>
                </c:pt>
                <c:pt idx="21">
                  <c:v>5</c:v>
                </c:pt>
                <c:pt idx="22">
                  <c:v>6.157021158549953</c:v>
                </c:pt>
                <c:pt idx="23">
                  <c:v>5.7</c:v>
                </c:pt>
                <c:pt idx="24">
                  <c:v>6.8</c:v>
                </c:pt>
                <c:pt idx="25">
                  <c:v>6.9</c:v>
                </c:pt>
                <c:pt idx="26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424-4A50-82E5-C429D59C0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808608"/>
        <c:axId val="1719813504"/>
      </c:lineChart>
      <c:catAx>
        <c:axId val="17198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000" b="1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50571863484678459"/>
              <c:y val="0.910209258815900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 anchor="ctr" anchorCtr="1"/>
          <a:lstStyle/>
          <a:p>
            <a:pPr>
              <a:defRPr lang="es-ES"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19813504"/>
        <c:crosses val="autoZero"/>
        <c:auto val="1"/>
        <c:lblAlgn val="ctr"/>
        <c:lblOffset val="100"/>
        <c:tickLblSkip val="1"/>
        <c:noMultiLvlLbl val="0"/>
      </c:catAx>
      <c:valAx>
        <c:axId val="1719813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 sz="2000" b="1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CG (%)</a:t>
                </a:r>
              </a:p>
            </c:rich>
          </c:tx>
          <c:layout>
            <c:manualLayout>
              <c:xMode val="edge"/>
              <c:yMode val="edge"/>
              <c:x val="2.390746979808156E-2"/>
              <c:y val="0.378631482798044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s-ES"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719808608"/>
        <c:crosses val="autoZero"/>
        <c:crossBetween val="between"/>
      </c:valAx>
      <c:spPr>
        <a:ln>
          <a:noFill/>
        </a:ln>
      </c:spPr>
    </c:plotArea>
    <c:legend>
      <c:legendPos val="t"/>
      <c:legendEntry>
        <c:idx val="0"/>
        <c:txPr>
          <a:bodyPr/>
          <a:lstStyle/>
          <a:p>
            <a:pPr>
              <a:defRPr lang="es-ES"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lang="es-ES" sz="1800" b="1" baseline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22821587836764393"/>
          <c:y val="6.9438472014684352E-2"/>
          <c:w val="0.4710520554902381"/>
          <c:h val="5.7575328083989498E-2"/>
        </c:manualLayout>
      </c:layout>
      <c:overlay val="0"/>
      <c:txPr>
        <a:bodyPr/>
        <a:lstStyle/>
        <a:p>
          <a:pPr>
            <a:defRPr lang="es-ES" sz="1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83584014780432E-2"/>
          <c:y val="8.7017309776679194E-2"/>
          <c:w val="0.88132563216592663"/>
          <c:h val="0.73613035810740723"/>
        </c:manualLayout>
      </c:layout>
      <c:lineChart>
        <c:grouping val="standard"/>
        <c:varyColors val="0"/>
        <c:ser>
          <c:idx val="1"/>
          <c:order val="0"/>
          <c:tx>
            <c:v>IGS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BDA5-4956-A1A1-750D401F9150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C-B248-4DDE-BA92-B457DBA17034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4C67-4487-B1BD-7EE6C4F053C1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C67-4487-B1BD-7EE6C4F053C1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3-4C67-4487-B1BD-7EE6C4F053C1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4-4C67-4487-B1BD-7EE6C4F053C1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5-4C67-4487-B1BD-7EE6C4F053C1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6-4C67-4487-B1BD-7EE6C4F053C1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7-4C67-4487-B1BD-7EE6C4F053C1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8-4C67-4487-B1BD-7EE6C4F053C1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9-4C67-4487-B1BD-7EE6C4F053C1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C67-4487-B1BD-7EE6C4F053C1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B-4C67-4487-B1BD-7EE6C4F053C1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D-4C67-4487-B1BD-7EE6C4F053C1}"/>
              </c:ext>
            </c:extLst>
          </c:dPt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grasa'!$U$314:$U$340</c:f>
              <c:numCache>
                <c:formatCode>General</c:formatCode>
                <c:ptCount val="27"/>
                <c:pt idx="0">
                  <c:v>5.48</c:v>
                </c:pt>
                <c:pt idx="1">
                  <c:v>5.09</c:v>
                </c:pt>
                <c:pt idx="2">
                  <c:v>4.9800000000000004</c:v>
                </c:pt>
                <c:pt idx="3">
                  <c:v>4.18</c:v>
                </c:pt>
                <c:pt idx="4">
                  <c:v>3.1</c:v>
                </c:pt>
                <c:pt idx="5">
                  <c:v>2.13</c:v>
                </c:pt>
                <c:pt idx="6">
                  <c:v>4.2300000000000004</c:v>
                </c:pt>
                <c:pt idx="7">
                  <c:v>5.7</c:v>
                </c:pt>
                <c:pt idx="8">
                  <c:v>6.2</c:v>
                </c:pt>
                <c:pt idx="9">
                  <c:v>5.86</c:v>
                </c:pt>
                <c:pt idx="10">
                  <c:v>4.82</c:v>
                </c:pt>
                <c:pt idx="11">
                  <c:v>4.4000000000000004</c:v>
                </c:pt>
                <c:pt idx="12">
                  <c:v>4.04</c:v>
                </c:pt>
                <c:pt idx="13">
                  <c:v>4.07</c:v>
                </c:pt>
                <c:pt idx="14">
                  <c:v>5.3</c:v>
                </c:pt>
                <c:pt idx="15">
                  <c:v>4.2</c:v>
                </c:pt>
                <c:pt idx="16">
                  <c:v>3.5</c:v>
                </c:pt>
                <c:pt idx="17">
                  <c:v>3.2</c:v>
                </c:pt>
                <c:pt idx="18">
                  <c:v>4.0999999999999996</c:v>
                </c:pt>
                <c:pt idx="19">
                  <c:v>5.3</c:v>
                </c:pt>
                <c:pt idx="20">
                  <c:v>6.82</c:v>
                </c:pt>
                <c:pt idx="21">
                  <c:v>6.13</c:v>
                </c:pt>
                <c:pt idx="22">
                  <c:v>6.02</c:v>
                </c:pt>
                <c:pt idx="23">
                  <c:v>5.9</c:v>
                </c:pt>
                <c:pt idx="24">
                  <c:v>5.2</c:v>
                </c:pt>
                <c:pt idx="25">
                  <c:v>4.9000000000000004</c:v>
                </c:pt>
                <c:pt idx="2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67-4487-B1BD-7EE6C4F053C1}"/>
            </c:ext>
          </c:extLst>
        </c:ser>
        <c:ser>
          <c:idx val="2"/>
          <c:order val="1"/>
          <c:tx>
            <c:strRef>
              <c:f>'FD Y grasa'!$AO$1</c:f>
              <c:strCache>
                <c:ptCount val="1"/>
                <c:pt idx="0">
                  <c:v>Patrón IGS (1992-2012)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'FD Y grasa'!$AP$266:$AP$313</c:f>
                <c:numCache>
                  <c:formatCode>General</c:formatCode>
                  <c:ptCount val="48"/>
                  <c:pt idx="0">
                    <c:v>2.27</c:v>
                  </c:pt>
                  <c:pt idx="1">
                    <c:v>2.15</c:v>
                  </c:pt>
                  <c:pt idx="2">
                    <c:v>2.2200000000000002</c:v>
                  </c:pt>
                  <c:pt idx="3">
                    <c:v>2.0299999999999998</c:v>
                  </c:pt>
                  <c:pt idx="4">
                    <c:v>1.92</c:v>
                  </c:pt>
                  <c:pt idx="5">
                    <c:v>2.0299999999999998</c:v>
                  </c:pt>
                  <c:pt idx="6">
                    <c:v>2.1800000000000002</c:v>
                  </c:pt>
                  <c:pt idx="7">
                    <c:v>2.1</c:v>
                  </c:pt>
                  <c:pt idx="8">
                    <c:v>2.06</c:v>
                  </c:pt>
                  <c:pt idx="9">
                    <c:v>2.0499999999999998</c:v>
                  </c:pt>
                  <c:pt idx="10">
                    <c:v>2.16</c:v>
                  </c:pt>
                  <c:pt idx="11">
                    <c:v>2.15</c:v>
                  </c:pt>
                  <c:pt idx="12">
                    <c:v>2.27</c:v>
                  </c:pt>
                  <c:pt idx="13">
                    <c:v>2.15</c:v>
                  </c:pt>
                  <c:pt idx="14">
                    <c:v>2.2200000000000002</c:v>
                  </c:pt>
                  <c:pt idx="15">
                    <c:v>2.0299999999999998</c:v>
                  </c:pt>
                  <c:pt idx="16">
                    <c:v>1.92</c:v>
                  </c:pt>
                  <c:pt idx="17">
                    <c:v>2.0299999999999998</c:v>
                  </c:pt>
                  <c:pt idx="18">
                    <c:v>2.1800000000000002</c:v>
                  </c:pt>
                  <c:pt idx="19">
                    <c:v>2.1</c:v>
                  </c:pt>
                  <c:pt idx="20">
                    <c:v>2.06</c:v>
                  </c:pt>
                  <c:pt idx="21">
                    <c:v>2.0499999999999998</c:v>
                  </c:pt>
                  <c:pt idx="22">
                    <c:v>2.16</c:v>
                  </c:pt>
                  <c:pt idx="23">
                    <c:v>2.15</c:v>
                  </c:pt>
                  <c:pt idx="24">
                    <c:v>2.27</c:v>
                  </c:pt>
                  <c:pt idx="25">
                    <c:v>2.15</c:v>
                  </c:pt>
                  <c:pt idx="26">
                    <c:v>2.2200000000000002</c:v>
                  </c:pt>
                  <c:pt idx="27">
                    <c:v>2.0299999999999998</c:v>
                  </c:pt>
                  <c:pt idx="28">
                    <c:v>1.92</c:v>
                  </c:pt>
                  <c:pt idx="29">
                    <c:v>2.0299999999999998</c:v>
                  </c:pt>
                  <c:pt idx="30">
                    <c:v>2.1800000000000002</c:v>
                  </c:pt>
                  <c:pt idx="31">
                    <c:v>2.1</c:v>
                  </c:pt>
                  <c:pt idx="32">
                    <c:v>2.06</c:v>
                  </c:pt>
                  <c:pt idx="33">
                    <c:v>2.0499999999999998</c:v>
                  </c:pt>
                  <c:pt idx="34">
                    <c:v>2.16</c:v>
                  </c:pt>
                  <c:pt idx="35">
                    <c:v>2.15</c:v>
                  </c:pt>
                  <c:pt idx="36">
                    <c:v>2.27</c:v>
                  </c:pt>
                  <c:pt idx="37">
                    <c:v>2.15</c:v>
                  </c:pt>
                  <c:pt idx="38">
                    <c:v>2.2200000000000002</c:v>
                  </c:pt>
                  <c:pt idx="39">
                    <c:v>2.0299999999999998</c:v>
                  </c:pt>
                  <c:pt idx="40">
                    <c:v>1.92</c:v>
                  </c:pt>
                  <c:pt idx="41">
                    <c:v>2.0299999999999998</c:v>
                  </c:pt>
                  <c:pt idx="42">
                    <c:v>2.1800000000000002</c:v>
                  </c:pt>
                  <c:pt idx="43">
                    <c:v>2.1</c:v>
                  </c:pt>
                  <c:pt idx="44">
                    <c:v>2.06</c:v>
                  </c:pt>
                  <c:pt idx="45">
                    <c:v>2.0499999999999998</c:v>
                  </c:pt>
                  <c:pt idx="46">
                    <c:v>2.2000000000000002</c:v>
                  </c:pt>
                  <c:pt idx="47">
                    <c:v>2.2000000000000002</c:v>
                  </c:pt>
                </c:numCache>
              </c:numRef>
            </c:plus>
            <c:minus>
              <c:numRef>
                <c:f>'FD Y grasa'!$AP$266:$AP$313</c:f>
                <c:numCache>
                  <c:formatCode>General</c:formatCode>
                  <c:ptCount val="48"/>
                  <c:pt idx="0">
                    <c:v>2.27</c:v>
                  </c:pt>
                  <c:pt idx="1">
                    <c:v>2.15</c:v>
                  </c:pt>
                  <c:pt idx="2">
                    <c:v>2.2200000000000002</c:v>
                  </c:pt>
                  <c:pt idx="3">
                    <c:v>2.0299999999999998</c:v>
                  </c:pt>
                  <c:pt idx="4">
                    <c:v>1.92</c:v>
                  </c:pt>
                  <c:pt idx="5">
                    <c:v>2.0299999999999998</c:v>
                  </c:pt>
                  <c:pt idx="6">
                    <c:v>2.1800000000000002</c:v>
                  </c:pt>
                  <c:pt idx="7">
                    <c:v>2.1</c:v>
                  </c:pt>
                  <c:pt idx="8">
                    <c:v>2.06</c:v>
                  </c:pt>
                  <c:pt idx="9">
                    <c:v>2.0499999999999998</c:v>
                  </c:pt>
                  <c:pt idx="10">
                    <c:v>2.16</c:v>
                  </c:pt>
                  <c:pt idx="11">
                    <c:v>2.15</c:v>
                  </c:pt>
                  <c:pt idx="12">
                    <c:v>2.27</c:v>
                  </c:pt>
                  <c:pt idx="13">
                    <c:v>2.15</c:v>
                  </c:pt>
                  <c:pt idx="14">
                    <c:v>2.2200000000000002</c:v>
                  </c:pt>
                  <c:pt idx="15">
                    <c:v>2.0299999999999998</c:v>
                  </c:pt>
                  <c:pt idx="16">
                    <c:v>1.92</c:v>
                  </c:pt>
                  <c:pt idx="17">
                    <c:v>2.0299999999999998</c:v>
                  </c:pt>
                  <c:pt idx="18">
                    <c:v>2.1800000000000002</c:v>
                  </c:pt>
                  <c:pt idx="19">
                    <c:v>2.1</c:v>
                  </c:pt>
                  <c:pt idx="20">
                    <c:v>2.06</c:v>
                  </c:pt>
                  <c:pt idx="21">
                    <c:v>2.0499999999999998</c:v>
                  </c:pt>
                  <c:pt idx="22">
                    <c:v>2.16</c:v>
                  </c:pt>
                  <c:pt idx="23">
                    <c:v>2.15</c:v>
                  </c:pt>
                  <c:pt idx="24">
                    <c:v>2.27</c:v>
                  </c:pt>
                  <c:pt idx="25">
                    <c:v>2.15</c:v>
                  </c:pt>
                  <c:pt idx="26">
                    <c:v>2.2200000000000002</c:v>
                  </c:pt>
                  <c:pt idx="27">
                    <c:v>2.0299999999999998</c:v>
                  </c:pt>
                  <c:pt idx="28">
                    <c:v>1.92</c:v>
                  </c:pt>
                  <c:pt idx="29">
                    <c:v>2.0299999999999998</c:v>
                  </c:pt>
                  <c:pt idx="30">
                    <c:v>2.1800000000000002</c:v>
                  </c:pt>
                  <c:pt idx="31">
                    <c:v>2.1</c:v>
                  </c:pt>
                  <c:pt idx="32">
                    <c:v>2.06</c:v>
                  </c:pt>
                  <c:pt idx="33">
                    <c:v>2.0499999999999998</c:v>
                  </c:pt>
                  <c:pt idx="34">
                    <c:v>2.16</c:v>
                  </c:pt>
                  <c:pt idx="35">
                    <c:v>2.15</c:v>
                  </c:pt>
                  <c:pt idx="36">
                    <c:v>2.27</c:v>
                  </c:pt>
                  <c:pt idx="37">
                    <c:v>2.15</c:v>
                  </c:pt>
                  <c:pt idx="38">
                    <c:v>2.2200000000000002</c:v>
                  </c:pt>
                  <c:pt idx="39">
                    <c:v>2.0299999999999998</c:v>
                  </c:pt>
                  <c:pt idx="40">
                    <c:v>1.92</c:v>
                  </c:pt>
                  <c:pt idx="41">
                    <c:v>2.0299999999999998</c:v>
                  </c:pt>
                  <c:pt idx="42">
                    <c:v>2.1800000000000002</c:v>
                  </c:pt>
                  <c:pt idx="43">
                    <c:v>2.1</c:v>
                  </c:pt>
                  <c:pt idx="44">
                    <c:v>2.06</c:v>
                  </c:pt>
                  <c:pt idx="45">
                    <c:v>2.0499999999999998</c:v>
                  </c:pt>
                  <c:pt idx="46">
                    <c:v>2.2000000000000002</c:v>
                  </c:pt>
                  <c:pt idx="47">
                    <c:v>2.2000000000000002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  <a:alpha val="97000"/>
                  </a:schemeClr>
                </a:solidFill>
              </a:ln>
            </c:spPr>
          </c:errBars>
          <c:cat>
            <c:strRef>
              <c:f>'FD Y grasa'!$B$314:$B$340</c:f>
              <c:strCache>
                <c:ptCount val="27"/>
                <c:pt idx="0">
                  <c:v>E18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E19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E20</c:v>
                </c:pt>
                <c:pt idx="25">
                  <c:v>F</c:v>
                </c:pt>
                <c:pt idx="26">
                  <c:v>M</c:v>
                </c:pt>
              </c:strCache>
            </c:strRef>
          </c:cat>
          <c:val>
            <c:numRef>
              <c:f>'FD Y grasa'!$AO$314:$AO$340</c:f>
              <c:numCache>
                <c:formatCode>0.0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3.8</c:v>
                </c:pt>
                <c:pt idx="3">
                  <c:v>2.8</c:v>
                </c:pt>
                <c:pt idx="4">
                  <c:v>2.4</c:v>
                </c:pt>
                <c:pt idx="5">
                  <c:v>3</c:v>
                </c:pt>
                <c:pt idx="6">
                  <c:v>4.3</c:v>
                </c:pt>
                <c:pt idx="7">
                  <c:v>5</c:v>
                </c:pt>
                <c:pt idx="8">
                  <c:v>5.7</c:v>
                </c:pt>
                <c:pt idx="9">
                  <c:v>5.5</c:v>
                </c:pt>
                <c:pt idx="10">
                  <c:v>5.0999999999999996</c:v>
                </c:pt>
                <c:pt idx="11">
                  <c:v>5.2</c:v>
                </c:pt>
                <c:pt idx="12">
                  <c:v>5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2.4</c:v>
                </c:pt>
                <c:pt idx="17">
                  <c:v>3</c:v>
                </c:pt>
                <c:pt idx="18">
                  <c:v>4.3</c:v>
                </c:pt>
                <c:pt idx="19">
                  <c:v>5</c:v>
                </c:pt>
                <c:pt idx="20">
                  <c:v>5.7</c:v>
                </c:pt>
                <c:pt idx="21">
                  <c:v>5.5</c:v>
                </c:pt>
                <c:pt idx="22">
                  <c:v>5.0999999999999996</c:v>
                </c:pt>
                <c:pt idx="23">
                  <c:v>5.2</c:v>
                </c:pt>
                <c:pt idx="24">
                  <c:v>5</c:v>
                </c:pt>
                <c:pt idx="25">
                  <c:v>5</c:v>
                </c:pt>
                <c:pt idx="26" formatCode="General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C67-4487-B1BD-7EE6C4F0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810784"/>
        <c:axId val="1719799904"/>
      </c:lineChart>
      <c:catAx>
        <c:axId val="17198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8578447553324566"/>
              <c:y val="0.92309289422140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1979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9799904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IGS</a:t>
                </a:r>
              </a:p>
            </c:rich>
          </c:tx>
          <c:layout>
            <c:manualLayout>
              <c:xMode val="edge"/>
              <c:yMode val="edge"/>
              <c:x val="1.4191968010935569E-2"/>
              <c:y val="0.444272063920204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19810784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23636395249485753"/>
          <c:y val="3.8367563602422654E-2"/>
          <c:w val="0.62002628653366565"/>
          <c:h val="0.14884220643101906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53934702272419E-2"/>
          <c:y val="6.2031073960783084E-2"/>
          <c:w val="0.89495523198567384"/>
          <c:h val="0.76111660547015592"/>
        </c:manualLayout>
      </c:layout>
      <c:lineChart>
        <c:grouping val="standard"/>
        <c:varyColors val="0"/>
        <c:ser>
          <c:idx val="1"/>
          <c:order val="0"/>
          <c:tx>
            <c:v>IGS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8"/>
            <c:bubble3D val="0"/>
            <c:spPr>
              <a:ln w="28575" cmpd="dbl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C56-424E-AC31-7965BC28AB00}"/>
              </c:ext>
            </c:extLst>
          </c:dPt>
          <c:dPt>
            <c:idx val="26"/>
            <c:marker>
              <c:symbol val="square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2C56-424E-AC31-7965BC28AB00}"/>
              </c:ext>
            </c:extLst>
          </c:dPt>
          <c:cat>
            <c:strRef>
              <c:f>'FD Y grasa'!$B$278:$B$311</c:f>
              <c:strCache>
                <c:ptCount val="34"/>
                <c:pt idx="0">
                  <c:v>E15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E16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E17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</c:strCache>
            </c:strRef>
          </c:cat>
          <c:val>
            <c:numRef>
              <c:f>'FD Y grasa'!$AQ$278:$AQ$310</c:f>
              <c:numCache>
                <c:formatCode>0.0</c:formatCode>
                <c:ptCount val="33"/>
                <c:pt idx="2">
                  <c:v>1.578982318269081</c:v>
                </c:pt>
                <c:pt idx="4">
                  <c:v>0.9993319093471873</c:v>
                </c:pt>
                <c:pt idx="5">
                  <c:v>1.6131217813455079</c:v>
                </c:pt>
                <c:pt idx="7">
                  <c:v>5.0593972060673629</c:v>
                </c:pt>
                <c:pt idx="15" formatCode="General">
                  <c:v>1.74</c:v>
                </c:pt>
                <c:pt idx="16" formatCode="General">
                  <c:v>2.34</c:v>
                </c:pt>
                <c:pt idx="20" formatCode="General">
                  <c:v>7.6</c:v>
                </c:pt>
                <c:pt idx="24" formatCode="General">
                  <c:v>6.14</c:v>
                </c:pt>
                <c:pt idx="25" formatCode="General">
                  <c:v>5.2</c:v>
                </c:pt>
                <c:pt idx="26" formatCode="General">
                  <c:v>4.2</c:v>
                </c:pt>
                <c:pt idx="27" formatCode="General">
                  <c:v>1.69</c:v>
                </c:pt>
                <c:pt idx="28" formatCode="General">
                  <c:v>1.83</c:v>
                </c:pt>
                <c:pt idx="29" formatCode="General">
                  <c:v>1.86</c:v>
                </c:pt>
                <c:pt idx="30" formatCode="General">
                  <c:v>2.8</c:v>
                </c:pt>
                <c:pt idx="31" formatCode="General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6-424E-AC31-7965BC28AB00}"/>
            </c:ext>
          </c:extLst>
        </c:ser>
        <c:ser>
          <c:idx val="2"/>
          <c:order val="1"/>
          <c:tx>
            <c:v>Patrón IGS (1992-2012)</c:v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'FD Y grasa'!$AR$278:$AR$310</c:f>
                <c:numCache>
                  <c:formatCode>General</c:formatCode>
                  <c:ptCount val="33"/>
                  <c:pt idx="0">
                    <c:v>2.4820738775536162</c:v>
                  </c:pt>
                  <c:pt idx="1">
                    <c:v>2.4247496203147594</c:v>
                  </c:pt>
                  <c:pt idx="2">
                    <c:v>2.1823284700026733</c:v>
                  </c:pt>
                  <c:pt idx="3">
                    <c:v>2.0029474693296381</c:v>
                  </c:pt>
                  <c:pt idx="4">
                    <c:v>1.6529448078754745</c:v>
                  </c:pt>
                  <c:pt idx="5">
                    <c:v>2.1810617559850711</c:v>
                  </c:pt>
                  <c:pt idx="6">
                    <c:v>2.3515177002848562</c:v>
                  </c:pt>
                  <c:pt idx="7">
                    <c:v>2.204429476844735</c:v>
                  </c:pt>
                  <c:pt idx="8">
                    <c:v>2.2366870241789996</c:v>
                  </c:pt>
                  <c:pt idx="9">
                    <c:v>2.2367580727094216</c:v>
                  </c:pt>
                  <c:pt idx="10">
                    <c:v>2.2364591264748408</c:v>
                  </c:pt>
                  <c:pt idx="11">
                    <c:v>2.3747307984326693</c:v>
                  </c:pt>
                  <c:pt idx="12">
                    <c:v>2.4820738775536162</c:v>
                  </c:pt>
                  <c:pt idx="13">
                    <c:v>2.4247496203147594</c:v>
                  </c:pt>
                  <c:pt idx="14">
                    <c:v>2.1823284700026733</c:v>
                  </c:pt>
                  <c:pt idx="15">
                    <c:v>2.0029474693296381</c:v>
                  </c:pt>
                  <c:pt idx="16">
                    <c:v>1.6529448078754745</c:v>
                  </c:pt>
                  <c:pt idx="17">
                    <c:v>2.1810617559850711</c:v>
                  </c:pt>
                  <c:pt idx="18">
                    <c:v>2.3515177002848562</c:v>
                  </c:pt>
                  <c:pt idx="19">
                    <c:v>2.2000000000000002</c:v>
                  </c:pt>
                  <c:pt idx="20">
                    <c:v>2.2000000000000002</c:v>
                  </c:pt>
                  <c:pt idx="21">
                    <c:v>2.2999999999999998</c:v>
                  </c:pt>
                  <c:pt idx="22">
                    <c:v>2.2000000000000002</c:v>
                  </c:pt>
                  <c:pt idx="23">
                    <c:v>2.4</c:v>
                  </c:pt>
                  <c:pt idx="24">
                    <c:v>2.5</c:v>
                  </c:pt>
                  <c:pt idx="25">
                    <c:v>2.4</c:v>
                  </c:pt>
                  <c:pt idx="26">
                    <c:v>2.2000000000000002</c:v>
                  </c:pt>
                  <c:pt idx="27">
                    <c:v>2.0029474693296381</c:v>
                  </c:pt>
                  <c:pt idx="28">
                    <c:v>1.7</c:v>
                  </c:pt>
                  <c:pt idx="29">
                    <c:v>2.1810617559850711</c:v>
                  </c:pt>
                  <c:pt idx="30">
                    <c:v>2.3515177002848562</c:v>
                  </c:pt>
                  <c:pt idx="31">
                    <c:v>2.2000000000000002</c:v>
                  </c:pt>
                  <c:pt idx="32">
                    <c:v>2.2000000000000002</c:v>
                  </c:pt>
                </c:numCache>
              </c:numRef>
            </c:plus>
            <c:minus>
              <c:numRef>
                <c:f>'FD Y grasa'!$AR$278:$AR$310</c:f>
                <c:numCache>
                  <c:formatCode>General</c:formatCode>
                  <c:ptCount val="33"/>
                  <c:pt idx="0">
                    <c:v>2.4820738775536162</c:v>
                  </c:pt>
                  <c:pt idx="1">
                    <c:v>2.4247496203147594</c:v>
                  </c:pt>
                  <c:pt idx="2">
                    <c:v>2.1823284700026733</c:v>
                  </c:pt>
                  <c:pt idx="3">
                    <c:v>2.0029474693296381</c:v>
                  </c:pt>
                  <c:pt idx="4">
                    <c:v>1.6529448078754745</c:v>
                  </c:pt>
                  <c:pt idx="5">
                    <c:v>2.1810617559850711</c:v>
                  </c:pt>
                  <c:pt idx="6">
                    <c:v>2.3515177002848562</c:v>
                  </c:pt>
                  <c:pt idx="7">
                    <c:v>2.204429476844735</c:v>
                  </c:pt>
                  <c:pt idx="8">
                    <c:v>2.2366870241789996</c:v>
                  </c:pt>
                  <c:pt idx="9">
                    <c:v>2.2367580727094216</c:v>
                  </c:pt>
                  <c:pt idx="10">
                    <c:v>2.2364591264748408</c:v>
                  </c:pt>
                  <c:pt idx="11">
                    <c:v>2.3747307984326693</c:v>
                  </c:pt>
                  <c:pt idx="12">
                    <c:v>2.4820738775536162</c:v>
                  </c:pt>
                  <c:pt idx="13">
                    <c:v>2.4247496203147594</c:v>
                  </c:pt>
                  <c:pt idx="14">
                    <c:v>2.1823284700026733</c:v>
                  </c:pt>
                  <c:pt idx="15">
                    <c:v>2.0029474693296381</c:v>
                  </c:pt>
                  <c:pt idx="16">
                    <c:v>1.6529448078754745</c:v>
                  </c:pt>
                  <c:pt idx="17">
                    <c:v>2.1810617559850711</c:v>
                  </c:pt>
                  <c:pt idx="18">
                    <c:v>2.3515177002848562</c:v>
                  </c:pt>
                  <c:pt idx="19">
                    <c:v>2.2000000000000002</c:v>
                  </c:pt>
                  <c:pt idx="20">
                    <c:v>2.2000000000000002</c:v>
                  </c:pt>
                  <c:pt idx="21">
                    <c:v>2.2999999999999998</c:v>
                  </c:pt>
                  <c:pt idx="22">
                    <c:v>2.2000000000000002</c:v>
                  </c:pt>
                  <c:pt idx="23">
                    <c:v>2.4</c:v>
                  </c:pt>
                  <c:pt idx="24">
                    <c:v>2.5</c:v>
                  </c:pt>
                  <c:pt idx="25">
                    <c:v>2.4</c:v>
                  </c:pt>
                  <c:pt idx="26">
                    <c:v>2.2000000000000002</c:v>
                  </c:pt>
                  <c:pt idx="27">
                    <c:v>2.0029474693296381</c:v>
                  </c:pt>
                  <c:pt idx="28">
                    <c:v>1.7</c:v>
                  </c:pt>
                  <c:pt idx="29">
                    <c:v>2.1810617559850711</c:v>
                  </c:pt>
                  <c:pt idx="30">
                    <c:v>2.3515177002848562</c:v>
                  </c:pt>
                  <c:pt idx="31">
                    <c:v>2.2000000000000002</c:v>
                  </c:pt>
                  <c:pt idx="32">
                    <c:v>2.2000000000000002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  <a:alpha val="97000"/>
                  </a:schemeClr>
                </a:solidFill>
              </a:ln>
            </c:spPr>
          </c:errBars>
          <c:cat>
            <c:strRef>
              <c:f>'FD Y grasa'!$B$278:$B$311</c:f>
              <c:strCache>
                <c:ptCount val="34"/>
                <c:pt idx="0">
                  <c:v>E15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E16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E17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</c:strCache>
            </c:strRef>
          </c:cat>
          <c:val>
            <c:numRef>
              <c:f>'FD Y grasa'!$AS$278:$AS$311</c:f>
              <c:numCache>
                <c:formatCode>0.0</c:formatCode>
                <c:ptCount val="34"/>
                <c:pt idx="0">
                  <c:v>4.87</c:v>
                </c:pt>
                <c:pt idx="1">
                  <c:v>4.3499999999999996</c:v>
                </c:pt>
                <c:pt idx="2">
                  <c:v>3.32</c:v>
                </c:pt>
                <c:pt idx="3">
                  <c:v>2.71</c:v>
                </c:pt>
                <c:pt idx="4">
                  <c:v>2.2799999999999998</c:v>
                </c:pt>
                <c:pt idx="5">
                  <c:v>3</c:v>
                </c:pt>
                <c:pt idx="6">
                  <c:v>4.38</c:v>
                </c:pt>
                <c:pt idx="7">
                  <c:v>5.64</c:v>
                </c:pt>
                <c:pt idx="8">
                  <c:v>5.54</c:v>
                </c:pt>
                <c:pt idx="9">
                  <c:v>5.34</c:v>
                </c:pt>
                <c:pt idx="10">
                  <c:v>5.33</c:v>
                </c:pt>
                <c:pt idx="11">
                  <c:v>5.16</c:v>
                </c:pt>
                <c:pt idx="12">
                  <c:v>4.87</c:v>
                </c:pt>
                <c:pt idx="13">
                  <c:v>4.3499999999999996</c:v>
                </c:pt>
                <c:pt idx="14">
                  <c:v>3.32</c:v>
                </c:pt>
                <c:pt idx="15">
                  <c:v>2.71</c:v>
                </c:pt>
                <c:pt idx="16">
                  <c:v>2.2799999999999998</c:v>
                </c:pt>
                <c:pt idx="17">
                  <c:v>3</c:v>
                </c:pt>
                <c:pt idx="18">
                  <c:v>4.38</c:v>
                </c:pt>
                <c:pt idx="19">
                  <c:v>5.64</c:v>
                </c:pt>
                <c:pt idx="20">
                  <c:v>5.54</c:v>
                </c:pt>
                <c:pt idx="21">
                  <c:v>5.34</c:v>
                </c:pt>
                <c:pt idx="22">
                  <c:v>5.33</c:v>
                </c:pt>
                <c:pt idx="23">
                  <c:v>5.16</c:v>
                </c:pt>
                <c:pt idx="24" formatCode="General">
                  <c:v>4.9000000000000004</c:v>
                </c:pt>
                <c:pt idx="25">
                  <c:v>3.7</c:v>
                </c:pt>
                <c:pt idx="26">
                  <c:v>3.3</c:v>
                </c:pt>
                <c:pt idx="27">
                  <c:v>2.71</c:v>
                </c:pt>
                <c:pt idx="28" formatCode="General">
                  <c:v>2.2999999999999998</c:v>
                </c:pt>
                <c:pt idx="29">
                  <c:v>3</c:v>
                </c:pt>
                <c:pt idx="30">
                  <c:v>4.38</c:v>
                </c:pt>
                <c:pt idx="31">
                  <c:v>5.6</c:v>
                </c:pt>
                <c:pt idx="32">
                  <c:v>5.5</c:v>
                </c:pt>
                <c:pt idx="3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6-424E-AC31-7965BC28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01536"/>
        <c:axId val="1719802080"/>
      </c:lineChart>
      <c:catAx>
        <c:axId val="17198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8578447553324566"/>
              <c:y val="0.92309289422140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1980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9802080"/>
        <c:scaling>
          <c:orientation val="minMax"/>
          <c:max val="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es-ES" sz="2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s-ES" sz="2000" b="1">
                    <a:latin typeface="Arial" panose="020B0604020202020204" pitchFamily="34" charset="0"/>
                    <a:cs typeface="Arial" panose="020B0604020202020204" pitchFamily="34" charset="0"/>
                  </a:rPr>
                  <a:t>IGS</a:t>
                </a:r>
              </a:p>
            </c:rich>
          </c:tx>
          <c:layout>
            <c:manualLayout>
              <c:xMode val="edge"/>
              <c:yMode val="edge"/>
              <c:x val="8.6155057906643559E-3"/>
              <c:y val="0.403496613597095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  <c:crossAx val="1719801536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16881137501135432"/>
          <c:y val="1.4324329562955608E-2"/>
          <c:w val="0.60079895637790337"/>
          <c:h val="0.12681013666329902"/>
        </c:manualLayout>
      </c:layout>
      <c:overlay val="1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1465" r="0.75000000000001465" t="1" header="0" footer="0"/>
    <c:pageSetup paperSize="9" orientation="landscape" horizontalDpi="360" verticalDpi="36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34632451519101E-2"/>
          <c:y val="5.6099514683306088E-2"/>
          <c:w val="0.93858567840727025"/>
          <c:h val="0.82954097947901628"/>
        </c:manualLayout>
      </c:layout>
      <c:lineChart>
        <c:grouping val="standard"/>
        <c:varyColors val="0"/>
        <c:ser>
          <c:idx val="0"/>
          <c:order val="0"/>
          <c:tx>
            <c:strRef>
              <c:f>'FD Y grasa'!$L$1</c:f>
              <c:strCache>
                <c:ptCount val="1"/>
                <c:pt idx="0">
                  <c:v>FD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'FD Y grasa'!$B$206:$B$313</c:f>
              <c:strCache>
                <c:ptCount val="108"/>
                <c:pt idx="0">
                  <c:v>E- 2009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E10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E11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E12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My</c:v>
                </c:pt>
                <c:pt idx="41">
                  <c:v>Jn</c:v>
                </c:pt>
                <c:pt idx="42">
                  <c:v>Jl</c:v>
                </c:pt>
                <c:pt idx="43">
                  <c:v>Ag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  <c:pt idx="48">
                  <c:v>E13</c:v>
                </c:pt>
                <c:pt idx="49">
                  <c:v>F</c:v>
                </c:pt>
                <c:pt idx="50">
                  <c:v>M</c:v>
                </c:pt>
                <c:pt idx="51">
                  <c:v>A</c:v>
                </c:pt>
                <c:pt idx="52">
                  <c:v>My</c:v>
                </c:pt>
                <c:pt idx="53">
                  <c:v>Jn</c:v>
                </c:pt>
                <c:pt idx="54">
                  <c:v>Jl</c:v>
                </c:pt>
                <c:pt idx="55">
                  <c:v>Ag</c:v>
                </c:pt>
                <c:pt idx="56">
                  <c:v>S</c:v>
                </c:pt>
                <c:pt idx="57">
                  <c:v>O</c:v>
                </c:pt>
                <c:pt idx="58">
                  <c:v>N</c:v>
                </c:pt>
                <c:pt idx="59">
                  <c:v>D</c:v>
                </c:pt>
                <c:pt idx="60">
                  <c:v>E14</c:v>
                </c:pt>
                <c:pt idx="61">
                  <c:v>F</c:v>
                </c:pt>
                <c:pt idx="62">
                  <c:v>M</c:v>
                </c:pt>
                <c:pt idx="63">
                  <c:v>A</c:v>
                </c:pt>
                <c:pt idx="64">
                  <c:v>My</c:v>
                </c:pt>
                <c:pt idx="65">
                  <c:v>Jn</c:v>
                </c:pt>
                <c:pt idx="66">
                  <c:v>Jl</c:v>
                </c:pt>
                <c:pt idx="67">
                  <c:v>Ag</c:v>
                </c:pt>
                <c:pt idx="68">
                  <c:v>S</c:v>
                </c:pt>
                <c:pt idx="69">
                  <c:v>O</c:v>
                </c:pt>
                <c:pt idx="70">
                  <c:v>N</c:v>
                </c:pt>
                <c:pt idx="71">
                  <c:v>D</c:v>
                </c:pt>
                <c:pt idx="72">
                  <c:v>E15</c:v>
                </c:pt>
                <c:pt idx="73">
                  <c:v>F</c:v>
                </c:pt>
                <c:pt idx="74">
                  <c:v>M</c:v>
                </c:pt>
                <c:pt idx="75">
                  <c:v>A</c:v>
                </c:pt>
                <c:pt idx="76">
                  <c:v>My</c:v>
                </c:pt>
                <c:pt idx="77">
                  <c:v>Jn</c:v>
                </c:pt>
                <c:pt idx="78">
                  <c:v>Jl</c:v>
                </c:pt>
                <c:pt idx="79">
                  <c:v>Ag</c:v>
                </c:pt>
                <c:pt idx="80">
                  <c:v>S</c:v>
                </c:pt>
                <c:pt idx="81">
                  <c:v>O</c:v>
                </c:pt>
                <c:pt idx="82">
                  <c:v>N</c:v>
                </c:pt>
                <c:pt idx="83">
                  <c:v>D</c:v>
                </c:pt>
                <c:pt idx="84">
                  <c:v>E16</c:v>
                </c:pt>
                <c:pt idx="85">
                  <c:v>F</c:v>
                </c:pt>
                <c:pt idx="86">
                  <c:v>M</c:v>
                </c:pt>
                <c:pt idx="87">
                  <c:v>A</c:v>
                </c:pt>
                <c:pt idx="88">
                  <c:v>My</c:v>
                </c:pt>
                <c:pt idx="89">
                  <c:v>Jn</c:v>
                </c:pt>
                <c:pt idx="90">
                  <c:v>Jl</c:v>
                </c:pt>
                <c:pt idx="91">
                  <c:v>Ag</c:v>
                </c:pt>
                <c:pt idx="92">
                  <c:v>S</c:v>
                </c:pt>
                <c:pt idx="93">
                  <c:v>O</c:v>
                </c:pt>
                <c:pt idx="94">
                  <c:v>N</c:v>
                </c:pt>
                <c:pt idx="95">
                  <c:v>D</c:v>
                </c:pt>
                <c:pt idx="96">
                  <c:v>E17</c:v>
                </c:pt>
                <c:pt idx="97">
                  <c:v>F</c:v>
                </c:pt>
                <c:pt idx="98">
                  <c:v>M</c:v>
                </c:pt>
                <c:pt idx="99">
                  <c:v>A</c:v>
                </c:pt>
                <c:pt idx="100">
                  <c:v>My</c:v>
                </c:pt>
                <c:pt idx="101">
                  <c:v>Jn</c:v>
                </c:pt>
                <c:pt idx="102">
                  <c:v>Jl</c:v>
                </c:pt>
                <c:pt idx="103">
                  <c:v>Ag</c:v>
                </c:pt>
                <c:pt idx="104">
                  <c:v>S</c:v>
                </c:pt>
                <c:pt idx="105">
                  <c:v>O</c:v>
                </c:pt>
                <c:pt idx="106">
                  <c:v>N</c:v>
                </c:pt>
                <c:pt idx="107">
                  <c:v>D</c:v>
                </c:pt>
              </c:strCache>
            </c:strRef>
          </c:cat>
          <c:val>
            <c:numRef>
              <c:f>'FD Y grasa'!$L$206:$L$313</c:f>
              <c:numCache>
                <c:formatCode>0.0</c:formatCode>
                <c:ptCount val="108"/>
                <c:pt idx="0">
                  <c:v>22.25</c:v>
                </c:pt>
                <c:pt idx="1">
                  <c:v>22.6</c:v>
                </c:pt>
                <c:pt idx="2">
                  <c:v>14.8</c:v>
                </c:pt>
                <c:pt idx="3">
                  <c:v>9.4</c:v>
                </c:pt>
                <c:pt idx="4">
                  <c:v>4.1693547165811031</c:v>
                </c:pt>
                <c:pt idx="5">
                  <c:v>7.2</c:v>
                </c:pt>
                <c:pt idx="6">
                  <c:v>12.314200324004245</c:v>
                </c:pt>
                <c:pt idx="7">
                  <c:v>29.609443677952935</c:v>
                </c:pt>
                <c:pt idx="8">
                  <c:v>33.505772295415014</c:v>
                </c:pt>
                <c:pt idx="9">
                  <c:v>31.671003992432382</c:v>
                </c:pt>
                <c:pt idx="10">
                  <c:v>21.968338102666639</c:v>
                </c:pt>
                <c:pt idx="11">
                  <c:v>22.788006967718541</c:v>
                </c:pt>
                <c:pt idx="12">
                  <c:v>11.801682795629912</c:v>
                </c:pt>
                <c:pt idx="13">
                  <c:v>11.935432422698977</c:v>
                </c:pt>
                <c:pt idx="14">
                  <c:v>9.8021412680756406</c:v>
                </c:pt>
                <c:pt idx="15">
                  <c:v>8.3000000000000007</c:v>
                </c:pt>
                <c:pt idx="16">
                  <c:v>4.664895233157444</c:v>
                </c:pt>
                <c:pt idx="17">
                  <c:v>11.4</c:v>
                </c:pt>
                <c:pt idx="18">
                  <c:v>16.80301612279932</c:v>
                </c:pt>
                <c:pt idx="19">
                  <c:v>34.75</c:v>
                </c:pt>
                <c:pt idx="20">
                  <c:v>43.5</c:v>
                </c:pt>
                <c:pt idx="21">
                  <c:v>40.680489965613269</c:v>
                </c:pt>
                <c:pt idx="22">
                  <c:v>23.645976420400803</c:v>
                </c:pt>
                <c:pt idx="23">
                  <c:v>26.585454828792837</c:v>
                </c:pt>
                <c:pt idx="24">
                  <c:v>21.027408879798475</c:v>
                </c:pt>
                <c:pt idx="25">
                  <c:v>13.04887906923731</c:v>
                </c:pt>
                <c:pt idx="26">
                  <c:v>9.2729032258064503</c:v>
                </c:pt>
                <c:pt idx="27">
                  <c:v>3.3620555689521208</c:v>
                </c:pt>
                <c:pt idx="28">
                  <c:v>3.8529729729729731</c:v>
                </c:pt>
                <c:pt idx="29">
                  <c:v>0.87719298245614041</c:v>
                </c:pt>
                <c:pt idx="30">
                  <c:v>6.5455577102635933</c:v>
                </c:pt>
                <c:pt idx="31">
                  <c:v>19.518641408279056</c:v>
                </c:pt>
                <c:pt idx="32">
                  <c:v>25.452245952245953</c:v>
                </c:pt>
                <c:pt idx="33">
                  <c:v>31.899632254783072</c:v>
                </c:pt>
                <c:pt idx="34">
                  <c:v>19.220966896027601</c:v>
                </c:pt>
                <c:pt idx="35">
                  <c:v>16.14532423556928</c:v>
                </c:pt>
                <c:pt idx="36">
                  <c:v>22.665639270290438</c:v>
                </c:pt>
                <c:pt idx="37">
                  <c:v>20.507160984311199</c:v>
                </c:pt>
                <c:pt idx="38">
                  <c:v>15.997338329271106</c:v>
                </c:pt>
                <c:pt idx="39">
                  <c:v>6.4346819752378464</c:v>
                </c:pt>
                <c:pt idx="40">
                  <c:v>5.7425540595675235</c:v>
                </c:pt>
                <c:pt idx="41">
                  <c:v>13.312149768146812</c:v>
                </c:pt>
                <c:pt idx="42">
                  <c:v>9.8075304303920827</c:v>
                </c:pt>
                <c:pt idx="43">
                  <c:v>30.205868100604942</c:v>
                </c:pt>
                <c:pt idx="44">
                  <c:v>23.327451339198728</c:v>
                </c:pt>
                <c:pt idx="45">
                  <c:v>35.461493239271014</c:v>
                </c:pt>
                <c:pt idx="46">
                  <c:v>31.982255226392674</c:v>
                </c:pt>
                <c:pt idx="47">
                  <c:v>18.3</c:v>
                </c:pt>
                <c:pt idx="48">
                  <c:v>17.807441860465115</c:v>
                </c:pt>
                <c:pt idx="49">
                  <c:v>15.2</c:v>
                </c:pt>
                <c:pt idx="50">
                  <c:v>15.353535353535355</c:v>
                </c:pt>
                <c:pt idx="51">
                  <c:v>12.507943669848371</c:v>
                </c:pt>
                <c:pt idx="52">
                  <c:v>5.9060721062618597</c:v>
                </c:pt>
                <c:pt idx="53">
                  <c:v>7.7451380388956892</c:v>
                </c:pt>
                <c:pt idx="54">
                  <c:v>23.070874183006538</c:v>
                </c:pt>
                <c:pt idx="55">
                  <c:v>26.81904761904762</c:v>
                </c:pt>
                <c:pt idx="56">
                  <c:v>34.944736842105264</c:v>
                </c:pt>
                <c:pt idx="57">
                  <c:v>28.021978021978022</c:v>
                </c:pt>
                <c:pt idx="58">
                  <c:v>17.635162210068057</c:v>
                </c:pt>
                <c:pt idx="59">
                  <c:v>15.733135162333074</c:v>
                </c:pt>
                <c:pt idx="60">
                  <c:v>13.651794871794873</c:v>
                </c:pt>
                <c:pt idx="61">
                  <c:v>28.777777777777782</c:v>
                </c:pt>
                <c:pt idx="62">
                  <c:v>24.937871151846675</c:v>
                </c:pt>
                <c:pt idx="63">
                  <c:v>13.209876543209878</c:v>
                </c:pt>
                <c:pt idx="64">
                  <c:v>1</c:v>
                </c:pt>
                <c:pt idx="65">
                  <c:v>1.1000000000000001</c:v>
                </c:pt>
                <c:pt idx="66">
                  <c:v>11.151237322515215</c:v>
                </c:pt>
                <c:pt idx="67">
                  <c:v>30.099999999999998</c:v>
                </c:pt>
                <c:pt idx="68">
                  <c:v>42.004645997386469</c:v>
                </c:pt>
                <c:pt idx="69">
                  <c:v>30.779108535715164</c:v>
                </c:pt>
                <c:pt idx="70">
                  <c:v>33.267015304598203</c:v>
                </c:pt>
                <c:pt idx="71">
                  <c:v>12.808636766837585</c:v>
                </c:pt>
                <c:pt idx="72">
                  <c:v>7.1180727874276268</c:v>
                </c:pt>
                <c:pt idx="73">
                  <c:v>18.23656547794479</c:v>
                </c:pt>
                <c:pt idx="74">
                  <c:v>4.6031746031746037</c:v>
                </c:pt>
                <c:pt idx="75">
                  <c:v>4.7058823529411766</c:v>
                </c:pt>
                <c:pt idx="76" formatCode="General">
                  <c:v>1.3</c:v>
                </c:pt>
                <c:pt idx="77" formatCode="General">
                  <c:v>3.9</c:v>
                </c:pt>
                <c:pt idx="78" formatCode="General">
                  <c:v>6.2</c:v>
                </c:pt>
                <c:pt idx="79">
                  <c:v>6.0129279279279277</c:v>
                </c:pt>
                <c:pt idx="80">
                  <c:v>31.899955235600174</c:v>
                </c:pt>
                <c:pt idx="81" formatCode="General">
                  <c:v>21.1</c:v>
                </c:pt>
                <c:pt idx="82">
                  <c:v>13.43793665579879</c:v>
                </c:pt>
                <c:pt idx="83">
                  <c:v>10.527411242507334</c:v>
                </c:pt>
                <c:pt idx="84">
                  <c:v>6.1721380176784679</c:v>
                </c:pt>
                <c:pt idx="85">
                  <c:v>16.173077414736412</c:v>
                </c:pt>
                <c:pt idx="86">
                  <c:v>18.442500000000003</c:v>
                </c:pt>
                <c:pt idx="87">
                  <c:v>17.424410712081944</c:v>
                </c:pt>
                <c:pt idx="88">
                  <c:v>8.8232455144219841</c:v>
                </c:pt>
                <c:pt idx="89">
                  <c:v>21.597466088273773</c:v>
                </c:pt>
                <c:pt idx="90">
                  <c:v>27.7</c:v>
                </c:pt>
                <c:pt idx="91">
                  <c:v>33.181292808219176</c:v>
                </c:pt>
                <c:pt idx="92">
                  <c:v>31.54537590241474</c:v>
                </c:pt>
                <c:pt idx="93">
                  <c:v>26.578500801489049</c:v>
                </c:pt>
                <c:pt idx="94">
                  <c:v>22.231968810916179</c:v>
                </c:pt>
                <c:pt idx="95">
                  <c:v>10.4</c:v>
                </c:pt>
                <c:pt idx="96">
                  <c:v>19.5</c:v>
                </c:pt>
                <c:pt idx="97" formatCode="General">
                  <c:v>6.8</c:v>
                </c:pt>
                <c:pt idx="98" formatCode="General">
                  <c:v>2.5</c:v>
                </c:pt>
                <c:pt idx="99" formatCode="General">
                  <c:v>9.5</c:v>
                </c:pt>
                <c:pt idx="100" formatCode="General">
                  <c:v>4.5999999999999996</c:v>
                </c:pt>
                <c:pt idx="101" formatCode="General">
                  <c:v>4.5999999999999996</c:v>
                </c:pt>
                <c:pt idx="102" formatCode="General">
                  <c:v>12.8</c:v>
                </c:pt>
                <c:pt idx="103" formatCode="General">
                  <c:v>27.2</c:v>
                </c:pt>
                <c:pt idx="104" formatCode="General">
                  <c:v>28.4</c:v>
                </c:pt>
                <c:pt idx="105" formatCode="General">
                  <c:v>28.3</c:v>
                </c:pt>
                <c:pt idx="106" formatCode="General">
                  <c:v>23.5</c:v>
                </c:pt>
                <c:pt idx="107" formatCode="General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1-450D-8A68-C807369696BD}"/>
            </c:ext>
          </c:extLst>
        </c:ser>
        <c:ser>
          <c:idx val="1"/>
          <c:order val="1"/>
          <c:tx>
            <c:strRef>
              <c:f>'FD Y grasa'!$AB$1</c:f>
              <c:strCache>
                <c:ptCount val="1"/>
                <c:pt idx="0">
                  <c:v>Patrón FD (1992-2012)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'FD Y grasa'!$B$206:$B$313</c:f>
              <c:strCache>
                <c:ptCount val="108"/>
                <c:pt idx="0">
                  <c:v>E- 2009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My</c:v>
                </c:pt>
                <c:pt idx="5">
                  <c:v>Jn</c:v>
                </c:pt>
                <c:pt idx="6">
                  <c:v>Jl</c:v>
                </c:pt>
                <c:pt idx="7">
                  <c:v>Ag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E10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My</c:v>
                </c:pt>
                <c:pt idx="17">
                  <c:v>Jn</c:v>
                </c:pt>
                <c:pt idx="18">
                  <c:v>Jl</c:v>
                </c:pt>
                <c:pt idx="19">
                  <c:v>Ag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E11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My</c:v>
                </c:pt>
                <c:pt idx="29">
                  <c:v>Jn</c:v>
                </c:pt>
                <c:pt idx="30">
                  <c:v>Jl</c:v>
                </c:pt>
                <c:pt idx="31">
                  <c:v>Ag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E12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My</c:v>
                </c:pt>
                <c:pt idx="41">
                  <c:v>Jn</c:v>
                </c:pt>
                <c:pt idx="42">
                  <c:v>Jl</c:v>
                </c:pt>
                <c:pt idx="43">
                  <c:v>Ag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  <c:pt idx="48">
                  <c:v>E13</c:v>
                </c:pt>
                <c:pt idx="49">
                  <c:v>F</c:v>
                </c:pt>
                <c:pt idx="50">
                  <c:v>M</c:v>
                </c:pt>
                <c:pt idx="51">
                  <c:v>A</c:v>
                </c:pt>
                <c:pt idx="52">
                  <c:v>My</c:v>
                </c:pt>
                <c:pt idx="53">
                  <c:v>Jn</c:v>
                </c:pt>
                <c:pt idx="54">
                  <c:v>Jl</c:v>
                </c:pt>
                <c:pt idx="55">
                  <c:v>Ag</c:v>
                </c:pt>
                <c:pt idx="56">
                  <c:v>S</c:v>
                </c:pt>
                <c:pt idx="57">
                  <c:v>O</c:v>
                </c:pt>
                <c:pt idx="58">
                  <c:v>N</c:v>
                </c:pt>
                <c:pt idx="59">
                  <c:v>D</c:v>
                </c:pt>
                <c:pt idx="60">
                  <c:v>E14</c:v>
                </c:pt>
                <c:pt idx="61">
                  <c:v>F</c:v>
                </c:pt>
                <c:pt idx="62">
                  <c:v>M</c:v>
                </c:pt>
                <c:pt idx="63">
                  <c:v>A</c:v>
                </c:pt>
                <c:pt idx="64">
                  <c:v>My</c:v>
                </c:pt>
                <c:pt idx="65">
                  <c:v>Jn</c:v>
                </c:pt>
                <c:pt idx="66">
                  <c:v>Jl</c:v>
                </c:pt>
                <c:pt idx="67">
                  <c:v>Ag</c:v>
                </c:pt>
                <c:pt idx="68">
                  <c:v>S</c:v>
                </c:pt>
                <c:pt idx="69">
                  <c:v>O</c:v>
                </c:pt>
                <c:pt idx="70">
                  <c:v>N</c:v>
                </c:pt>
                <c:pt idx="71">
                  <c:v>D</c:v>
                </c:pt>
                <c:pt idx="72">
                  <c:v>E15</c:v>
                </c:pt>
                <c:pt idx="73">
                  <c:v>F</c:v>
                </c:pt>
                <c:pt idx="74">
                  <c:v>M</c:v>
                </c:pt>
                <c:pt idx="75">
                  <c:v>A</c:v>
                </c:pt>
                <c:pt idx="76">
                  <c:v>My</c:v>
                </c:pt>
                <c:pt idx="77">
                  <c:v>Jn</c:v>
                </c:pt>
                <c:pt idx="78">
                  <c:v>Jl</c:v>
                </c:pt>
                <c:pt idx="79">
                  <c:v>Ag</c:v>
                </c:pt>
                <c:pt idx="80">
                  <c:v>S</c:v>
                </c:pt>
                <c:pt idx="81">
                  <c:v>O</c:v>
                </c:pt>
                <c:pt idx="82">
                  <c:v>N</c:v>
                </c:pt>
                <c:pt idx="83">
                  <c:v>D</c:v>
                </c:pt>
                <c:pt idx="84">
                  <c:v>E16</c:v>
                </c:pt>
                <c:pt idx="85">
                  <c:v>F</c:v>
                </c:pt>
                <c:pt idx="86">
                  <c:v>M</c:v>
                </c:pt>
                <c:pt idx="87">
                  <c:v>A</c:v>
                </c:pt>
                <c:pt idx="88">
                  <c:v>My</c:v>
                </c:pt>
                <c:pt idx="89">
                  <c:v>Jn</c:v>
                </c:pt>
                <c:pt idx="90">
                  <c:v>Jl</c:v>
                </c:pt>
                <c:pt idx="91">
                  <c:v>Ag</c:v>
                </c:pt>
                <c:pt idx="92">
                  <c:v>S</c:v>
                </c:pt>
                <c:pt idx="93">
                  <c:v>O</c:v>
                </c:pt>
                <c:pt idx="94">
                  <c:v>N</c:v>
                </c:pt>
                <c:pt idx="95">
                  <c:v>D</c:v>
                </c:pt>
                <c:pt idx="96">
                  <c:v>E17</c:v>
                </c:pt>
                <c:pt idx="97">
                  <c:v>F</c:v>
                </c:pt>
                <c:pt idx="98">
                  <c:v>M</c:v>
                </c:pt>
                <c:pt idx="99">
                  <c:v>A</c:v>
                </c:pt>
                <c:pt idx="100">
                  <c:v>My</c:v>
                </c:pt>
                <c:pt idx="101">
                  <c:v>Jn</c:v>
                </c:pt>
                <c:pt idx="102">
                  <c:v>Jl</c:v>
                </c:pt>
                <c:pt idx="103">
                  <c:v>Ag</c:v>
                </c:pt>
                <c:pt idx="104">
                  <c:v>S</c:v>
                </c:pt>
                <c:pt idx="105">
                  <c:v>O</c:v>
                </c:pt>
                <c:pt idx="106">
                  <c:v>N</c:v>
                </c:pt>
                <c:pt idx="107">
                  <c:v>D</c:v>
                </c:pt>
              </c:strCache>
            </c:strRef>
          </c:cat>
          <c:val>
            <c:numRef>
              <c:f>'FD Y grasa'!$AB$206:$AB$313</c:f>
              <c:numCache>
                <c:formatCode>0.0</c:formatCode>
                <c:ptCount val="108"/>
                <c:pt idx="0">
                  <c:v>22.054244151984538</c:v>
                </c:pt>
                <c:pt idx="1">
                  <c:v>21.853594760668553</c:v>
                </c:pt>
                <c:pt idx="2">
                  <c:v>15.174474376294269</c:v>
                </c:pt>
                <c:pt idx="3">
                  <c:v>9.9810503956978316</c:v>
                </c:pt>
                <c:pt idx="4">
                  <c:v>11.53287560874784</c:v>
                </c:pt>
                <c:pt idx="5">
                  <c:v>11.928621067429408</c:v>
                </c:pt>
                <c:pt idx="6">
                  <c:v>17.273105513465076</c:v>
                </c:pt>
                <c:pt idx="7">
                  <c:v>25.672171915077907</c:v>
                </c:pt>
                <c:pt idx="8">
                  <c:v>29.330871247230089</c:v>
                </c:pt>
                <c:pt idx="9">
                  <c:v>29.106224053684603</c:v>
                </c:pt>
                <c:pt idx="10">
                  <c:v>23.862464025486187</c:v>
                </c:pt>
                <c:pt idx="11">
                  <c:v>24.752633368319174</c:v>
                </c:pt>
                <c:pt idx="12">
                  <c:v>22.054244151984538</c:v>
                </c:pt>
                <c:pt idx="13">
                  <c:v>21.853594760668553</c:v>
                </c:pt>
                <c:pt idx="14">
                  <c:v>15.174474376294269</c:v>
                </c:pt>
                <c:pt idx="15">
                  <c:v>9.9810503956978316</c:v>
                </c:pt>
                <c:pt idx="16">
                  <c:v>11.53287560874784</c:v>
                </c:pt>
                <c:pt idx="17">
                  <c:v>11.928621067429408</c:v>
                </c:pt>
                <c:pt idx="18">
                  <c:v>17.273105513465076</c:v>
                </c:pt>
                <c:pt idx="19">
                  <c:v>25.672171915077907</c:v>
                </c:pt>
                <c:pt idx="20">
                  <c:v>29.330871247230089</c:v>
                </c:pt>
                <c:pt idx="21">
                  <c:v>29.106224053684603</c:v>
                </c:pt>
                <c:pt idx="22">
                  <c:v>23.862464025486187</c:v>
                </c:pt>
                <c:pt idx="23">
                  <c:v>24.752633368319174</c:v>
                </c:pt>
                <c:pt idx="24">
                  <c:v>22.054244151984538</c:v>
                </c:pt>
                <c:pt idx="25">
                  <c:v>21.853594760668553</c:v>
                </c:pt>
                <c:pt idx="26">
                  <c:v>15.174474376294269</c:v>
                </c:pt>
                <c:pt idx="27">
                  <c:v>9.9810503956978316</c:v>
                </c:pt>
                <c:pt idx="28">
                  <c:v>11.53287560874784</c:v>
                </c:pt>
                <c:pt idx="29">
                  <c:v>11.928621067429408</c:v>
                </c:pt>
                <c:pt idx="30">
                  <c:v>17.273105513465076</c:v>
                </c:pt>
                <c:pt idx="31">
                  <c:v>25.672171915077907</c:v>
                </c:pt>
                <c:pt idx="32">
                  <c:v>29.330871247230089</c:v>
                </c:pt>
                <c:pt idx="33">
                  <c:v>29.106224053684603</c:v>
                </c:pt>
                <c:pt idx="34">
                  <c:v>23.862464025486187</c:v>
                </c:pt>
                <c:pt idx="35">
                  <c:v>24.752633368319174</c:v>
                </c:pt>
                <c:pt idx="36">
                  <c:v>22.054244151984538</c:v>
                </c:pt>
                <c:pt idx="37">
                  <c:v>21.853594760668553</c:v>
                </c:pt>
                <c:pt idx="38">
                  <c:v>15.174474376294269</c:v>
                </c:pt>
                <c:pt idx="39">
                  <c:v>9.9810503956978316</c:v>
                </c:pt>
                <c:pt idx="40">
                  <c:v>11.53287560874784</c:v>
                </c:pt>
                <c:pt idx="41">
                  <c:v>11.928621067429408</c:v>
                </c:pt>
                <c:pt idx="42">
                  <c:v>17.273105513465076</c:v>
                </c:pt>
                <c:pt idx="43">
                  <c:v>25.672171915077907</c:v>
                </c:pt>
                <c:pt idx="44">
                  <c:v>29.330871247230089</c:v>
                </c:pt>
                <c:pt idx="45">
                  <c:v>29.106224053684603</c:v>
                </c:pt>
                <c:pt idx="46">
                  <c:v>23.862464025486187</c:v>
                </c:pt>
                <c:pt idx="47">
                  <c:v>24.752633368319174</c:v>
                </c:pt>
                <c:pt idx="48">
                  <c:v>22.1</c:v>
                </c:pt>
                <c:pt idx="49">
                  <c:v>21.853594760668553</c:v>
                </c:pt>
                <c:pt idx="50">
                  <c:v>15.174474376294269</c:v>
                </c:pt>
                <c:pt idx="51">
                  <c:v>9.9810503956978316</c:v>
                </c:pt>
                <c:pt idx="52">
                  <c:v>11.53287560874784</c:v>
                </c:pt>
                <c:pt idx="53">
                  <c:v>11.928621067429408</c:v>
                </c:pt>
                <c:pt idx="54">
                  <c:v>17.273105513465076</c:v>
                </c:pt>
                <c:pt idx="55">
                  <c:v>25.672171915077907</c:v>
                </c:pt>
                <c:pt idx="56">
                  <c:v>29.3</c:v>
                </c:pt>
                <c:pt idx="57">
                  <c:v>29.106224053684603</c:v>
                </c:pt>
                <c:pt idx="58">
                  <c:v>23.862464025486187</c:v>
                </c:pt>
                <c:pt idx="59">
                  <c:v>24.752633368319174</c:v>
                </c:pt>
                <c:pt idx="60">
                  <c:v>22.1</c:v>
                </c:pt>
                <c:pt idx="61" formatCode="General">
                  <c:v>21.9</c:v>
                </c:pt>
                <c:pt idx="62">
                  <c:v>15.2</c:v>
                </c:pt>
                <c:pt idx="63">
                  <c:v>9.9810503956978316</c:v>
                </c:pt>
                <c:pt idx="64">
                  <c:v>11.53287560874784</c:v>
                </c:pt>
                <c:pt idx="65">
                  <c:v>11.644539289746044</c:v>
                </c:pt>
                <c:pt idx="66">
                  <c:v>17.273105513465076</c:v>
                </c:pt>
                <c:pt idx="67">
                  <c:v>25.672171915077907</c:v>
                </c:pt>
                <c:pt idx="68">
                  <c:v>29.330871247230089</c:v>
                </c:pt>
                <c:pt idx="69">
                  <c:v>29.106224053684603</c:v>
                </c:pt>
                <c:pt idx="70">
                  <c:v>23.862464025486187</c:v>
                </c:pt>
                <c:pt idx="71">
                  <c:v>24.752633368319174</c:v>
                </c:pt>
                <c:pt idx="72">
                  <c:v>22.1</c:v>
                </c:pt>
                <c:pt idx="73">
                  <c:v>21.853594760668553</c:v>
                </c:pt>
                <c:pt idx="74">
                  <c:v>15.174474376294269</c:v>
                </c:pt>
                <c:pt idx="75">
                  <c:v>9.9810503956978316</c:v>
                </c:pt>
                <c:pt idx="76">
                  <c:v>11.5</c:v>
                </c:pt>
                <c:pt idx="77">
                  <c:v>11.6</c:v>
                </c:pt>
                <c:pt idx="78">
                  <c:v>17.3</c:v>
                </c:pt>
                <c:pt idx="79">
                  <c:v>25.7</c:v>
                </c:pt>
                <c:pt idx="80">
                  <c:v>29.3</c:v>
                </c:pt>
                <c:pt idx="81">
                  <c:v>29.1</c:v>
                </c:pt>
                <c:pt idx="82">
                  <c:v>23.862464025486187</c:v>
                </c:pt>
                <c:pt idx="83">
                  <c:v>24.752633368319174</c:v>
                </c:pt>
                <c:pt idx="84">
                  <c:v>22.1</c:v>
                </c:pt>
                <c:pt idx="85" formatCode="General">
                  <c:v>21.9</c:v>
                </c:pt>
                <c:pt idx="86">
                  <c:v>15.174474376294269</c:v>
                </c:pt>
                <c:pt idx="87">
                  <c:v>10</c:v>
                </c:pt>
                <c:pt idx="88">
                  <c:v>11.5</c:v>
                </c:pt>
                <c:pt idx="89" formatCode="General">
                  <c:v>11.6</c:v>
                </c:pt>
                <c:pt idx="90">
                  <c:v>17.3</c:v>
                </c:pt>
                <c:pt idx="91">
                  <c:v>25.7</c:v>
                </c:pt>
                <c:pt idx="92">
                  <c:v>29.3</c:v>
                </c:pt>
                <c:pt idx="93">
                  <c:v>29.1</c:v>
                </c:pt>
                <c:pt idx="94">
                  <c:v>23.862464025486187</c:v>
                </c:pt>
                <c:pt idx="95">
                  <c:v>24.8</c:v>
                </c:pt>
                <c:pt idx="96">
                  <c:v>22.1</c:v>
                </c:pt>
                <c:pt idx="97">
                  <c:v>21.9</c:v>
                </c:pt>
                <c:pt idx="98">
                  <c:v>15.2</c:v>
                </c:pt>
                <c:pt idx="99">
                  <c:v>10</c:v>
                </c:pt>
                <c:pt idx="100">
                  <c:v>11.5</c:v>
                </c:pt>
                <c:pt idx="101">
                  <c:v>11.6</c:v>
                </c:pt>
                <c:pt idx="102">
                  <c:v>17.3</c:v>
                </c:pt>
                <c:pt idx="103">
                  <c:v>25.7</c:v>
                </c:pt>
                <c:pt idx="104">
                  <c:v>29.3</c:v>
                </c:pt>
                <c:pt idx="105">
                  <c:v>29.1</c:v>
                </c:pt>
                <c:pt idx="106">
                  <c:v>23.9</c:v>
                </c:pt>
                <c:pt idx="107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1-450D-8A68-C8073696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804800"/>
        <c:axId val="1729767904"/>
      </c:lineChart>
      <c:catAx>
        <c:axId val="171980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2000" b="1">
                    <a:solidFill>
                      <a:schemeClr val="tx1"/>
                    </a:solidFill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47169640459335488"/>
              <c:y val="0.95704557587081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9767904"/>
        <c:crosses val="autoZero"/>
        <c:auto val="1"/>
        <c:lblAlgn val="ctr"/>
        <c:lblOffset val="100"/>
        <c:noMultiLvlLbl val="0"/>
      </c:catAx>
      <c:valAx>
        <c:axId val="172976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800" b="1">
                    <a:solidFill>
                      <a:sysClr val="windowText" lastClr="000000"/>
                    </a:solidFill>
                  </a:rPr>
                  <a:t>FD(%)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98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076067230205338"/>
          <c:y val="9.1045659386916264E-2"/>
          <c:w val="0.20727178314063061"/>
          <c:h val="4.656115820065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466725</xdr:colOff>
      <xdr:row>176</xdr:row>
      <xdr:rowOff>0</xdr:rowOff>
    </xdr:from>
    <xdr:to>
      <xdr:col>60</xdr:col>
      <xdr:colOff>504825</xdr:colOff>
      <xdr:row>176</xdr:row>
      <xdr:rowOff>0</xdr:rowOff>
    </xdr:to>
    <xdr:graphicFrame macro="">
      <xdr:nvGraphicFramePr>
        <xdr:cNvPr id="149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685800</xdr:colOff>
      <xdr:row>176</xdr:row>
      <xdr:rowOff>0</xdr:rowOff>
    </xdr:from>
    <xdr:to>
      <xdr:col>74</xdr:col>
      <xdr:colOff>600075</xdr:colOff>
      <xdr:row>176</xdr:row>
      <xdr:rowOff>0</xdr:rowOff>
    </xdr:to>
    <xdr:graphicFrame macro="">
      <xdr:nvGraphicFramePr>
        <xdr:cNvPr id="150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570810</xdr:colOff>
      <xdr:row>86</xdr:row>
      <xdr:rowOff>9798</xdr:rowOff>
    </xdr:from>
    <xdr:to>
      <xdr:col>75</xdr:col>
      <xdr:colOff>412749</xdr:colOff>
      <xdr:row>121</xdr:row>
      <xdr:rowOff>150585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191934</xdr:colOff>
      <xdr:row>253</xdr:row>
      <xdr:rowOff>124227</xdr:rowOff>
    </xdr:from>
    <xdr:to>
      <xdr:col>66</xdr:col>
      <xdr:colOff>81030</xdr:colOff>
      <xdr:row>277</xdr:row>
      <xdr:rowOff>35791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242812</xdr:colOff>
      <xdr:row>265</xdr:row>
      <xdr:rowOff>14514</xdr:rowOff>
    </xdr:from>
    <xdr:to>
      <xdr:col>76</xdr:col>
      <xdr:colOff>445406</xdr:colOff>
      <xdr:row>292</xdr:row>
      <xdr:rowOff>74991</xdr:rowOff>
    </xdr:to>
    <xdr:graphicFrame macro="">
      <xdr:nvGraphicFramePr>
        <xdr:cNvPr id="2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334354</xdr:colOff>
      <xdr:row>129</xdr:row>
      <xdr:rowOff>142875</xdr:rowOff>
    </xdr:from>
    <xdr:to>
      <xdr:col>75</xdr:col>
      <xdr:colOff>746125</xdr:colOff>
      <xdr:row>165</xdr:row>
      <xdr:rowOff>79375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33696</xdr:colOff>
      <xdr:row>131</xdr:row>
      <xdr:rowOff>15875</xdr:rowOff>
    </xdr:from>
    <xdr:to>
      <xdr:col>59</xdr:col>
      <xdr:colOff>15875</xdr:colOff>
      <xdr:row>167</xdr:row>
      <xdr:rowOff>10999</xdr:rowOff>
    </xdr:to>
    <xdr:graphicFrame macro="">
      <xdr:nvGraphicFramePr>
        <xdr:cNvPr id="1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0</xdr:colOff>
      <xdr:row>88</xdr:row>
      <xdr:rowOff>48985</xdr:rowOff>
    </xdr:from>
    <xdr:to>
      <xdr:col>92</xdr:col>
      <xdr:colOff>748393</xdr:colOff>
      <xdr:row>122</xdr:row>
      <xdr:rowOff>101147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273050</xdr:colOff>
      <xdr:row>301</xdr:row>
      <xdr:rowOff>133350</xdr:rowOff>
    </xdr:from>
    <xdr:to>
      <xdr:col>87</xdr:col>
      <xdr:colOff>44450</xdr:colOff>
      <xdr:row>353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77</xdr:col>
      <xdr:colOff>403225</xdr:colOff>
      <xdr:row>188</xdr:row>
      <xdr:rowOff>149225</xdr:rowOff>
    </xdr:from>
    <xdr:to>
      <xdr:col>93</xdr:col>
      <xdr:colOff>441325</xdr:colOff>
      <xdr:row>228</xdr:row>
      <xdr:rowOff>101600</xdr:rowOff>
    </xdr:to>
    <xdr:graphicFrame macro="">
      <xdr:nvGraphicFramePr>
        <xdr:cNvPr id="1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365125</xdr:colOff>
      <xdr:row>262</xdr:row>
      <xdr:rowOff>15875</xdr:rowOff>
    </xdr:from>
    <xdr:to>
      <xdr:col>89</xdr:col>
      <xdr:colOff>92075</xdr:colOff>
      <xdr:row>297</xdr:row>
      <xdr:rowOff>26821</xdr:rowOff>
    </xdr:to>
    <xdr:graphicFrame macro="">
      <xdr:nvGraphicFramePr>
        <xdr:cNvPr id="2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25400</xdr:colOff>
      <xdr:row>88</xdr:row>
      <xdr:rowOff>101599</xdr:rowOff>
    </xdr:from>
    <xdr:to>
      <xdr:col>92</xdr:col>
      <xdr:colOff>716643</xdr:colOff>
      <xdr:row>122</xdr:row>
      <xdr:rowOff>43996</xdr:rowOff>
    </xdr:to>
    <xdr:graphicFrame macro="">
      <xdr:nvGraphicFramePr>
        <xdr:cNvPr id="2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1046982</xdr:colOff>
      <xdr:row>86</xdr:row>
      <xdr:rowOff>34924</xdr:rowOff>
    </xdr:from>
    <xdr:to>
      <xdr:col>58</xdr:col>
      <xdr:colOff>1031875</xdr:colOff>
      <xdr:row>122</xdr:row>
      <xdr:rowOff>19050</xdr:rowOff>
    </xdr:to>
    <xdr:graphicFrame macro="">
      <xdr:nvGraphicFramePr>
        <xdr:cNvPr id="1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95</xdr:col>
      <xdr:colOff>206375</xdr:colOff>
      <xdr:row>94</xdr:row>
      <xdr:rowOff>0</xdr:rowOff>
    </xdr:from>
    <xdr:to>
      <xdr:col>110</xdr:col>
      <xdr:colOff>192768</xdr:colOff>
      <xdr:row>128</xdr:row>
      <xdr:rowOff>39462</xdr:rowOff>
    </xdr:to>
    <xdr:graphicFrame macro="">
      <xdr:nvGraphicFramePr>
        <xdr:cNvPr id="2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142875</xdr:colOff>
      <xdr:row>355</xdr:row>
      <xdr:rowOff>79375</xdr:rowOff>
    </xdr:from>
    <xdr:to>
      <xdr:col>86</xdr:col>
      <xdr:colOff>676275</xdr:colOff>
      <xdr:row>408</xdr:row>
      <xdr:rowOff>3175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587375</xdr:colOff>
      <xdr:row>430</xdr:row>
      <xdr:rowOff>127000</xdr:rowOff>
    </xdr:from>
    <xdr:to>
      <xdr:col>58</xdr:col>
      <xdr:colOff>569093</xdr:colOff>
      <xdr:row>467</xdr:row>
      <xdr:rowOff>25401</xdr:rowOff>
    </xdr:to>
    <xdr:graphicFrame macro="">
      <xdr:nvGraphicFramePr>
        <xdr:cNvPr id="3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178</xdr:row>
      <xdr:rowOff>0</xdr:rowOff>
    </xdr:from>
    <xdr:to>
      <xdr:col>58</xdr:col>
      <xdr:colOff>1096143</xdr:colOff>
      <xdr:row>213</xdr:row>
      <xdr:rowOff>47626</xdr:rowOff>
    </xdr:to>
    <xdr:graphicFrame macro="">
      <xdr:nvGraphicFramePr>
        <xdr:cNvPr id="2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0</xdr:colOff>
      <xdr:row>217</xdr:row>
      <xdr:rowOff>0</xdr:rowOff>
    </xdr:from>
    <xdr:to>
      <xdr:col>58</xdr:col>
      <xdr:colOff>1109304</xdr:colOff>
      <xdr:row>245</xdr:row>
      <xdr:rowOff>74499</xdr:rowOff>
    </xdr:to>
    <xdr:graphicFrame macro="">
      <xdr:nvGraphicFramePr>
        <xdr:cNvPr id="2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59</xdr:col>
      <xdr:colOff>635000</xdr:colOff>
      <xdr:row>177</xdr:row>
      <xdr:rowOff>158750</xdr:rowOff>
    </xdr:from>
    <xdr:to>
      <xdr:col>76</xdr:col>
      <xdr:colOff>284771</xdr:colOff>
      <xdr:row>213</xdr:row>
      <xdr:rowOff>31750</xdr:rowOff>
    </xdr:to>
    <xdr:graphicFrame macro="">
      <xdr:nvGraphicFramePr>
        <xdr:cNvPr id="25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0.28382</cdr:x>
      <cdr:y>0.08973</cdr:y>
    </cdr:from>
    <cdr:to>
      <cdr:x>0.72533</cdr:x>
      <cdr:y>0.20676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622675" y="511175"/>
          <a:ext cx="5635619" cy="66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PE" sz="45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s-PE" sz="18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0.28597</cdr:x>
      <cdr:y>0.06722</cdr:y>
    </cdr:from>
    <cdr:to>
      <cdr:x>0.70862</cdr:x>
      <cdr:y>0.18389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813175" y="384175"/>
          <a:ext cx="5635619" cy="66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PE" sz="45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s-PE" sz="18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0.33581</cdr:x>
      <cdr:y>0.09129</cdr:y>
    </cdr:from>
    <cdr:to>
      <cdr:x>0.79753</cdr:x>
      <cdr:y>0.20677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4098925" y="527050"/>
          <a:ext cx="5635619" cy="66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PE" sz="45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s-PE" sz="18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0.33126</cdr:x>
      <cdr:y>0.03725</cdr:y>
    </cdr:from>
    <cdr:to>
      <cdr:x>0.79206</cdr:x>
      <cdr:y>0.14019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4051300" y="241300"/>
          <a:ext cx="5635619" cy="66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PE" sz="45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PE" sz="1800" b="1">
              <a:latin typeface="Arial" panose="020B0604020202020204" pitchFamily="34" charset="0"/>
              <a:cs typeface="Arial" panose="020B0604020202020204" pitchFamily="34" charset="0"/>
            </a:rPr>
            <a:t>Indica</a:t>
          </a:r>
          <a:r>
            <a:rPr lang="es-PE" sz="1800" b="1" baseline="0">
              <a:latin typeface="Arial" panose="020B0604020202020204" pitchFamily="34" charset="0"/>
              <a:cs typeface="Arial" panose="020B0604020202020204" pitchFamily="34" charset="0"/>
            </a:rPr>
            <a:t> el valor del índice en lo que va del mes</a:t>
          </a:r>
          <a:endParaRPr lang="es-PE" sz="18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0.34553</cdr:x>
      <cdr:y>0.10098</cdr:y>
    </cdr:from>
    <cdr:to>
      <cdr:x>0.35462</cdr:x>
      <cdr:y>0.12304</cdr:y>
    </cdr:to>
    <cdr:sp macro="" textlink="">
      <cdr:nvSpPr>
        <cdr:cNvPr id="3" name="Conector 2"/>
        <cdr:cNvSpPr/>
      </cdr:nvSpPr>
      <cdr:spPr bwMode="auto">
        <a:xfrm xmlns:a="http://schemas.openxmlformats.org/drawingml/2006/main">
          <a:off x="4225900" y="654031"/>
          <a:ext cx="111198" cy="142877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00FF"/>
        </a:solidFill>
        <a:ln xmlns:a="http://schemas.openxmlformats.org/drawingml/2006/main" w="9525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PE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8.14378E-8</cdr:x>
      <cdr:y>0.40899</cdr:y>
    </cdr:from>
    <cdr:to>
      <cdr:x>0.95333</cdr:x>
      <cdr:y>0.41348</cdr:y>
    </cdr:to>
    <cdr:cxnSp macro="">
      <cdr:nvCxnSpPr>
        <cdr:cNvPr id="3" name="Conector recto 2"/>
        <cdr:cNvCxnSpPr/>
      </cdr:nvCxnSpPr>
      <cdr:spPr bwMode="auto">
        <a:xfrm xmlns:a="http://schemas.openxmlformats.org/drawingml/2006/main" flipH="1">
          <a:off x="2" y="2457450"/>
          <a:ext cx="23412448" cy="26964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0.32817</cdr:x>
      <cdr:y>0.08022</cdr:y>
    </cdr:from>
    <cdr:to>
      <cdr:x>0.79038</cdr:x>
      <cdr:y>0.19721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4001253" y="457209"/>
          <a:ext cx="5635619" cy="66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endParaRPr lang="es-PE" sz="18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152400</xdr:rowOff>
    </xdr:from>
    <xdr:to>
      <xdr:col>12</xdr:col>
      <xdr:colOff>352425</xdr:colOff>
      <xdr:row>23</xdr:row>
      <xdr:rowOff>38100</xdr:rowOff>
    </xdr:to>
    <xdr:graphicFrame macro="">
      <xdr:nvGraphicFramePr>
        <xdr:cNvPr id="84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26</xdr:row>
      <xdr:rowOff>133350</xdr:rowOff>
    </xdr:from>
    <xdr:to>
      <xdr:col>10</xdr:col>
      <xdr:colOff>742950</xdr:colOff>
      <xdr:row>44</xdr:row>
      <xdr:rowOff>133350</xdr:rowOff>
    </xdr:to>
    <xdr:graphicFrame macro="">
      <xdr:nvGraphicFramePr>
        <xdr:cNvPr id="84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45</xdr:row>
      <xdr:rowOff>152400</xdr:rowOff>
    </xdr:from>
    <xdr:to>
      <xdr:col>11</xdr:col>
      <xdr:colOff>9525</xdr:colOff>
      <xdr:row>64</xdr:row>
      <xdr:rowOff>0</xdr:rowOff>
    </xdr:to>
    <xdr:graphicFrame macro="">
      <xdr:nvGraphicFramePr>
        <xdr:cNvPr id="841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Y646"/>
  <sheetViews>
    <sheetView tabSelected="1" topLeftCell="B1" zoomScale="60" zoomScaleNormal="60" zoomScaleSheetLayoutView="30" workbookViewId="0">
      <pane xSplit="1" ySplit="1" topLeftCell="BB106" activePane="bottomRight" state="frozen"/>
      <selection activeCell="B1" sqref="B1"/>
      <selection pane="topRight" activeCell="C1" sqref="C1"/>
      <selection pane="bottomLeft" activeCell="B2" sqref="B2"/>
      <selection pane="bottomRight" activeCell="U342" sqref="U342"/>
    </sheetView>
  </sheetViews>
  <sheetFormatPr baseColWidth="10" defaultRowHeight="12.75" x14ac:dyDescent="0.2"/>
  <cols>
    <col min="3" max="3" width="7" customWidth="1"/>
    <col min="4" max="4" width="10.5703125" customWidth="1"/>
    <col min="5" max="5" width="10.28515625" customWidth="1"/>
    <col min="6" max="6" width="12.28515625" customWidth="1"/>
    <col min="7" max="7" width="7.42578125" customWidth="1"/>
    <col min="8" max="8" width="7.140625" customWidth="1"/>
    <col min="9" max="9" width="5.7109375" customWidth="1"/>
    <col min="10" max="10" width="11" customWidth="1"/>
    <col min="11" max="11" width="13.28515625" customWidth="1"/>
    <col min="12" max="12" width="12.28515625" style="1" bestFit="1" customWidth="1"/>
    <col min="13" max="13" width="12.7109375" style="1" bestFit="1" customWidth="1"/>
    <col min="14" max="14" width="9.140625" style="1" bestFit="1" customWidth="1"/>
    <col min="15" max="15" width="18.140625" style="1" bestFit="1" customWidth="1"/>
    <col min="16" max="17" width="18" style="1" bestFit="1" customWidth="1"/>
    <col min="18" max="18" width="13.5703125" style="1" bestFit="1" customWidth="1"/>
    <col min="19" max="23" width="11.42578125" style="1"/>
    <col min="24" max="24" width="24.140625" bestFit="1" customWidth="1"/>
    <col min="25" max="25" width="24.42578125" customWidth="1"/>
    <col min="26" max="26" width="20" customWidth="1"/>
    <col min="27" max="27" width="13.85546875" customWidth="1"/>
    <col min="28" max="28" width="19.7109375" bestFit="1" customWidth="1"/>
    <col min="29" max="29" width="13" style="49" bestFit="1" customWidth="1"/>
    <col min="30" max="30" width="28" customWidth="1"/>
    <col min="31" max="31" width="26.7109375" customWidth="1"/>
    <col min="32" max="32" width="18.42578125" style="1" customWidth="1"/>
    <col min="33" max="33" width="20.140625" style="1" customWidth="1"/>
    <col min="34" max="34" width="15.85546875" style="1" customWidth="1"/>
    <col min="35" max="35" width="23.5703125" customWidth="1"/>
    <col min="36" max="36" width="23" style="28" bestFit="1" customWidth="1"/>
    <col min="37" max="37" width="18.85546875" style="28" customWidth="1"/>
    <col min="38" max="38" width="22" customWidth="1"/>
    <col min="39" max="39" width="19.42578125" customWidth="1"/>
    <col min="40" max="40" width="18.140625" bestFit="1" customWidth="1"/>
    <col min="41" max="41" width="20.5703125" bestFit="1" customWidth="1"/>
    <col min="42" max="42" width="17.7109375" bestFit="1" customWidth="1"/>
    <col min="43" max="43" width="11.42578125" style="1" customWidth="1"/>
    <col min="44" max="44" width="11.42578125" customWidth="1"/>
    <col min="45" max="45" width="13.85546875" customWidth="1"/>
    <col min="46" max="46" width="16.7109375" customWidth="1"/>
    <col min="47" max="47" width="23.7109375" customWidth="1"/>
    <col min="48" max="49" width="15.5703125" bestFit="1" customWidth="1"/>
    <col min="50" max="50" width="17.85546875" customWidth="1"/>
    <col min="58" max="58" width="13.7109375" customWidth="1"/>
    <col min="59" max="59" width="17" customWidth="1"/>
    <col min="61" max="61" width="16.140625" customWidth="1"/>
    <col min="63" max="63" width="15" customWidth="1"/>
    <col min="70" max="70" width="14.140625" customWidth="1"/>
  </cols>
  <sheetData>
    <row r="1" spans="2:51" ht="15" x14ac:dyDescent="0.2">
      <c r="L1" s="23" t="s">
        <v>23</v>
      </c>
      <c r="M1" s="23" t="s">
        <v>33</v>
      </c>
      <c r="N1" s="23" t="s">
        <v>32</v>
      </c>
      <c r="O1" s="23" t="s">
        <v>34</v>
      </c>
      <c r="P1" s="23" t="s">
        <v>33</v>
      </c>
      <c r="Q1" s="23" t="s">
        <v>32</v>
      </c>
      <c r="R1" s="23" t="s">
        <v>35</v>
      </c>
      <c r="S1" s="23" t="s">
        <v>33</v>
      </c>
      <c r="T1" s="23" t="s">
        <v>32</v>
      </c>
      <c r="U1" s="25" t="s">
        <v>97</v>
      </c>
      <c r="V1" s="25" t="s">
        <v>33</v>
      </c>
      <c r="W1" s="25" t="s">
        <v>32</v>
      </c>
      <c r="X1" s="25" t="s">
        <v>77</v>
      </c>
      <c r="Y1" s="25" t="s">
        <v>76</v>
      </c>
      <c r="Z1" s="25" t="s">
        <v>36</v>
      </c>
      <c r="AA1" s="25" t="s">
        <v>37</v>
      </c>
      <c r="AB1" s="25" t="s">
        <v>93</v>
      </c>
      <c r="AC1" s="47" t="s">
        <v>37</v>
      </c>
      <c r="AD1" s="1" t="s">
        <v>17</v>
      </c>
      <c r="AE1" s="1" t="s">
        <v>17</v>
      </c>
      <c r="AF1" s="1" t="s">
        <v>20</v>
      </c>
      <c r="AG1" s="50" t="s">
        <v>38</v>
      </c>
      <c r="AH1" s="24" t="s">
        <v>84</v>
      </c>
      <c r="AI1" s="1" t="s">
        <v>17</v>
      </c>
      <c r="AJ1" s="50" t="s">
        <v>62</v>
      </c>
      <c r="AK1" s="51" t="s">
        <v>57</v>
      </c>
      <c r="AL1" s="1" t="s">
        <v>74</v>
      </c>
      <c r="AM1" s="25" t="s">
        <v>101</v>
      </c>
      <c r="AN1" s="74" t="s">
        <v>75</v>
      </c>
      <c r="AO1" s="25" t="s">
        <v>102</v>
      </c>
      <c r="AP1" s="25" t="s">
        <v>103</v>
      </c>
      <c r="AQ1" s="88" t="s">
        <v>99</v>
      </c>
      <c r="AR1" s="88" t="s">
        <v>33</v>
      </c>
      <c r="AS1" s="89" t="s">
        <v>98</v>
      </c>
      <c r="AV1" s="89" t="s">
        <v>107</v>
      </c>
      <c r="AW1" s="95" t="s">
        <v>116</v>
      </c>
      <c r="AY1" s="32" t="s">
        <v>33</v>
      </c>
    </row>
    <row r="2" spans="2:51" x14ac:dyDescent="0.2">
      <c r="B2" s="32" t="s">
        <v>49</v>
      </c>
      <c r="C2" s="32"/>
      <c r="D2" s="32"/>
      <c r="E2" s="32"/>
      <c r="F2" s="32"/>
      <c r="G2" s="32"/>
      <c r="H2" s="32"/>
      <c r="I2" s="32"/>
      <c r="J2" s="32"/>
      <c r="K2" s="32"/>
      <c r="L2" s="33"/>
      <c r="P2" s="2"/>
      <c r="X2" s="2">
        <v>6.7834032099477239</v>
      </c>
      <c r="Y2" s="2"/>
      <c r="Z2" s="2"/>
      <c r="AA2" s="2"/>
      <c r="AB2" s="2">
        <v>22.054244151984538</v>
      </c>
      <c r="AC2" s="48">
        <v>8.7091389803710708</v>
      </c>
      <c r="AD2" s="1"/>
      <c r="AE2" s="1"/>
      <c r="AG2" s="50"/>
      <c r="AH2" s="24"/>
      <c r="AI2" s="1"/>
      <c r="AJ2" s="52">
        <v>1.7490961261636362</v>
      </c>
      <c r="AK2" s="52">
        <v>0.5759753164343524</v>
      </c>
      <c r="AL2" s="2">
        <v>1.1536369070592132</v>
      </c>
      <c r="AM2" s="27">
        <v>1.2955708209576737</v>
      </c>
      <c r="AN2" s="2">
        <v>1.0718450973297202</v>
      </c>
      <c r="AO2" s="64"/>
      <c r="AP2" s="64"/>
      <c r="AQ2" s="64"/>
      <c r="AR2" s="64"/>
      <c r="AS2" s="64"/>
      <c r="AU2" s="2"/>
    </row>
    <row r="3" spans="2:51" x14ac:dyDescent="0.2">
      <c r="B3" t="s">
        <v>0</v>
      </c>
      <c r="L3" s="33"/>
      <c r="P3" s="2"/>
      <c r="X3" s="2">
        <v>6.8872684141311753</v>
      </c>
      <c r="Y3" s="2"/>
      <c r="Z3" s="2"/>
      <c r="AA3" s="2"/>
      <c r="AB3" s="2">
        <v>21.853594760668553</v>
      </c>
      <c r="AC3" s="48">
        <v>7.1787094110383567</v>
      </c>
      <c r="AD3" s="1"/>
      <c r="AE3" s="1"/>
      <c r="AG3" s="50"/>
      <c r="AH3" s="24"/>
      <c r="AI3" s="1"/>
      <c r="AJ3" s="52">
        <v>2.4674203216019768</v>
      </c>
      <c r="AK3" s="52">
        <v>1.1400094821720355</v>
      </c>
      <c r="AL3" s="2">
        <v>1.2298394467924449</v>
      </c>
      <c r="AM3" s="27">
        <v>1.1720625224306629</v>
      </c>
      <c r="AN3" s="2">
        <v>1.043840896221808</v>
      </c>
      <c r="AO3" s="64"/>
      <c r="AP3" s="64"/>
      <c r="AQ3" s="64"/>
      <c r="AR3" s="64"/>
      <c r="AS3" s="64"/>
      <c r="AU3" s="2"/>
    </row>
    <row r="4" spans="2:51" x14ac:dyDescent="0.2">
      <c r="B4" t="s">
        <v>1</v>
      </c>
      <c r="L4" s="33"/>
      <c r="P4" s="2"/>
      <c r="X4" s="2">
        <v>6.4673665569641141</v>
      </c>
      <c r="Y4" s="2"/>
      <c r="Z4" s="2"/>
      <c r="AA4" s="2"/>
      <c r="AB4" s="2">
        <v>15.174474376294269</v>
      </c>
      <c r="AC4" s="48">
        <v>7.4646112581552213</v>
      </c>
      <c r="AD4" s="1"/>
      <c r="AE4" s="1"/>
      <c r="AG4" s="50"/>
      <c r="AH4" s="24"/>
      <c r="AI4" s="1"/>
      <c r="AJ4" s="52">
        <v>3.9027314794187768</v>
      </c>
      <c r="AK4" s="52">
        <v>0.89865505372409638</v>
      </c>
      <c r="AL4" s="2">
        <v>2.3407989032378596</v>
      </c>
      <c r="AM4" s="27">
        <v>2.7578289631076212</v>
      </c>
      <c r="AN4" s="2">
        <v>1.6962537668556583</v>
      </c>
      <c r="AO4" s="64"/>
      <c r="AP4" s="64"/>
      <c r="AQ4" s="64"/>
      <c r="AR4" s="64"/>
      <c r="AS4" s="64"/>
      <c r="AU4" s="2"/>
    </row>
    <row r="5" spans="2:51" x14ac:dyDescent="0.2">
      <c r="B5" t="s">
        <v>2</v>
      </c>
      <c r="L5" s="33"/>
      <c r="P5" s="2"/>
      <c r="X5" s="2">
        <v>7.2696593668521619</v>
      </c>
      <c r="Y5" s="2"/>
      <c r="Z5" s="2"/>
      <c r="AA5" s="2"/>
      <c r="AB5" s="2">
        <v>9.9810503956978316</v>
      </c>
      <c r="AC5" s="48">
        <v>6.2872331970195772</v>
      </c>
      <c r="AD5" s="1"/>
      <c r="AE5" s="1"/>
      <c r="AG5" s="50"/>
      <c r="AH5" s="24"/>
      <c r="AI5" s="1"/>
      <c r="AJ5" s="52">
        <v>2.718052920818828</v>
      </c>
      <c r="AK5" s="52">
        <v>0.49544445242296564</v>
      </c>
      <c r="AL5" s="2">
        <v>2.8148721143332676</v>
      </c>
      <c r="AM5" s="27">
        <v>3.2684092000145344</v>
      </c>
      <c r="AN5" s="2">
        <v>1.4183528327578225</v>
      </c>
      <c r="AO5" s="64"/>
      <c r="AP5" s="64"/>
      <c r="AQ5" s="64"/>
      <c r="AR5" s="64"/>
      <c r="AS5" s="64"/>
      <c r="AU5" s="2"/>
    </row>
    <row r="6" spans="2:51" x14ac:dyDescent="0.2">
      <c r="B6" t="s">
        <v>3</v>
      </c>
      <c r="L6" s="33"/>
      <c r="P6" s="2"/>
      <c r="X6" s="2">
        <v>8.3912967466723902</v>
      </c>
      <c r="Y6" s="2"/>
      <c r="Z6" s="2"/>
      <c r="AA6" s="2"/>
      <c r="AB6" s="2">
        <v>11.53287560874784</v>
      </c>
      <c r="AC6" s="48">
        <v>9.129831343770185</v>
      </c>
      <c r="AD6" s="1"/>
      <c r="AE6" s="1"/>
      <c r="AG6" s="50"/>
      <c r="AH6" s="24"/>
      <c r="AI6" s="1"/>
      <c r="AJ6" s="52">
        <v>2.9439035623489431</v>
      </c>
      <c r="AK6" s="52">
        <v>0.66696826306882129</v>
      </c>
      <c r="AL6" s="2">
        <v>1.074477579471222</v>
      </c>
      <c r="AM6" s="27">
        <v>1.0041451019342502</v>
      </c>
      <c r="AN6" s="2">
        <v>0.64278017061014903</v>
      </c>
      <c r="AO6" s="64"/>
      <c r="AP6" s="64"/>
      <c r="AQ6" s="64"/>
      <c r="AR6" s="64"/>
      <c r="AS6" s="64"/>
      <c r="AU6" s="2"/>
    </row>
    <row r="7" spans="2:51" x14ac:dyDescent="0.2">
      <c r="B7" t="s">
        <v>10</v>
      </c>
      <c r="L7" s="10">
        <v>13.024475524475523</v>
      </c>
      <c r="M7" s="10">
        <v>8.7770247315113412</v>
      </c>
      <c r="N7" s="2">
        <v>6.2062937062937058</v>
      </c>
      <c r="P7" s="2"/>
      <c r="Q7" s="41"/>
      <c r="R7" s="2">
        <v>0</v>
      </c>
      <c r="S7" s="2">
        <v>0</v>
      </c>
      <c r="T7" s="2">
        <v>0</v>
      </c>
      <c r="U7" s="64"/>
      <c r="V7" s="64"/>
      <c r="W7" s="64"/>
      <c r="X7" s="2">
        <v>9.2539389014007281</v>
      </c>
      <c r="Y7" s="2"/>
      <c r="Z7" s="2"/>
      <c r="AA7" s="2"/>
      <c r="AB7" s="2">
        <v>11.928621067429408</v>
      </c>
      <c r="AC7" s="48">
        <v>11.644539289746044</v>
      </c>
      <c r="AD7" s="1"/>
      <c r="AE7" s="1"/>
      <c r="AG7" s="50"/>
      <c r="AH7" s="24"/>
      <c r="AI7" s="1"/>
      <c r="AJ7" s="52">
        <v>1.2981518895321014</v>
      </c>
      <c r="AK7" s="52">
        <v>0.41952045201017357</v>
      </c>
      <c r="AL7" s="2">
        <v>1.1493108294365948</v>
      </c>
      <c r="AM7" s="27">
        <v>1.2199576996682702</v>
      </c>
      <c r="AN7" s="2">
        <v>1.4392934417871825</v>
      </c>
      <c r="AO7" s="64"/>
      <c r="AP7" s="64"/>
      <c r="AQ7" s="64"/>
      <c r="AR7" s="64"/>
      <c r="AS7" s="64"/>
      <c r="AU7" s="2"/>
    </row>
    <row r="8" spans="2:51" x14ac:dyDescent="0.2">
      <c r="B8" t="s">
        <v>4</v>
      </c>
      <c r="L8" s="35">
        <v>58.823529411764703</v>
      </c>
      <c r="M8" s="10">
        <v>0</v>
      </c>
      <c r="N8" s="2">
        <v>0</v>
      </c>
      <c r="P8" s="2"/>
      <c r="Q8" s="41"/>
      <c r="R8" s="2">
        <v>1</v>
      </c>
      <c r="S8" s="2">
        <v>0</v>
      </c>
      <c r="T8" s="2">
        <v>0</v>
      </c>
      <c r="U8" s="64"/>
      <c r="V8" s="64"/>
      <c r="W8" s="64"/>
      <c r="X8" s="2">
        <v>6.748341302494639</v>
      </c>
      <c r="Y8" s="2"/>
      <c r="Z8" s="2"/>
      <c r="AA8" s="2"/>
      <c r="AB8" s="2">
        <v>17.273105513465076</v>
      </c>
      <c r="AC8" s="48">
        <v>7.714910790816961</v>
      </c>
      <c r="AD8" s="1"/>
      <c r="AE8" s="1"/>
      <c r="AG8" s="50"/>
      <c r="AH8" s="24"/>
      <c r="AI8" s="1"/>
      <c r="AJ8" s="52">
        <v>1.1520736325080214</v>
      </c>
      <c r="AK8" s="52">
        <v>0.39340575742372985</v>
      </c>
      <c r="AL8" s="2">
        <v>0.98242409306964029</v>
      </c>
      <c r="AM8" s="27">
        <v>1.0016504884468644</v>
      </c>
      <c r="AN8" s="2">
        <v>1.4430698886232771</v>
      </c>
      <c r="AO8" s="64"/>
      <c r="AP8" s="64"/>
      <c r="AQ8" s="64"/>
      <c r="AR8" s="64"/>
      <c r="AS8" s="64"/>
      <c r="AU8" s="2"/>
    </row>
    <row r="9" spans="2:51" x14ac:dyDescent="0.2">
      <c r="B9" t="s">
        <v>5</v>
      </c>
      <c r="L9" s="35">
        <v>24.722222222222221</v>
      </c>
      <c r="M9" s="10">
        <v>27.891434146802709</v>
      </c>
      <c r="N9" s="2">
        <v>19.722222222222221</v>
      </c>
      <c r="P9" s="2"/>
      <c r="Q9" s="41"/>
      <c r="R9" s="2">
        <v>0</v>
      </c>
      <c r="S9" s="2">
        <v>0</v>
      </c>
      <c r="T9" s="2">
        <v>0</v>
      </c>
      <c r="U9" s="64"/>
      <c r="V9" s="64"/>
      <c r="W9" s="64"/>
      <c r="X9" s="2">
        <v>4.8471478446515279</v>
      </c>
      <c r="Y9" s="2"/>
      <c r="Z9" s="2"/>
      <c r="AA9" s="2"/>
      <c r="AB9" s="2">
        <v>25.672171915077907</v>
      </c>
      <c r="AC9" s="48">
        <v>9.9340496617651262</v>
      </c>
      <c r="AD9" s="1"/>
      <c r="AE9" s="1"/>
      <c r="AG9" s="50"/>
      <c r="AH9" s="24"/>
      <c r="AI9" s="1"/>
      <c r="AJ9" s="52">
        <v>1.0775823685291486</v>
      </c>
      <c r="AK9" s="52">
        <v>0.37064435058561224</v>
      </c>
      <c r="AL9" s="2">
        <v>0.37139064448927939</v>
      </c>
      <c r="AM9" s="27">
        <v>0.43141930789174632</v>
      </c>
      <c r="AN9" s="2">
        <v>0.65092691092163513</v>
      </c>
      <c r="AO9" s="64"/>
      <c r="AP9" s="64"/>
      <c r="AQ9" s="64"/>
      <c r="AR9" s="64"/>
      <c r="AS9" s="64"/>
      <c r="AU9" s="2"/>
    </row>
    <row r="10" spans="2:51" x14ac:dyDescent="0.2">
      <c r="B10" t="s">
        <v>6</v>
      </c>
      <c r="L10" s="35">
        <v>45.507637017070977</v>
      </c>
      <c r="M10" s="10">
        <v>2.985985509053851</v>
      </c>
      <c r="N10" s="2">
        <v>2.1114106019767429</v>
      </c>
      <c r="P10" s="2"/>
      <c r="Q10" s="41"/>
      <c r="R10" s="2">
        <v>1.7370470200658881</v>
      </c>
      <c r="S10" s="2">
        <v>0.21177202191870037</v>
      </c>
      <c r="T10" s="2">
        <v>0.14974543276429919</v>
      </c>
      <c r="U10" s="64"/>
      <c r="V10" s="64"/>
      <c r="W10" s="64"/>
      <c r="X10" s="2">
        <v>3.9622041099480589</v>
      </c>
      <c r="Y10" s="2"/>
      <c r="Z10" s="2"/>
      <c r="AA10" s="2"/>
      <c r="AB10" s="2">
        <v>29.330871247230089</v>
      </c>
      <c r="AC10" s="48">
        <v>7.5192250705982238</v>
      </c>
      <c r="AD10" s="1"/>
      <c r="AE10" s="1"/>
      <c r="AG10" s="50"/>
      <c r="AH10" s="24"/>
      <c r="AI10" s="1"/>
      <c r="AJ10" s="52">
        <v>1.0645080688511541</v>
      </c>
      <c r="AK10" s="52">
        <v>0.52301940532621571</v>
      </c>
      <c r="AL10" s="2">
        <v>0.43337330937041635</v>
      </c>
      <c r="AM10" s="27">
        <v>0.32049082304080861</v>
      </c>
      <c r="AN10" s="2">
        <v>0.24151640395773824</v>
      </c>
      <c r="AO10" s="64"/>
      <c r="AP10" s="64"/>
      <c r="AQ10" s="64"/>
      <c r="AR10" s="64"/>
      <c r="AS10" s="64"/>
      <c r="AU10" s="2"/>
    </row>
    <row r="11" spans="2:51" x14ac:dyDescent="0.2">
      <c r="B11" t="s">
        <v>7</v>
      </c>
      <c r="L11" s="35">
        <v>27.277890466531442</v>
      </c>
      <c r="M11" s="10">
        <v>15.165029496787229</v>
      </c>
      <c r="N11" s="2">
        <v>8.7555338622387229</v>
      </c>
      <c r="P11" s="2"/>
      <c r="Q11" s="41"/>
      <c r="R11" s="2">
        <v>7.0317782285327928</v>
      </c>
      <c r="S11" s="2">
        <v>9.353383782787688</v>
      </c>
      <c r="T11" s="2">
        <v>5.4001786448263518</v>
      </c>
      <c r="U11" s="64"/>
      <c r="V11" s="64"/>
      <c r="W11" s="64"/>
      <c r="X11" s="2">
        <v>4.9996301331772468</v>
      </c>
      <c r="Y11" s="2"/>
      <c r="Z11" s="2"/>
      <c r="AA11" s="2"/>
      <c r="AB11" s="2">
        <v>29.106224053684603</v>
      </c>
      <c r="AC11" s="48">
        <v>8.1241401320498916</v>
      </c>
      <c r="AD11" s="1"/>
      <c r="AE11" s="1"/>
      <c r="AG11" s="50"/>
      <c r="AH11" s="24"/>
      <c r="AI11" s="1"/>
      <c r="AJ11" s="52">
        <v>1.3501645023184892</v>
      </c>
      <c r="AK11" s="52">
        <v>0.34238104506031769</v>
      </c>
      <c r="AL11" s="2">
        <v>0.38932204811620186</v>
      </c>
      <c r="AM11" s="27">
        <v>0.40549393978280956</v>
      </c>
      <c r="AN11" s="2">
        <v>0.4883453898643263</v>
      </c>
      <c r="AO11" s="64"/>
      <c r="AP11" s="64"/>
      <c r="AQ11" s="64"/>
      <c r="AR11" s="64"/>
      <c r="AS11" s="64"/>
      <c r="AU11" s="2"/>
    </row>
    <row r="12" spans="2:51" x14ac:dyDescent="0.2">
      <c r="B12" t="s">
        <v>8</v>
      </c>
      <c r="L12" s="10">
        <v>20.086600325029497</v>
      </c>
      <c r="M12" s="10">
        <v>13.739562865762029</v>
      </c>
      <c r="N12" s="2">
        <v>7.9325403190954935</v>
      </c>
      <c r="P12" s="2"/>
      <c r="Q12" s="41"/>
      <c r="R12" s="2">
        <v>2.9172510518934081</v>
      </c>
      <c r="S12" s="2">
        <v>0.43636323102675861</v>
      </c>
      <c r="T12" s="2">
        <v>0.30855539971949308</v>
      </c>
      <c r="U12" s="64"/>
      <c r="V12" s="64"/>
      <c r="W12" s="64"/>
      <c r="X12" s="2">
        <v>6.157021158549953</v>
      </c>
      <c r="Y12" s="2"/>
      <c r="Z12" s="2"/>
      <c r="AA12" s="2"/>
      <c r="AB12" s="2">
        <v>23.862464025486187</v>
      </c>
      <c r="AC12" s="48">
        <v>6.9404243328108262</v>
      </c>
      <c r="AD12" s="1"/>
      <c r="AE12" s="1"/>
      <c r="AG12" s="50"/>
      <c r="AH12" s="24"/>
      <c r="AI12" s="1"/>
      <c r="AJ12" s="52">
        <v>0.84807715012659701</v>
      </c>
      <c r="AK12" s="52">
        <v>0.20507450212249692</v>
      </c>
      <c r="AL12" s="2">
        <v>0.5318945044481832</v>
      </c>
      <c r="AM12" s="27">
        <v>0.57852967037129399</v>
      </c>
      <c r="AN12" s="2">
        <v>0.54748152184162913</v>
      </c>
      <c r="AO12" s="64"/>
      <c r="AP12" s="64"/>
      <c r="AQ12" s="64"/>
      <c r="AR12" s="64"/>
      <c r="AS12" s="64"/>
      <c r="AU12" s="2"/>
    </row>
    <row r="13" spans="2:51" x14ac:dyDescent="0.2">
      <c r="B13" t="s">
        <v>9</v>
      </c>
      <c r="L13" s="10">
        <v>14.16260162601626</v>
      </c>
      <c r="M13" s="10">
        <v>9.3361232055930952</v>
      </c>
      <c r="N13" s="2">
        <v>5.3902132459366854</v>
      </c>
      <c r="P13" s="2"/>
      <c r="Q13" s="41"/>
      <c r="R13" s="2">
        <v>14.285714285714286</v>
      </c>
      <c r="S13" s="2">
        <v>0</v>
      </c>
      <c r="T13" s="2">
        <v>0</v>
      </c>
      <c r="U13" s="64"/>
      <c r="V13" s="64"/>
      <c r="W13" s="64"/>
      <c r="X13" s="2">
        <v>5.8893696044279267</v>
      </c>
      <c r="Y13" s="2"/>
      <c r="Z13" s="2"/>
      <c r="AA13" s="2"/>
      <c r="AB13" s="2">
        <v>24.752633368319174</v>
      </c>
      <c r="AC13" s="48">
        <v>8.0292632411774285</v>
      </c>
      <c r="AD13" s="1"/>
      <c r="AE13" s="1"/>
      <c r="AG13" s="50"/>
      <c r="AH13" s="24"/>
      <c r="AI13" s="1"/>
      <c r="AJ13" s="52">
        <v>0.9317522010710636</v>
      </c>
      <c r="AK13" s="52">
        <v>0.46213575380242178</v>
      </c>
      <c r="AL13" s="2">
        <v>0.55881112083774076</v>
      </c>
      <c r="AM13" s="27">
        <v>0.46112554595475075</v>
      </c>
      <c r="AN13" s="2">
        <v>0.47841363342908289</v>
      </c>
      <c r="AO13" s="64"/>
      <c r="AP13" s="64"/>
      <c r="AQ13" s="64"/>
      <c r="AR13" s="64"/>
      <c r="AS13" s="64"/>
      <c r="AU13" s="2"/>
    </row>
    <row r="14" spans="2:51" x14ac:dyDescent="0.2">
      <c r="B14" s="32" t="s">
        <v>48</v>
      </c>
      <c r="C14" s="32"/>
      <c r="D14" s="32"/>
      <c r="E14" s="32"/>
      <c r="F14" s="32"/>
      <c r="G14" s="32"/>
      <c r="H14" s="32"/>
      <c r="I14" s="32"/>
      <c r="J14" s="32"/>
      <c r="K14" s="32"/>
      <c r="L14" s="10">
        <v>19.80864395950649</v>
      </c>
      <c r="M14" s="10">
        <v>11.855905136929126</v>
      </c>
      <c r="N14" s="2">
        <v>6.8450100222926977</v>
      </c>
      <c r="P14" s="2"/>
      <c r="Q14" s="41"/>
      <c r="R14" s="2">
        <v>8.4830410609902742</v>
      </c>
      <c r="S14" s="2">
        <v>7.9387250041519142</v>
      </c>
      <c r="T14" s="2">
        <v>4.5834250181695211</v>
      </c>
      <c r="U14" s="64"/>
      <c r="V14" s="64"/>
      <c r="W14" s="64"/>
      <c r="X14" s="2">
        <v>6.7834032099477239</v>
      </c>
      <c r="Y14" s="2"/>
      <c r="Z14" s="2"/>
      <c r="AA14" s="2"/>
      <c r="AB14" s="2">
        <v>22.054244151984538</v>
      </c>
      <c r="AC14" s="48">
        <v>8.7091389803710708</v>
      </c>
      <c r="AD14" s="1"/>
      <c r="AE14" s="1"/>
      <c r="AG14" s="50"/>
      <c r="AH14" s="24"/>
      <c r="AI14" s="1"/>
      <c r="AJ14" s="52">
        <v>1.7490961261636362</v>
      </c>
      <c r="AK14" s="52">
        <v>0.5759753164343524</v>
      </c>
      <c r="AL14" s="2">
        <v>1.1536369070592132</v>
      </c>
      <c r="AM14" s="27">
        <v>1.2955708209576737</v>
      </c>
      <c r="AN14" s="2">
        <v>1.0718450973297202</v>
      </c>
      <c r="AO14" s="64"/>
      <c r="AP14" s="64"/>
      <c r="AQ14" s="64"/>
      <c r="AR14" s="64"/>
      <c r="AS14" s="64"/>
    </row>
    <row r="15" spans="2:51" x14ac:dyDescent="0.2">
      <c r="B15" t="s">
        <v>0</v>
      </c>
      <c r="L15" s="10">
        <v>8.695652173913043</v>
      </c>
      <c r="M15" s="10">
        <v>0</v>
      </c>
      <c r="N15" s="2">
        <v>0</v>
      </c>
      <c r="P15" s="2"/>
      <c r="Q15" s="41"/>
      <c r="R15" s="2">
        <v>4.3478260869565215</v>
      </c>
      <c r="S15" s="2">
        <v>0</v>
      </c>
      <c r="T15" s="2">
        <v>0</v>
      </c>
      <c r="U15" s="64"/>
      <c r="V15" s="64"/>
      <c r="W15" s="64"/>
      <c r="X15" s="2">
        <v>6.8872684141311753</v>
      </c>
      <c r="Y15" s="2"/>
      <c r="Z15" s="2"/>
      <c r="AA15" s="2"/>
      <c r="AB15" s="2">
        <v>21.853594760668553</v>
      </c>
      <c r="AC15" s="48">
        <v>7.1787094110383567</v>
      </c>
      <c r="AD15" s="1"/>
      <c r="AE15" s="1"/>
      <c r="AG15" s="50"/>
      <c r="AH15" s="24"/>
      <c r="AI15" s="1"/>
      <c r="AJ15" s="52">
        <v>2.4674203216019768</v>
      </c>
      <c r="AK15" s="52">
        <v>1.1400094821720355</v>
      </c>
      <c r="AL15" s="2">
        <v>1.2298394467924449</v>
      </c>
      <c r="AM15" s="27">
        <v>1.1720625224306629</v>
      </c>
      <c r="AN15" s="2">
        <v>1.043840896221808</v>
      </c>
      <c r="AO15" s="64"/>
      <c r="AP15" s="64"/>
      <c r="AQ15" s="64"/>
      <c r="AR15" s="64"/>
      <c r="AS15" s="64"/>
    </row>
    <row r="16" spans="2:51" x14ac:dyDescent="0.2">
      <c r="B16" t="s">
        <v>1</v>
      </c>
      <c r="L16" s="10">
        <v>20.519480519480521</v>
      </c>
      <c r="M16" s="10">
        <v>3.305953782170866</v>
      </c>
      <c r="N16" s="2">
        <v>2.3376623376623336</v>
      </c>
      <c r="P16" s="2"/>
      <c r="Q16" s="41"/>
      <c r="R16" s="2">
        <v>1.9047619047619047</v>
      </c>
      <c r="S16" s="2">
        <v>2.6937401188058954</v>
      </c>
      <c r="T16" s="2">
        <v>1.9047619047619047</v>
      </c>
      <c r="U16" s="64"/>
      <c r="V16" s="64"/>
      <c r="W16" s="64"/>
      <c r="X16" s="2">
        <v>6.4673665569641141</v>
      </c>
      <c r="Y16" s="2"/>
      <c r="Z16" s="2"/>
      <c r="AA16" s="2"/>
      <c r="AB16" s="2">
        <v>15.174474376294269</v>
      </c>
      <c r="AC16" s="48">
        <v>7.4646112581552213</v>
      </c>
      <c r="AD16" s="1"/>
      <c r="AE16" s="1"/>
      <c r="AG16" s="50"/>
      <c r="AH16" s="24"/>
      <c r="AI16" s="1"/>
      <c r="AJ16" s="52">
        <v>3.9027314794187768</v>
      </c>
      <c r="AK16" s="52">
        <v>0.89865505372409638</v>
      </c>
      <c r="AL16" s="2">
        <v>2.3407989032378596</v>
      </c>
      <c r="AM16" s="27">
        <v>2.7578289631076212</v>
      </c>
      <c r="AN16" s="2">
        <v>1.6962537668556583</v>
      </c>
      <c r="AO16" s="64"/>
      <c r="AP16" s="64"/>
      <c r="AQ16" s="64"/>
      <c r="AR16" s="64"/>
      <c r="AS16" s="64"/>
    </row>
    <row r="17" spans="2:45" x14ac:dyDescent="0.2">
      <c r="B17" t="s">
        <v>2</v>
      </c>
      <c r="L17" s="10">
        <v>7.8419452887537995</v>
      </c>
      <c r="M17" s="10">
        <v>5.0722553300919513</v>
      </c>
      <c r="N17" s="2">
        <v>3.5866261398176285</v>
      </c>
      <c r="P17" s="2"/>
      <c r="Q17" s="41"/>
      <c r="R17" s="2">
        <v>8.8905775075987847</v>
      </c>
      <c r="S17" s="2">
        <v>2.4716498430532767</v>
      </c>
      <c r="T17" s="2">
        <v>1.7477203647416377</v>
      </c>
      <c r="U17" s="64"/>
      <c r="V17" s="64"/>
      <c r="W17" s="64"/>
      <c r="X17" s="2">
        <v>7.2696593668521619</v>
      </c>
      <c r="Y17" s="2"/>
      <c r="Z17" s="2"/>
      <c r="AA17" s="2"/>
      <c r="AB17" s="2">
        <v>9.9810503956978316</v>
      </c>
      <c r="AC17" s="48">
        <v>6.2872331970195772</v>
      </c>
      <c r="AD17" s="1"/>
      <c r="AE17" s="1"/>
      <c r="AG17" s="50"/>
      <c r="AH17" s="24"/>
      <c r="AI17" s="1"/>
      <c r="AJ17" s="52">
        <v>2.718052920818828</v>
      </c>
      <c r="AK17" s="52">
        <v>0.49544445242296564</v>
      </c>
      <c r="AL17" s="2">
        <v>2.8148721143332676</v>
      </c>
      <c r="AM17" s="27">
        <v>3.2684092000145344</v>
      </c>
      <c r="AN17" s="2">
        <v>1.4183528327578225</v>
      </c>
      <c r="AO17" s="64"/>
      <c r="AP17" s="64"/>
      <c r="AQ17" s="64"/>
      <c r="AR17" s="64"/>
      <c r="AS17" s="64"/>
    </row>
    <row r="18" spans="2:45" x14ac:dyDescent="0.2">
      <c r="B18" t="s">
        <v>3</v>
      </c>
      <c r="L18" s="10">
        <v>14.133986928104575</v>
      </c>
      <c r="M18" s="10">
        <v>15.366863055197847</v>
      </c>
      <c r="N18" s="2">
        <v>10.866013071895424</v>
      </c>
      <c r="P18" s="2"/>
      <c r="Q18" s="41"/>
      <c r="R18" s="2">
        <v>4.2483660130718954</v>
      </c>
      <c r="S18" s="2">
        <v>6.0080968336111882</v>
      </c>
      <c r="T18" s="2">
        <v>4.2483660130718954</v>
      </c>
      <c r="U18" s="64"/>
      <c r="V18" s="64"/>
      <c r="W18" s="64"/>
      <c r="X18" s="2">
        <v>8.3912967466723902</v>
      </c>
      <c r="Y18" s="2"/>
      <c r="Z18" s="2"/>
      <c r="AA18" s="2"/>
      <c r="AB18" s="2">
        <v>11.53287560874784</v>
      </c>
      <c r="AC18" s="48">
        <v>9.129831343770185</v>
      </c>
      <c r="AD18" s="1"/>
      <c r="AE18" s="1"/>
      <c r="AG18" s="50"/>
      <c r="AH18" s="24"/>
      <c r="AI18" s="1"/>
      <c r="AJ18" s="52">
        <v>2.9439035623489431</v>
      </c>
      <c r="AK18" s="52">
        <v>0.66696826306882129</v>
      </c>
      <c r="AL18" s="2">
        <v>1.074477579471222</v>
      </c>
      <c r="AM18" s="27">
        <v>1.0041451019342502</v>
      </c>
      <c r="AN18" s="2">
        <v>0.64278017061014903</v>
      </c>
      <c r="AO18" s="64"/>
      <c r="AP18" s="64"/>
      <c r="AQ18" s="64"/>
      <c r="AR18" s="64"/>
      <c r="AS18" s="64"/>
    </row>
    <row r="19" spans="2:45" x14ac:dyDescent="0.2">
      <c r="B19" t="s">
        <v>10</v>
      </c>
      <c r="L19" s="10">
        <v>0</v>
      </c>
      <c r="M19" s="10">
        <v>0</v>
      </c>
      <c r="N19" s="2">
        <v>0</v>
      </c>
      <c r="P19" s="2"/>
      <c r="Q19" s="41"/>
      <c r="R19" s="2">
        <v>0</v>
      </c>
      <c r="S19" s="2">
        <v>0</v>
      </c>
      <c r="T19" s="2">
        <v>0</v>
      </c>
      <c r="U19" s="64"/>
      <c r="V19" s="64"/>
      <c r="W19" s="64"/>
      <c r="X19" s="2">
        <v>9.2539389014007281</v>
      </c>
      <c r="Y19" s="2"/>
      <c r="Z19" s="2"/>
      <c r="AA19" s="2"/>
      <c r="AB19" s="2">
        <v>11.928621067429408</v>
      </c>
      <c r="AC19" s="48">
        <v>11.644539289746044</v>
      </c>
      <c r="AD19" s="1"/>
      <c r="AE19" s="1"/>
      <c r="AG19" s="50"/>
      <c r="AH19" s="24"/>
      <c r="AI19" s="1"/>
      <c r="AJ19" s="52">
        <v>1.2981518895321014</v>
      </c>
      <c r="AK19" s="52">
        <v>0.41952045201017357</v>
      </c>
      <c r="AL19" s="2">
        <v>1.1493108294365948</v>
      </c>
      <c r="AM19" s="27">
        <v>1.2199576996682702</v>
      </c>
      <c r="AN19" s="2">
        <v>1.4392934417871825</v>
      </c>
      <c r="AO19" s="64"/>
      <c r="AP19" s="64"/>
      <c r="AQ19" s="64"/>
      <c r="AR19" s="64"/>
      <c r="AS19" s="64"/>
    </row>
    <row r="20" spans="2:45" x14ac:dyDescent="0.2">
      <c r="B20" t="s">
        <v>4</v>
      </c>
      <c r="L20" s="10">
        <v>6.1627906976744189</v>
      </c>
      <c r="M20" s="10">
        <v>5.4266334370130398</v>
      </c>
      <c r="N20" s="2">
        <v>3.8372093023255816</v>
      </c>
      <c r="P20" s="2"/>
      <c r="Q20" s="41"/>
      <c r="R20" s="2">
        <v>0</v>
      </c>
      <c r="S20" s="2">
        <v>0</v>
      </c>
      <c r="T20" s="2">
        <v>0</v>
      </c>
      <c r="U20" s="64"/>
      <c r="V20" s="64"/>
      <c r="W20" s="64"/>
      <c r="X20" s="2">
        <v>6.748341302494639</v>
      </c>
      <c r="Y20" s="2"/>
      <c r="Z20" s="2"/>
      <c r="AA20" s="2"/>
      <c r="AB20" s="2">
        <v>17.273105513465076</v>
      </c>
      <c r="AC20" s="48">
        <v>7.714910790816961</v>
      </c>
      <c r="AD20" s="1"/>
      <c r="AE20" s="1"/>
      <c r="AG20" s="50"/>
      <c r="AH20" s="24"/>
      <c r="AI20" s="1"/>
      <c r="AJ20" s="52">
        <v>1.1520736325080214</v>
      </c>
      <c r="AK20" s="52">
        <v>0.39340575742372985</v>
      </c>
      <c r="AL20" s="2">
        <v>0.98242409306964029</v>
      </c>
      <c r="AM20" s="27">
        <v>1.0016504884468644</v>
      </c>
      <c r="AN20" s="2">
        <v>1.4430698886232771</v>
      </c>
      <c r="AO20" s="64"/>
      <c r="AP20" s="64"/>
      <c r="AQ20" s="64"/>
      <c r="AR20" s="64"/>
      <c r="AS20" s="64"/>
    </row>
    <row r="21" spans="2:45" x14ac:dyDescent="0.2">
      <c r="B21" t="s">
        <v>5</v>
      </c>
      <c r="L21" s="35">
        <v>32.8125</v>
      </c>
      <c r="M21" s="10">
        <v>0</v>
      </c>
      <c r="N21" s="2">
        <v>0</v>
      </c>
      <c r="P21" s="2"/>
      <c r="Q21" s="41"/>
      <c r="R21" s="2">
        <v>6.25</v>
      </c>
      <c r="S21" s="2">
        <v>0</v>
      </c>
      <c r="T21" s="2">
        <v>0</v>
      </c>
      <c r="U21" s="64"/>
      <c r="V21" s="64"/>
      <c r="W21" s="64"/>
      <c r="X21" s="2">
        <v>4.8471478446515279</v>
      </c>
      <c r="Y21" s="2"/>
      <c r="Z21" s="2"/>
      <c r="AA21" s="2"/>
      <c r="AB21" s="2">
        <v>25.672171915077907</v>
      </c>
      <c r="AC21" s="48">
        <v>9.9340496617651262</v>
      </c>
      <c r="AD21" s="1"/>
      <c r="AE21" s="1"/>
      <c r="AG21" s="50"/>
      <c r="AH21" s="24"/>
      <c r="AI21" s="1"/>
      <c r="AJ21" s="52">
        <v>1.0775823685291486</v>
      </c>
      <c r="AK21" s="52">
        <v>0.37064435058561224</v>
      </c>
      <c r="AL21" s="2">
        <v>0.37139064448927939</v>
      </c>
      <c r="AM21" s="27">
        <v>0.43141930789174632</v>
      </c>
      <c r="AN21" s="2">
        <v>0.65092691092163513</v>
      </c>
      <c r="AO21" s="64"/>
      <c r="AP21" s="64"/>
      <c r="AQ21" s="64"/>
      <c r="AR21" s="64"/>
      <c r="AS21" s="64"/>
    </row>
    <row r="22" spans="2:45" x14ac:dyDescent="0.2">
      <c r="B22" t="s">
        <v>6</v>
      </c>
      <c r="L22" s="35">
        <v>44.705882352941174</v>
      </c>
      <c r="M22" s="10">
        <v>21.629148601000278</v>
      </c>
      <c r="N22" s="2">
        <v>15.294117647058822</v>
      </c>
      <c r="P22" s="2"/>
      <c r="Q22" s="41"/>
      <c r="R22" s="2">
        <v>0</v>
      </c>
      <c r="S22" s="2">
        <v>0</v>
      </c>
      <c r="T22" s="2">
        <v>0</v>
      </c>
      <c r="U22" s="64"/>
      <c r="V22" s="64"/>
      <c r="W22" s="64"/>
      <c r="X22" s="2">
        <v>3.9622041099480589</v>
      </c>
      <c r="Y22" s="2"/>
      <c r="Z22" s="2"/>
      <c r="AA22" s="2"/>
      <c r="AB22" s="2">
        <v>29.330871247230089</v>
      </c>
      <c r="AC22" s="48">
        <v>7.5192250705982238</v>
      </c>
      <c r="AD22" s="1"/>
      <c r="AE22" s="1"/>
      <c r="AG22" s="50"/>
      <c r="AH22" s="24"/>
      <c r="AI22" s="1"/>
      <c r="AJ22" s="52">
        <v>1.0645080688511541</v>
      </c>
      <c r="AK22" s="52">
        <v>0.52301940532621571</v>
      </c>
      <c r="AL22" s="2">
        <v>0.43337330937041635</v>
      </c>
      <c r="AM22" s="27">
        <v>0.32049082304080861</v>
      </c>
      <c r="AN22" s="2">
        <v>0.24151640395773824</v>
      </c>
      <c r="AO22" s="64"/>
      <c r="AP22" s="64"/>
      <c r="AQ22" s="64"/>
      <c r="AR22" s="64"/>
      <c r="AS22" s="64"/>
    </row>
    <row r="23" spans="2:45" x14ac:dyDescent="0.2">
      <c r="B23" t="s">
        <v>7</v>
      </c>
      <c r="L23" s="10">
        <v>13.75</v>
      </c>
      <c r="M23" s="10">
        <v>19.445436482630058</v>
      </c>
      <c r="N23" s="2">
        <v>13.75</v>
      </c>
      <c r="P23" s="2"/>
      <c r="Q23" s="41"/>
      <c r="R23" s="2">
        <v>2.7989130434782608</v>
      </c>
      <c r="S23" s="2">
        <v>2.1904938330235444</v>
      </c>
      <c r="T23" s="2">
        <v>1.548913043478261</v>
      </c>
      <c r="U23" s="64"/>
      <c r="V23" s="64"/>
      <c r="W23" s="64"/>
      <c r="X23" s="2">
        <v>4.9996301331772468</v>
      </c>
      <c r="Y23" s="2"/>
      <c r="Z23" s="2"/>
      <c r="AA23" s="2"/>
      <c r="AB23" s="2">
        <v>29.106224053684603</v>
      </c>
      <c r="AC23" s="48">
        <v>8.1241401320498916</v>
      </c>
      <c r="AD23" s="1"/>
      <c r="AE23" s="1"/>
      <c r="AG23" s="50"/>
      <c r="AH23" s="24"/>
      <c r="AI23" s="1"/>
      <c r="AJ23" s="52">
        <v>1.3501645023184892</v>
      </c>
      <c r="AK23" s="52">
        <v>0.34238104506031769</v>
      </c>
      <c r="AL23" s="2">
        <v>0.38932204811620186</v>
      </c>
      <c r="AM23" s="27">
        <v>0.40549393978280956</v>
      </c>
      <c r="AN23" s="2">
        <v>0.4883453898643263</v>
      </c>
      <c r="AO23" s="64"/>
      <c r="AP23" s="64"/>
      <c r="AQ23" s="64"/>
      <c r="AR23" s="64"/>
      <c r="AS23" s="64"/>
    </row>
    <row r="24" spans="2:45" x14ac:dyDescent="0.2">
      <c r="B24" t="s">
        <v>8</v>
      </c>
      <c r="L24" s="10">
        <v>18.350168350168353</v>
      </c>
      <c r="M24" s="10">
        <v>0.23808309130850236</v>
      </c>
      <c r="N24" s="2">
        <v>0.16835016835009797</v>
      </c>
      <c r="P24" s="2"/>
      <c r="Q24" s="41"/>
      <c r="R24" s="2">
        <v>0</v>
      </c>
      <c r="S24" s="2">
        <v>0</v>
      </c>
      <c r="T24" s="2">
        <v>0</v>
      </c>
      <c r="U24" s="64"/>
      <c r="V24" s="64"/>
      <c r="W24" s="64"/>
      <c r="X24" s="2">
        <v>6.157021158549953</v>
      </c>
      <c r="Y24" s="2"/>
      <c r="Z24" s="2"/>
      <c r="AA24" s="2"/>
      <c r="AB24" s="2">
        <v>23.862464025486187</v>
      </c>
      <c r="AC24" s="48">
        <v>6.9404243328108262</v>
      </c>
      <c r="AD24" s="1"/>
      <c r="AE24" s="1"/>
      <c r="AG24" s="50"/>
      <c r="AH24" s="24"/>
      <c r="AI24" s="1"/>
      <c r="AJ24" s="52">
        <v>0.84807715012659701</v>
      </c>
      <c r="AK24" s="52">
        <v>0.20507450212249692</v>
      </c>
      <c r="AL24" s="2">
        <v>0.5318945044481832</v>
      </c>
      <c r="AM24" s="27">
        <v>0.57852967037129399</v>
      </c>
      <c r="AN24" s="2">
        <v>0.54748152184162913</v>
      </c>
      <c r="AO24" s="64"/>
      <c r="AP24" s="64"/>
      <c r="AQ24" s="64"/>
      <c r="AR24" s="64"/>
      <c r="AS24" s="64"/>
    </row>
    <row r="25" spans="2:45" x14ac:dyDescent="0.2">
      <c r="B25" t="s">
        <v>9</v>
      </c>
      <c r="L25" s="10">
        <v>13.043478260869565</v>
      </c>
      <c r="M25" s="10">
        <v>0</v>
      </c>
      <c r="N25" s="2">
        <v>0</v>
      </c>
      <c r="P25" s="2"/>
      <c r="Q25" s="41"/>
      <c r="R25" s="2">
        <v>2.1739130434782608</v>
      </c>
      <c r="S25" s="2">
        <v>0</v>
      </c>
      <c r="T25" s="2">
        <v>0</v>
      </c>
      <c r="U25" s="64"/>
      <c r="V25" s="64"/>
      <c r="W25" s="64"/>
      <c r="X25" s="2">
        <v>5.8893696044279267</v>
      </c>
      <c r="Y25" s="2"/>
      <c r="Z25" s="2"/>
      <c r="AA25" s="2"/>
      <c r="AB25" s="2">
        <v>24.752633368319174</v>
      </c>
      <c r="AC25" s="48">
        <v>8.0292632411774285</v>
      </c>
      <c r="AD25" s="1"/>
      <c r="AE25" s="1"/>
      <c r="AG25" s="50"/>
      <c r="AH25" s="24"/>
      <c r="AI25" s="1"/>
      <c r="AJ25" s="52">
        <v>0.9317522010710636</v>
      </c>
      <c r="AK25" s="52">
        <v>0.46213575380242178</v>
      </c>
      <c r="AL25" s="2">
        <v>0.55881112083774076</v>
      </c>
      <c r="AM25" s="27">
        <v>0.46112554595475075</v>
      </c>
      <c r="AN25" s="2">
        <v>0.47841363342908289</v>
      </c>
      <c r="AO25" s="64"/>
      <c r="AP25" s="64"/>
      <c r="AQ25" s="64"/>
      <c r="AR25" s="64"/>
      <c r="AS25" s="64"/>
    </row>
    <row r="26" spans="2:45" x14ac:dyDescent="0.2">
      <c r="B26" s="32" t="s">
        <v>47</v>
      </c>
      <c r="C26" s="32"/>
      <c r="D26" s="32"/>
      <c r="E26" s="32"/>
      <c r="F26" s="32"/>
      <c r="G26" s="32"/>
      <c r="H26" s="32"/>
      <c r="I26" s="32"/>
      <c r="J26" s="32"/>
      <c r="K26" s="32"/>
      <c r="L26" s="10">
        <v>17.886374578719305</v>
      </c>
      <c r="M26" s="10">
        <v>2.0767218898594146</v>
      </c>
      <c r="N26" s="2">
        <v>1.4684641309581346</v>
      </c>
      <c r="P26" s="2"/>
      <c r="Q26" s="41"/>
      <c r="R26" s="2">
        <v>0</v>
      </c>
      <c r="S26" s="2">
        <v>0</v>
      </c>
      <c r="T26" s="2">
        <v>0</v>
      </c>
      <c r="U26" s="64"/>
      <c r="V26" s="64"/>
      <c r="W26" s="64"/>
      <c r="X26" s="2">
        <v>6.7834032099477239</v>
      </c>
      <c r="Y26" s="2"/>
      <c r="Z26" s="2"/>
      <c r="AA26" s="2"/>
      <c r="AB26" s="2">
        <v>22.054244151984538</v>
      </c>
      <c r="AC26" s="48">
        <v>8.7091389803710708</v>
      </c>
      <c r="AD26" s="1"/>
      <c r="AE26" s="1"/>
      <c r="AG26" s="50"/>
      <c r="AH26" s="24"/>
      <c r="AI26" s="1"/>
      <c r="AJ26" s="52">
        <v>1.7490961261636362</v>
      </c>
      <c r="AK26" s="52">
        <v>0.5759753164343524</v>
      </c>
      <c r="AL26" s="1"/>
      <c r="AM26" s="26">
        <v>1.3</v>
      </c>
      <c r="AN26" s="2">
        <v>1.0718450973297202</v>
      </c>
      <c r="AO26" s="64"/>
      <c r="AP26" s="64"/>
      <c r="AQ26" s="64"/>
      <c r="AR26" s="64"/>
      <c r="AS26" s="64"/>
    </row>
    <row r="27" spans="2:45" x14ac:dyDescent="0.2">
      <c r="B27" t="s">
        <v>0</v>
      </c>
      <c r="P27" s="2"/>
      <c r="X27" s="2">
        <v>6.8872684141311753</v>
      </c>
      <c r="Y27" s="2"/>
      <c r="Z27" s="2"/>
      <c r="AA27" s="2"/>
      <c r="AB27" s="2">
        <v>21.853594760668553</v>
      </c>
      <c r="AC27" s="48">
        <v>7.1787094110383567</v>
      </c>
      <c r="AD27" s="1"/>
      <c r="AE27" s="1"/>
      <c r="AG27" s="50"/>
      <c r="AH27" s="24"/>
      <c r="AI27" s="1"/>
      <c r="AJ27" s="52">
        <v>2.4674203216019768</v>
      </c>
      <c r="AK27" s="52">
        <v>1.1400094821720355</v>
      </c>
      <c r="AL27" s="1"/>
      <c r="AM27" s="27">
        <v>1.1720625224306629</v>
      </c>
      <c r="AN27" s="2">
        <v>1.043840896221808</v>
      </c>
      <c r="AO27" s="64"/>
      <c r="AP27" s="64"/>
      <c r="AQ27" s="64"/>
      <c r="AR27" s="64"/>
      <c r="AS27" s="64"/>
    </row>
    <row r="28" spans="2:45" x14ac:dyDescent="0.2">
      <c r="B28" t="s">
        <v>1</v>
      </c>
      <c r="L28" s="10">
        <v>2.5</v>
      </c>
      <c r="M28" s="10">
        <v>0</v>
      </c>
      <c r="N28" s="2">
        <v>0</v>
      </c>
      <c r="P28" s="2"/>
      <c r="Q28" s="41"/>
      <c r="R28" s="2">
        <v>10</v>
      </c>
      <c r="S28" s="2">
        <v>0</v>
      </c>
      <c r="T28" s="2">
        <v>0</v>
      </c>
      <c r="U28" s="64"/>
      <c r="V28" s="64"/>
      <c r="W28" s="64"/>
      <c r="X28" s="2">
        <v>6.4673665569641141</v>
      </c>
      <c r="Y28" s="2"/>
      <c r="Z28" s="2"/>
      <c r="AA28" s="2"/>
      <c r="AB28" s="2">
        <v>15.174474376294269</v>
      </c>
      <c r="AC28" s="48">
        <v>7.4646112581552213</v>
      </c>
      <c r="AD28" s="1"/>
      <c r="AE28" s="1"/>
      <c r="AG28" s="50"/>
      <c r="AH28" s="24"/>
      <c r="AI28" s="1"/>
      <c r="AJ28" s="52">
        <v>3.9027314794187768</v>
      </c>
      <c r="AK28" s="52">
        <v>0.89865505372409638</v>
      </c>
      <c r="AL28" s="1"/>
      <c r="AM28" s="27">
        <v>2.7578289631076212</v>
      </c>
      <c r="AN28" s="2">
        <v>1.6962537668556583</v>
      </c>
      <c r="AO28" s="64"/>
      <c r="AP28" s="64"/>
      <c r="AQ28" s="64"/>
      <c r="AR28" s="64"/>
      <c r="AS28" s="64"/>
    </row>
    <row r="29" spans="2:45" x14ac:dyDescent="0.2">
      <c r="B29" t="s">
        <v>2</v>
      </c>
      <c r="L29" s="10">
        <v>0</v>
      </c>
      <c r="M29" s="10">
        <v>0</v>
      </c>
      <c r="N29" s="2">
        <v>0</v>
      </c>
      <c r="P29" s="2"/>
      <c r="Q29" s="41"/>
      <c r="R29" s="2">
        <v>0.59523809523809523</v>
      </c>
      <c r="S29" s="2">
        <v>0.84179378712684227</v>
      </c>
      <c r="T29" s="2">
        <v>0.59523809523809523</v>
      </c>
      <c r="U29" s="64"/>
      <c r="V29" s="64"/>
      <c r="W29" s="64"/>
      <c r="X29" s="2">
        <v>7.2696593668521619</v>
      </c>
      <c r="Y29" s="2"/>
      <c r="Z29" s="2"/>
      <c r="AA29" s="2"/>
      <c r="AB29" s="2">
        <v>9.9810503956978316</v>
      </c>
      <c r="AC29" s="48">
        <v>6.2872331970195772</v>
      </c>
      <c r="AD29" s="1"/>
      <c r="AE29" s="1"/>
      <c r="AG29" s="50"/>
      <c r="AH29" s="24"/>
      <c r="AI29" s="1"/>
      <c r="AJ29" s="52">
        <v>2.718052920818828</v>
      </c>
      <c r="AK29" s="52">
        <v>0.49544445242296564</v>
      </c>
      <c r="AL29" s="1"/>
      <c r="AM29" s="1">
        <v>3.3</v>
      </c>
      <c r="AN29" s="2">
        <v>1.4183528327578225</v>
      </c>
      <c r="AO29" s="64"/>
      <c r="AP29" s="64"/>
      <c r="AQ29" s="64"/>
      <c r="AR29" s="64"/>
      <c r="AS29" s="64"/>
    </row>
    <row r="30" spans="2:45" x14ac:dyDescent="0.2">
      <c r="B30" t="s">
        <v>3</v>
      </c>
      <c r="L30" s="10">
        <v>14.62984723854289</v>
      </c>
      <c r="M30" s="10">
        <v>2.2434645231535759</v>
      </c>
      <c r="N30" s="2">
        <v>1.5863689776733376</v>
      </c>
      <c r="P30" s="2"/>
      <c r="Q30" s="41"/>
      <c r="R30" s="2">
        <v>12.162162162162161</v>
      </c>
      <c r="S30" s="2">
        <v>17.199894677510613</v>
      </c>
      <c r="T30" s="2">
        <v>12.16216216216216</v>
      </c>
      <c r="U30" s="64"/>
      <c r="V30" s="64"/>
      <c r="W30" s="64"/>
      <c r="X30" s="2">
        <v>8.3912967466723902</v>
      </c>
      <c r="Y30" s="2"/>
      <c r="Z30" s="2"/>
      <c r="AA30" s="2"/>
      <c r="AB30" s="2">
        <v>11.53287560874784</v>
      </c>
      <c r="AC30" s="48">
        <v>9.129831343770185</v>
      </c>
      <c r="AD30" s="1"/>
      <c r="AE30" s="1"/>
      <c r="AG30" s="50"/>
      <c r="AH30" s="24"/>
      <c r="AI30" s="1"/>
      <c r="AJ30" s="52">
        <v>2.9439035623489431</v>
      </c>
      <c r="AK30" s="52">
        <v>0.66696826306882129</v>
      </c>
      <c r="AL30" s="1"/>
      <c r="AM30" s="27">
        <v>1.0041451019342502</v>
      </c>
      <c r="AN30" s="2">
        <v>0.64278017061014903</v>
      </c>
      <c r="AO30" s="64"/>
      <c r="AP30" s="64"/>
      <c r="AQ30" s="64"/>
      <c r="AR30" s="64"/>
      <c r="AS30" s="64"/>
    </row>
    <row r="31" spans="2:45" x14ac:dyDescent="0.2">
      <c r="B31" t="s">
        <v>10</v>
      </c>
      <c r="L31" s="10">
        <v>12.089077412513255</v>
      </c>
      <c r="M31" s="10">
        <v>13.647235861712796</v>
      </c>
      <c r="N31" s="2">
        <v>9.6500530222693541</v>
      </c>
      <c r="P31" s="2"/>
      <c r="Q31" s="41"/>
      <c r="R31" s="2">
        <v>0</v>
      </c>
      <c r="S31" s="2">
        <v>0</v>
      </c>
      <c r="T31" s="2">
        <v>0</v>
      </c>
      <c r="U31" s="64"/>
      <c r="V31" s="64"/>
      <c r="W31" s="64"/>
      <c r="X31" s="2">
        <v>9.2539389014007281</v>
      </c>
      <c r="Y31" s="2"/>
      <c r="Z31" s="2"/>
      <c r="AA31" s="2"/>
      <c r="AB31" s="2">
        <v>11.928621067429408</v>
      </c>
      <c r="AC31" s="48">
        <v>11.644539289746044</v>
      </c>
      <c r="AD31" s="1"/>
      <c r="AE31" s="1"/>
      <c r="AG31" s="50"/>
      <c r="AH31" s="24"/>
      <c r="AI31" s="1"/>
      <c r="AJ31" s="52">
        <v>1.2981518895321014</v>
      </c>
      <c r="AK31" s="52">
        <v>0.41952045201017357</v>
      </c>
      <c r="AL31" s="1"/>
      <c r="AM31" s="27">
        <v>1.2199576996682702</v>
      </c>
      <c r="AN31" s="2">
        <v>1.4392934417871825</v>
      </c>
      <c r="AO31" s="64"/>
      <c r="AP31" s="64"/>
      <c r="AQ31" s="64"/>
      <c r="AR31" s="64"/>
      <c r="AS31" s="64"/>
    </row>
    <row r="32" spans="2:45" x14ac:dyDescent="0.2">
      <c r="B32" t="s">
        <v>4</v>
      </c>
      <c r="L32" s="10">
        <v>21.212121212121211</v>
      </c>
      <c r="M32" s="10">
        <v>29.998469504883833</v>
      </c>
      <c r="N32" s="2">
        <v>21.212121212121211</v>
      </c>
      <c r="P32" s="2"/>
      <c r="Q32" s="41"/>
      <c r="R32" s="2">
        <v>7.0303030303030303</v>
      </c>
      <c r="S32" s="2">
        <v>1.3713586059375451</v>
      </c>
      <c r="T32" s="2">
        <v>0.9696969696969685</v>
      </c>
      <c r="U32" s="64"/>
      <c r="V32" s="64"/>
      <c r="W32" s="64"/>
      <c r="X32" s="2">
        <v>6.748341302494639</v>
      </c>
      <c r="Y32" s="2"/>
      <c r="Z32" s="2"/>
      <c r="AA32" s="2"/>
      <c r="AB32" s="2">
        <v>17.273105513465076</v>
      </c>
      <c r="AC32" s="48">
        <v>7.714910790816961</v>
      </c>
      <c r="AD32" s="1"/>
      <c r="AE32" s="1"/>
      <c r="AG32" s="50"/>
      <c r="AH32" s="24"/>
      <c r="AI32" s="1"/>
      <c r="AJ32" s="52">
        <v>1.1520736325080214</v>
      </c>
      <c r="AK32" s="52">
        <v>0.39340575742372985</v>
      </c>
      <c r="AL32" s="1"/>
      <c r="AM32" s="27">
        <v>1.0016504884468644</v>
      </c>
      <c r="AN32" s="64">
        <v>1.4430698886232771</v>
      </c>
      <c r="AO32" s="64"/>
      <c r="AP32" s="64"/>
      <c r="AQ32" s="64"/>
      <c r="AR32" s="64"/>
      <c r="AS32" s="64"/>
    </row>
    <row r="33" spans="2:45" x14ac:dyDescent="0.2">
      <c r="B33" t="s">
        <v>5</v>
      </c>
      <c r="P33" s="2"/>
      <c r="X33" s="2">
        <v>4.8471478446515279</v>
      </c>
      <c r="Y33" s="2"/>
      <c r="Z33" s="2"/>
      <c r="AA33" s="2"/>
      <c r="AB33" s="2">
        <v>25.672171915077907</v>
      </c>
      <c r="AC33" s="48">
        <v>9.9340496617651262</v>
      </c>
      <c r="AD33" s="1"/>
      <c r="AE33" s="1"/>
      <c r="AG33" s="50"/>
      <c r="AH33" s="24"/>
      <c r="AI33" s="1"/>
      <c r="AJ33" s="52">
        <v>1.0775823685291486</v>
      </c>
      <c r="AK33" s="52">
        <v>0.37064435058561224</v>
      </c>
      <c r="AL33" s="1"/>
      <c r="AM33" s="61">
        <v>0.43141930789174632</v>
      </c>
      <c r="AN33" s="64">
        <v>0.65092691092163513</v>
      </c>
      <c r="AO33" s="64"/>
      <c r="AP33" s="64"/>
      <c r="AQ33" s="64"/>
      <c r="AR33" s="64"/>
      <c r="AS33" s="64"/>
    </row>
    <row r="34" spans="2:45" x14ac:dyDescent="0.2">
      <c r="B34" t="s">
        <v>6</v>
      </c>
      <c r="P34" s="2"/>
      <c r="X34" s="2">
        <v>3.9622041099480589</v>
      </c>
      <c r="Y34" s="2"/>
      <c r="Z34" s="2"/>
      <c r="AA34" s="2"/>
      <c r="AB34" s="2">
        <v>29.330871247230089</v>
      </c>
      <c r="AC34" s="48">
        <v>7.5192250705982238</v>
      </c>
      <c r="AD34" s="1"/>
      <c r="AE34" s="1"/>
      <c r="AG34" s="50"/>
      <c r="AH34" s="24"/>
      <c r="AI34" s="1"/>
      <c r="AJ34" s="52">
        <v>1.0645080688511541</v>
      </c>
      <c r="AK34" s="52">
        <v>0.52301940532621571</v>
      </c>
      <c r="AL34" s="1"/>
      <c r="AM34" s="1">
        <v>0.3</v>
      </c>
      <c r="AN34" s="64">
        <v>0.24151640395773824</v>
      </c>
      <c r="AO34" s="64"/>
      <c r="AP34" s="64"/>
      <c r="AQ34" s="64"/>
      <c r="AR34" s="64"/>
      <c r="AS34" s="64"/>
    </row>
    <row r="35" spans="2:45" x14ac:dyDescent="0.2">
      <c r="B35" t="s">
        <v>7</v>
      </c>
      <c r="L35" s="35">
        <v>35.294117647058826</v>
      </c>
      <c r="M35" s="10">
        <v>0</v>
      </c>
      <c r="N35" s="2">
        <v>0</v>
      </c>
      <c r="P35" s="2"/>
      <c r="Q35" s="41"/>
      <c r="R35" s="2">
        <v>0</v>
      </c>
      <c r="S35" s="2">
        <v>0</v>
      </c>
      <c r="T35" s="2">
        <v>0</v>
      </c>
      <c r="U35" s="64"/>
      <c r="V35" s="64"/>
      <c r="W35" s="64"/>
      <c r="X35" s="2">
        <v>4.9996301331772468</v>
      </c>
      <c r="Y35" s="2"/>
      <c r="Z35" s="2"/>
      <c r="AA35" s="2"/>
      <c r="AB35" s="2">
        <v>29.106224053684603</v>
      </c>
      <c r="AC35" s="48">
        <v>8.1241401320498916</v>
      </c>
      <c r="AD35" s="1"/>
      <c r="AE35" s="1"/>
      <c r="AG35" s="50"/>
      <c r="AH35" s="24"/>
      <c r="AI35" s="1"/>
      <c r="AJ35" s="52">
        <v>1.3501645023184892</v>
      </c>
      <c r="AK35" s="52">
        <v>0.34238104506031769</v>
      </c>
      <c r="AL35" s="1"/>
      <c r="AM35" s="61">
        <v>0.40549393978280956</v>
      </c>
      <c r="AN35" s="64">
        <v>0.4883453898643263</v>
      </c>
      <c r="AO35" s="64"/>
      <c r="AP35" s="64"/>
      <c r="AQ35" s="64"/>
      <c r="AR35" s="64"/>
      <c r="AS35" s="64"/>
    </row>
    <row r="36" spans="2:45" x14ac:dyDescent="0.2">
      <c r="B36" t="s">
        <v>8</v>
      </c>
      <c r="L36" s="35">
        <v>24.808612440191386</v>
      </c>
      <c r="M36" s="10">
        <v>12.158830549087396</v>
      </c>
      <c r="N36" s="2">
        <v>7.0199040905466541</v>
      </c>
      <c r="P36" s="2"/>
      <c r="Q36" s="41"/>
      <c r="R36" s="2">
        <v>1.5151515151515154</v>
      </c>
      <c r="S36" s="2">
        <v>2.6243194054073902</v>
      </c>
      <c r="T36" s="2">
        <v>1.5151515151515154</v>
      </c>
      <c r="U36" s="64"/>
      <c r="V36" s="64"/>
      <c r="W36" s="64"/>
      <c r="X36" s="2">
        <v>6.157021158549953</v>
      </c>
      <c r="Y36" s="2"/>
      <c r="Z36" s="2"/>
      <c r="AA36" s="2"/>
      <c r="AB36" s="2">
        <v>23.862464025486187</v>
      </c>
      <c r="AC36" s="48">
        <v>6.9404243328108262</v>
      </c>
      <c r="AD36" s="1"/>
      <c r="AE36" s="1"/>
      <c r="AG36" s="50"/>
      <c r="AH36" s="24"/>
      <c r="AI36" s="1"/>
      <c r="AJ36" s="52">
        <v>0.84807715012659701</v>
      </c>
      <c r="AK36" s="52">
        <v>0.20507450212249692</v>
      </c>
      <c r="AL36" s="1"/>
      <c r="AM36" s="64">
        <v>0.57852967037129399</v>
      </c>
      <c r="AN36" s="64">
        <v>0.54748152184162913</v>
      </c>
      <c r="AO36" s="64"/>
      <c r="AP36" s="64"/>
      <c r="AQ36" s="64"/>
      <c r="AR36" s="64"/>
      <c r="AS36" s="64"/>
    </row>
    <row r="37" spans="2:45" x14ac:dyDescent="0.2">
      <c r="B37" t="s">
        <v>9</v>
      </c>
      <c r="L37" s="10">
        <v>15.679442508710803</v>
      </c>
      <c r="M37" s="10">
        <v>1.9710293552238105</v>
      </c>
      <c r="N37" s="2">
        <v>1.3937282229965047</v>
      </c>
      <c r="P37" s="2"/>
      <c r="Q37" s="41"/>
      <c r="R37" s="2">
        <v>9.5818815331010452</v>
      </c>
      <c r="S37" s="2">
        <v>6.6522240738804124</v>
      </c>
      <c r="T37" s="2">
        <v>4.7038327526132404</v>
      </c>
      <c r="U37" s="64"/>
      <c r="V37" s="64"/>
      <c r="W37" s="64"/>
      <c r="X37" s="2">
        <v>5.8893696044279267</v>
      </c>
      <c r="Y37" s="2"/>
      <c r="Z37" s="2"/>
      <c r="AA37" s="2"/>
      <c r="AB37" s="2">
        <v>24.752633368319174</v>
      </c>
      <c r="AC37" s="48">
        <v>8.0292632411774285</v>
      </c>
      <c r="AD37" s="1"/>
      <c r="AE37" s="1"/>
      <c r="AG37" s="50"/>
      <c r="AH37" s="24"/>
      <c r="AI37" s="1"/>
      <c r="AJ37" s="52">
        <v>0.9317522010710636</v>
      </c>
      <c r="AK37" s="52">
        <v>0.46213575380242178</v>
      </c>
      <c r="AL37" s="1"/>
      <c r="AM37" s="61">
        <v>0.46112554595475075</v>
      </c>
      <c r="AN37" s="64">
        <v>0.47841363342908289</v>
      </c>
      <c r="AO37" s="64"/>
      <c r="AP37" s="64"/>
      <c r="AQ37" s="64"/>
      <c r="AR37" s="64"/>
      <c r="AS37" s="64"/>
    </row>
    <row r="38" spans="2:45" x14ac:dyDescent="0.2">
      <c r="B38" s="32" t="s">
        <v>46</v>
      </c>
      <c r="C38" s="32"/>
      <c r="D38" s="32"/>
      <c r="E38" s="32"/>
      <c r="F38" s="32"/>
      <c r="G38" s="32"/>
      <c r="H38" s="32"/>
      <c r="I38" s="32"/>
      <c r="J38" s="32"/>
      <c r="K38" s="32"/>
      <c r="L38" s="10">
        <v>11.090776911181337</v>
      </c>
      <c r="M38" s="10">
        <v>8.864332179909292</v>
      </c>
      <c r="N38" s="2">
        <v>4.432166089954646</v>
      </c>
      <c r="P38" s="2"/>
      <c r="Q38" s="41"/>
      <c r="R38" s="2">
        <v>3.1614662607813289</v>
      </c>
      <c r="S38" s="2">
        <v>2.5464759656156595</v>
      </c>
      <c r="T38" s="2">
        <v>1.2732379828078297</v>
      </c>
      <c r="U38" s="64"/>
      <c r="V38" s="64"/>
      <c r="W38" s="64"/>
      <c r="X38" s="2">
        <v>6.7834032099477239</v>
      </c>
      <c r="Y38" s="2"/>
      <c r="Z38" s="2"/>
      <c r="AA38" s="2"/>
      <c r="AB38" s="2">
        <v>22.054244151984538</v>
      </c>
      <c r="AC38" s="48">
        <v>8.7091389803710708</v>
      </c>
      <c r="AD38" s="1"/>
      <c r="AE38" s="1"/>
      <c r="AG38" s="50"/>
      <c r="AH38" s="24"/>
      <c r="AI38" s="1"/>
      <c r="AJ38" s="52">
        <v>1.7490961261636362</v>
      </c>
      <c r="AK38" s="52">
        <v>0.5759753164343524</v>
      </c>
      <c r="AL38" s="1"/>
      <c r="AM38" s="1">
        <v>1.3</v>
      </c>
      <c r="AN38" s="64">
        <v>1.0718450973297202</v>
      </c>
      <c r="AO38" s="64"/>
      <c r="AP38" s="64"/>
      <c r="AQ38" s="64"/>
      <c r="AR38" s="64"/>
      <c r="AS38" s="64"/>
    </row>
    <row r="39" spans="2:45" x14ac:dyDescent="0.2">
      <c r="B39" t="s">
        <v>0</v>
      </c>
      <c r="L39" s="10">
        <v>17.848206839032528</v>
      </c>
      <c r="M39" s="10">
        <v>12.384689245135529</v>
      </c>
      <c r="N39" s="2">
        <v>8.7572977481234364</v>
      </c>
      <c r="P39" s="2"/>
      <c r="Q39" s="41"/>
      <c r="R39" s="2">
        <v>21.654135338345867</v>
      </c>
      <c r="S39" s="2">
        <v>9.7825299051371921</v>
      </c>
      <c r="T39" s="2">
        <v>6.9172932330827015</v>
      </c>
      <c r="U39" s="64"/>
      <c r="V39" s="64"/>
      <c r="W39" s="64"/>
      <c r="X39" s="2">
        <v>6.8872684141311753</v>
      </c>
      <c r="Y39" s="2"/>
      <c r="Z39" s="2"/>
      <c r="AA39" s="2"/>
      <c r="AB39" s="2">
        <v>21.853594760668553</v>
      </c>
      <c r="AC39" s="48">
        <v>7.1787094110383567</v>
      </c>
      <c r="AD39" s="1"/>
      <c r="AE39" s="1"/>
      <c r="AG39" s="50"/>
      <c r="AH39" s="24"/>
      <c r="AI39" s="1"/>
      <c r="AJ39" s="52">
        <v>2.4674203216019768</v>
      </c>
      <c r="AK39" s="52">
        <v>1.1400094821720355</v>
      </c>
      <c r="AL39" s="1"/>
      <c r="AM39" s="1">
        <v>1.2</v>
      </c>
      <c r="AN39" s="64">
        <v>1.043840896221808</v>
      </c>
      <c r="AO39" s="64"/>
      <c r="AP39" s="64"/>
      <c r="AQ39" s="64"/>
      <c r="AR39" s="64"/>
      <c r="AS39" s="64"/>
    </row>
    <row r="40" spans="2:45" x14ac:dyDescent="0.2">
      <c r="B40" t="s">
        <v>1</v>
      </c>
      <c r="L40" s="10">
        <v>26.56961774608833</v>
      </c>
      <c r="M40" s="10">
        <v>12.420089215719411</v>
      </c>
      <c r="N40" s="2">
        <v>7.1707418520547703</v>
      </c>
      <c r="P40" s="2"/>
      <c r="Q40" s="41"/>
      <c r="R40" s="2">
        <v>3.814514311471715</v>
      </c>
      <c r="S40" s="2">
        <v>5.0057880441519051</v>
      </c>
      <c r="T40" s="2">
        <v>2.890093074797313</v>
      </c>
      <c r="U40" s="64"/>
      <c r="V40" s="64"/>
      <c r="W40" s="64"/>
      <c r="X40" s="2">
        <v>6.4673665569641141</v>
      </c>
      <c r="Y40" s="2"/>
      <c r="Z40" s="2"/>
      <c r="AA40" s="2"/>
      <c r="AB40" s="2">
        <v>15.174474376294269</v>
      </c>
      <c r="AC40" s="48">
        <v>7.4646112581552213</v>
      </c>
      <c r="AD40" s="1"/>
      <c r="AE40" s="1"/>
      <c r="AG40" s="50"/>
      <c r="AH40" s="24"/>
      <c r="AI40" s="1"/>
      <c r="AJ40" s="52">
        <v>3.9027314794187768</v>
      </c>
      <c r="AK40" s="52">
        <v>0.89865505372409638</v>
      </c>
      <c r="AL40" s="1"/>
      <c r="AM40" s="1">
        <v>2.8</v>
      </c>
      <c r="AN40" s="64">
        <v>1.6962537668556583</v>
      </c>
      <c r="AO40" s="64"/>
      <c r="AP40" s="64"/>
      <c r="AQ40" s="64"/>
      <c r="AR40" s="64"/>
      <c r="AS40" s="64"/>
    </row>
    <row r="41" spans="2:45" x14ac:dyDescent="0.2">
      <c r="B41" t="s">
        <v>2</v>
      </c>
      <c r="L41" s="10">
        <v>20.452652272424363</v>
      </c>
      <c r="M41" s="10">
        <v>15.036438751112646</v>
      </c>
      <c r="N41" s="2">
        <v>8.681291960608208</v>
      </c>
      <c r="P41" s="2"/>
      <c r="Q41" s="41"/>
      <c r="R41" s="2">
        <v>1.8231091401823107</v>
      </c>
      <c r="S41" s="2">
        <v>1.6062994149005214</v>
      </c>
      <c r="T41" s="2">
        <v>0.92739739959195444</v>
      </c>
      <c r="U41" s="64"/>
      <c r="V41" s="64"/>
      <c r="W41" s="64"/>
      <c r="X41" s="2">
        <v>7.2696593668521619</v>
      </c>
      <c r="Y41" s="2"/>
      <c r="Z41" s="2"/>
      <c r="AA41" s="2"/>
      <c r="AB41" s="2">
        <v>9.9810503956978316</v>
      </c>
      <c r="AC41" s="48">
        <v>6.2872331970195772</v>
      </c>
      <c r="AD41" s="1"/>
      <c r="AE41" s="1"/>
      <c r="AG41" s="50"/>
      <c r="AH41" s="24"/>
      <c r="AI41" s="1"/>
      <c r="AJ41" s="52">
        <v>2.718052920818828</v>
      </c>
      <c r="AK41" s="52">
        <v>0.49544445242296564</v>
      </c>
      <c r="AL41" s="1"/>
      <c r="AM41" s="1">
        <v>3.3</v>
      </c>
      <c r="AN41" s="64">
        <v>1.4183528327578225</v>
      </c>
      <c r="AO41" s="64"/>
      <c r="AP41" s="64"/>
      <c r="AQ41" s="64"/>
      <c r="AR41" s="64"/>
      <c r="AS41" s="64"/>
    </row>
    <row r="42" spans="2:45" x14ac:dyDescent="0.2">
      <c r="B42" t="s">
        <v>3</v>
      </c>
      <c r="L42" s="10">
        <v>16.56010230179028</v>
      </c>
      <c r="M42" s="10">
        <v>14.672903085002742</v>
      </c>
      <c r="N42" s="2">
        <v>8.4714045459196239</v>
      </c>
      <c r="P42" s="2"/>
      <c r="Q42" s="41"/>
      <c r="R42" s="2">
        <v>3.6111111111111112</v>
      </c>
      <c r="S42" s="2">
        <v>3.3678765702728173</v>
      </c>
      <c r="T42" s="2">
        <v>1.9444444444444446</v>
      </c>
      <c r="U42" s="64"/>
      <c r="V42" s="64"/>
      <c r="W42" s="64"/>
      <c r="X42" s="2">
        <v>8.3912967466723902</v>
      </c>
      <c r="Y42" s="2"/>
      <c r="Z42" s="2"/>
      <c r="AA42" s="2"/>
      <c r="AB42" s="2">
        <v>11.53287560874784</v>
      </c>
      <c r="AC42" s="48">
        <v>9.129831343770185</v>
      </c>
      <c r="AD42" s="1"/>
      <c r="AE42" s="1"/>
      <c r="AG42" s="50"/>
      <c r="AH42" s="24"/>
      <c r="AI42" s="1"/>
      <c r="AJ42" s="52">
        <v>2.9439035623489431</v>
      </c>
      <c r="AK42" s="52">
        <v>0.66696826306882129</v>
      </c>
      <c r="AL42" s="1"/>
      <c r="AM42" s="1">
        <v>1</v>
      </c>
      <c r="AN42" s="64">
        <v>0.64278017061014903</v>
      </c>
      <c r="AO42" s="64"/>
      <c r="AP42" s="64"/>
      <c r="AQ42" s="64"/>
      <c r="AR42" s="64"/>
      <c r="AS42" s="64"/>
    </row>
    <row r="43" spans="2:45" x14ac:dyDescent="0.2">
      <c r="B43" t="s">
        <v>10</v>
      </c>
      <c r="L43" s="35">
        <v>43.153390388413428</v>
      </c>
      <c r="M43" s="10">
        <v>11.963557785710515</v>
      </c>
      <c r="N43" s="2">
        <v>8.4595128373930208</v>
      </c>
      <c r="P43" s="2"/>
      <c r="Q43" s="41"/>
      <c r="R43" s="2">
        <v>0</v>
      </c>
      <c r="S43" s="2">
        <v>0</v>
      </c>
      <c r="T43" s="2">
        <v>0</v>
      </c>
      <c r="U43" s="64"/>
      <c r="V43" s="64"/>
      <c r="W43" s="64"/>
      <c r="X43" s="2">
        <v>9.2539389014007281</v>
      </c>
      <c r="Y43" s="2"/>
      <c r="Z43" s="2"/>
      <c r="AA43" s="2"/>
      <c r="AB43" s="2">
        <v>11.928621067429408</v>
      </c>
      <c r="AC43" s="48">
        <v>11.644539289746044</v>
      </c>
      <c r="AD43" s="1"/>
      <c r="AE43" s="1"/>
      <c r="AG43" s="50"/>
      <c r="AH43" s="24"/>
      <c r="AI43" s="1"/>
      <c r="AJ43" s="52">
        <v>1.2981518895321014</v>
      </c>
      <c r="AK43" s="52">
        <v>0.41952045201017357</v>
      </c>
      <c r="AL43" s="1"/>
      <c r="AM43" s="1">
        <v>1.2</v>
      </c>
      <c r="AN43" s="64">
        <v>1.4392934417871825</v>
      </c>
      <c r="AO43" s="64"/>
      <c r="AP43" s="64"/>
      <c r="AQ43" s="64"/>
      <c r="AR43" s="64"/>
      <c r="AS43" s="64"/>
    </row>
    <row r="44" spans="2:45" x14ac:dyDescent="0.2">
      <c r="B44" t="s">
        <v>4</v>
      </c>
      <c r="L44" s="35">
        <v>27.274780880093974</v>
      </c>
      <c r="M44" s="10">
        <v>7.3242044552086591</v>
      </c>
      <c r="N44" s="2">
        <v>4.2286314138145755</v>
      </c>
      <c r="P44" s="2"/>
      <c r="Q44" s="41"/>
      <c r="R44" s="2">
        <v>0</v>
      </c>
      <c r="S44" s="2">
        <v>0</v>
      </c>
      <c r="T44" s="2">
        <v>0</v>
      </c>
      <c r="U44" s="64"/>
      <c r="V44" s="64"/>
      <c r="W44" s="64"/>
      <c r="X44" s="2">
        <v>6.748341302494639</v>
      </c>
      <c r="Y44" s="2"/>
      <c r="Z44" s="2"/>
      <c r="AA44" s="2"/>
      <c r="AB44" s="2">
        <v>17.273105513465076</v>
      </c>
      <c r="AC44" s="48">
        <v>7.714910790816961</v>
      </c>
      <c r="AD44" s="1"/>
      <c r="AE44" s="1"/>
      <c r="AG44" s="50"/>
      <c r="AH44" s="24"/>
      <c r="AI44" s="1"/>
      <c r="AJ44" s="52">
        <v>1.1520736325080214</v>
      </c>
      <c r="AK44" s="52">
        <v>0.39340575742372985</v>
      </c>
      <c r="AL44" s="1"/>
      <c r="AM44" s="1">
        <v>1</v>
      </c>
      <c r="AN44" s="64">
        <v>1.4430698886232771</v>
      </c>
      <c r="AO44" s="64"/>
      <c r="AP44" s="64"/>
      <c r="AQ44" s="64"/>
      <c r="AR44" s="64"/>
      <c r="AS44" s="64"/>
    </row>
    <row r="45" spans="2:45" x14ac:dyDescent="0.2">
      <c r="B45" t="s">
        <v>5</v>
      </c>
      <c r="L45" s="35">
        <v>35.57168784029038</v>
      </c>
      <c r="M45" s="10">
        <v>13.089817002001441</v>
      </c>
      <c r="N45" s="2">
        <v>9.255898366606182</v>
      </c>
      <c r="P45" s="2"/>
      <c r="Q45" s="41"/>
      <c r="R45" s="2">
        <v>2.3809523809523809</v>
      </c>
      <c r="S45" s="2">
        <v>3.3671751485073691</v>
      </c>
      <c r="T45" s="2">
        <v>2.3809523809523809</v>
      </c>
      <c r="U45" s="64"/>
      <c r="V45" s="64"/>
      <c r="W45" s="64"/>
      <c r="X45" s="2">
        <v>4.8471478446515279</v>
      </c>
      <c r="Y45" s="2"/>
      <c r="Z45" s="2"/>
      <c r="AA45" s="2"/>
      <c r="AB45" s="2">
        <v>25.672171915077907</v>
      </c>
      <c r="AC45" s="48">
        <v>9.9340496617651262</v>
      </c>
      <c r="AD45" s="1"/>
      <c r="AE45" s="1"/>
      <c r="AG45" s="50"/>
      <c r="AH45" s="24"/>
      <c r="AI45" s="1"/>
      <c r="AJ45" s="52">
        <v>1.0775823685291486</v>
      </c>
      <c r="AK45" s="52">
        <v>0.37064435058561224</v>
      </c>
      <c r="AL45" s="1"/>
      <c r="AM45" s="1">
        <v>0.4</v>
      </c>
      <c r="AN45" s="64">
        <v>0.65092691092163513</v>
      </c>
      <c r="AO45" s="64"/>
      <c r="AP45" s="64"/>
      <c r="AQ45" s="64"/>
      <c r="AR45" s="64"/>
      <c r="AS45" s="64"/>
    </row>
    <row r="46" spans="2:45" x14ac:dyDescent="0.2">
      <c r="B46" t="s">
        <v>6</v>
      </c>
      <c r="L46" s="35">
        <v>32.954545454545453</v>
      </c>
      <c r="M46" s="10">
        <v>24.105912994995947</v>
      </c>
      <c r="N46" s="2">
        <v>17.04545454545455</v>
      </c>
      <c r="P46" s="2"/>
      <c r="Q46" s="41"/>
      <c r="R46" s="2">
        <v>0</v>
      </c>
      <c r="S46" s="2">
        <v>0</v>
      </c>
      <c r="T46" s="2">
        <v>0</v>
      </c>
      <c r="U46" s="64"/>
      <c r="V46" s="64"/>
      <c r="W46" s="64"/>
      <c r="X46" s="2">
        <v>3.9622041099480589</v>
      </c>
      <c r="Y46" s="2"/>
      <c r="Z46" s="2"/>
      <c r="AA46" s="2"/>
      <c r="AB46" s="2">
        <v>29.330871247230089</v>
      </c>
      <c r="AC46" s="48">
        <v>7.5192250705982238</v>
      </c>
      <c r="AD46" s="1"/>
      <c r="AE46" s="1"/>
      <c r="AG46" s="50"/>
      <c r="AH46" s="24"/>
      <c r="AI46" s="1"/>
      <c r="AJ46" s="52">
        <v>1.0645080688511541</v>
      </c>
      <c r="AK46" s="52">
        <v>0.52301940532621571</v>
      </c>
      <c r="AL46" s="1"/>
      <c r="AM46" s="1">
        <v>0.3</v>
      </c>
      <c r="AN46" s="64">
        <v>0.24151640395773824</v>
      </c>
      <c r="AO46" s="64"/>
      <c r="AP46" s="64"/>
      <c r="AQ46" s="64"/>
      <c r="AR46" s="64"/>
      <c r="AS46" s="64"/>
    </row>
    <row r="47" spans="2:45" x14ac:dyDescent="0.2">
      <c r="B47" t="s">
        <v>7</v>
      </c>
      <c r="L47" s="10">
        <v>16.793650793650794</v>
      </c>
      <c r="M47" s="10">
        <v>11.143399796852925</v>
      </c>
      <c r="N47" s="2">
        <v>6.4336448724006576</v>
      </c>
      <c r="P47" s="2"/>
      <c r="Q47" s="41"/>
      <c r="R47" s="2">
        <v>5.4759060135404214</v>
      </c>
      <c r="S47" s="2">
        <v>8.1278396516444911</v>
      </c>
      <c r="T47" s="2">
        <v>4.6926104108070614</v>
      </c>
      <c r="U47" s="64"/>
      <c r="V47" s="64"/>
      <c r="W47" s="64"/>
      <c r="X47" s="2">
        <v>4.9996301331772468</v>
      </c>
      <c r="Y47" s="2"/>
      <c r="Z47" s="2"/>
      <c r="AA47" s="2"/>
      <c r="AB47" s="2">
        <v>29.106224053684603</v>
      </c>
      <c r="AC47" s="48">
        <v>8.1241401320498916</v>
      </c>
      <c r="AD47" s="1"/>
      <c r="AE47" s="1"/>
      <c r="AG47" s="50"/>
      <c r="AH47" s="24"/>
      <c r="AI47" s="1"/>
      <c r="AJ47" s="52">
        <v>1.3501645023184892</v>
      </c>
      <c r="AK47" s="52">
        <v>0.34238104506031769</v>
      </c>
      <c r="AL47" s="1"/>
      <c r="AM47" s="1">
        <v>0.4</v>
      </c>
      <c r="AN47" s="64">
        <v>0.4883453898643263</v>
      </c>
      <c r="AO47" s="64"/>
      <c r="AP47" s="64"/>
      <c r="AQ47" s="64"/>
      <c r="AR47" s="64"/>
      <c r="AS47" s="64"/>
    </row>
    <row r="48" spans="2:45" x14ac:dyDescent="0.2">
      <c r="B48" t="s">
        <v>8</v>
      </c>
      <c r="L48" s="10">
        <v>35.234699940582296</v>
      </c>
      <c r="M48" s="10">
        <v>6.8952705945998014</v>
      </c>
      <c r="N48" s="2">
        <v>3.9809863339275067</v>
      </c>
      <c r="P48" s="2"/>
      <c r="Q48" s="41"/>
      <c r="R48" s="2">
        <v>0.65359477124183007</v>
      </c>
      <c r="S48" s="2">
        <v>1.1320593513522073</v>
      </c>
      <c r="T48" s="2">
        <v>0.65359477124183007</v>
      </c>
      <c r="U48" s="64"/>
      <c r="V48" s="64"/>
      <c r="W48" s="64"/>
      <c r="X48" s="2">
        <v>6.157021158549953</v>
      </c>
      <c r="Y48" s="2"/>
      <c r="Z48" s="2"/>
      <c r="AA48" s="2"/>
      <c r="AB48" s="2">
        <v>23.862464025486187</v>
      </c>
      <c r="AC48" s="48">
        <v>6.9404243328108262</v>
      </c>
      <c r="AD48" s="1"/>
      <c r="AE48" s="1"/>
      <c r="AG48" s="50"/>
      <c r="AH48" s="24"/>
      <c r="AI48" s="1"/>
      <c r="AJ48" s="52">
        <v>0.84807715012659701</v>
      </c>
      <c r="AK48" s="52">
        <v>0.20507450212249692</v>
      </c>
      <c r="AL48" s="1"/>
      <c r="AM48" s="1">
        <v>0.6</v>
      </c>
      <c r="AN48" s="64">
        <v>0.54748152184162913</v>
      </c>
      <c r="AO48" s="64"/>
      <c r="AP48" s="64"/>
      <c r="AQ48" s="64"/>
      <c r="AR48" s="64"/>
      <c r="AS48" s="64"/>
    </row>
    <row r="49" spans="2:45" x14ac:dyDescent="0.2">
      <c r="B49" t="s">
        <v>9</v>
      </c>
      <c r="L49" s="10">
        <v>35.714285714285715</v>
      </c>
      <c r="M49" s="10">
        <v>10.101525445522084</v>
      </c>
      <c r="N49" s="2">
        <v>7.1428571428571255</v>
      </c>
      <c r="P49" s="2"/>
      <c r="Q49" s="41"/>
      <c r="R49" s="2">
        <v>0</v>
      </c>
      <c r="S49" s="2">
        <v>0</v>
      </c>
      <c r="T49" s="2">
        <v>0</v>
      </c>
      <c r="U49" s="64"/>
      <c r="V49" s="64"/>
      <c r="W49" s="64"/>
      <c r="X49" s="2">
        <v>5.8893696044279267</v>
      </c>
      <c r="Y49" s="2"/>
      <c r="Z49" s="2"/>
      <c r="AA49" s="2"/>
      <c r="AB49" s="2">
        <v>24.752633368319174</v>
      </c>
      <c r="AC49" s="48">
        <v>8.0292632411774285</v>
      </c>
      <c r="AD49" s="1"/>
      <c r="AE49" s="1"/>
      <c r="AG49" s="50"/>
      <c r="AH49" s="24"/>
      <c r="AI49" s="1"/>
      <c r="AJ49" s="52">
        <v>0.9317522010710636</v>
      </c>
      <c r="AK49" s="52">
        <v>0.46213575380242178</v>
      </c>
      <c r="AL49" s="1"/>
      <c r="AM49" s="1">
        <v>0.5</v>
      </c>
      <c r="AN49" s="64">
        <v>0.47841363342908289</v>
      </c>
      <c r="AO49" s="64"/>
      <c r="AP49" s="64"/>
      <c r="AQ49" s="64"/>
      <c r="AR49" s="64"/>
      <c r="AS49" s="64"/>
    </row>
    <row r="50" spans="2:45" x14ac:dyDescent="0.2">
      <c r="B50" s="32" t="s">
        <v>45</v>
      </c>
      <c r="C50" s="32"/>
      <c r="D50" s="32"/>
      <c r="E50" s="32"/>
      <c r="F50" s="32"/>
      <c r="G50" s="32"/>
      <c r="H50" s="32"/>
      <c r="I50" s="32"/>
      <c r="J50" s="32"/>
      <c r="K50" s="32"/>
      <c r="L50" s="10">
        <v>21.291786916786918</v>
      </c>
      <c r="M50" s="10">
        <v>15.103239598015067</v>
      </c>
      <c r="N50" s="2">
        <v>6.1658717463557737</v>
      </c>
      <c r="P50" s="2"/>
      <c r="Q50" s="41"/>
      <c r="R50" s="2">
        <v>2.0202020202020203</v>
      </c>
      <c r="S50" s="2">
        <v>3.4990925405431863</v>
      </c>
      <c r="T50" s="2">
        <v>2.0202020202020203</v>
      </c>
      <c r="U50" s="64"/>
      <c r="V50" s="64"/>
      <c r="W50" s="64"/>
      <c r="X50" s="2">
        <v>6.7834032099477239</v>
      </c>
      <c r="Y50" s="2"/>
      <c r="Z50" s="2"/>
      <c r="AA50" s="2"/>
      <c r="AB50" s="2">
        <v>22.054244151984538</v>
      </c>
      <c r="AC50" s="48">
        <v>8.7091389803710708</v>
      </c>
      <c r="AD50" s="1"/>
      <c r="AE50" s="1"/>
      <c r="AG50" s="50"/>
      <c r="AH50" s="24"/>
      <c r="AI50" s="1"/>
      <c r="AJ50" s="52">
        <v>1.7490961261636362</v>
      </c>
      <c r="AK50" s="52">
        <v>0.5759753164343524</v>
      </c>
      <c r="AL50" s="1"/>
      <c r="AM50" s="1">
        <v>1.3</v>
      </c>
      <c r="AN50" s="64">
        <v>1.0718450973297202</v>
      </c>
      <c r="AO50" s="64"/>
      <c r="AP50" s="64"/>
      <c r="AQ50" s="64"/>
      <c r="AR50" s="64"/>
      <c r="AS50" s="64"/>
    </row>
    <row r="51" spans="2:45" x14ac:dyDescent="0.2">
      <c r="B51" t="s">
        <v>0</v>
      </c>
      <c r="L51" s="10">
        <v>27.580012470948361</v>
      </c>
      <c r="M51" s="10">
        <v>9.4039631443646119</v>
      </c>
      <c r="N51" s="2">
        <v>4.7019815721823059</v>
      </c>
      <c r="P51" s="2"/>
      <c r="Q51" s="41"/>
      <c r="R51" s="2">
        <v>0.42372881355932202</v>
      </c>
      <c r="S51" s="2">
        <v>0.84745762711864403</v>
      </c>
      <c r="T51" s="2">
        <v>0.42372881355932202</v>
      </c>
      <c r="U51" s="64"/>
      <c r="V51" s="64"/>
      <c r="W51" s="64"/>
      <c r="X51" s="2">
        <v>6.8872684141311753</v>
      </c>
      <c r="Y51" s="2"/>
      <c r="Z51" s="2"/>
      <c r="AA51" s="2"/>
      <c r="AB51" s="2">
        <v>21.853594760668553</v>
      </c>
      <c r="AC51" s="48">
        <v>7.1787094110383567</v>
      </c>
      <c r="AD51" s="1"/>
      <c r="AE51" s="1"/>
      <c r="AG51" s="50"/>
      <c r="AH51" s="24"/>
      <c r="AI51" s="1"/>
      <c r="AJ51" s="52">
        <v>2.4674203216019768</v>
      </c>
      <c r="AK51" s="52">
        <v>1.1400094821720355</v>
      </c>
      <c r="AL51" s="1"/>
      <c r="AM51" s="1">
        <v>1.2</v>
      </c>
      <c r="AN51" s="64">
        <v>1.043840896221808</v>
      </c>
      <c r="AO51" s="64"/>
      <c r="AP51" s="64"/>
      <c r="AQ51" s="64"/>
      <c r="AR51" s="64"/>
      <c r="AS51" s="64"/>
    </row>
    <row r="52" spans="2:45" x14ac:dyDescent="0.2">
      <c r="B52" t="s">
        <v>1</v>
      </c>
      <c r="L52" s="10">
        <v>19.531049030200133</v>
      </c>
      <c r="M52" s="10">
        <v>3.3039306007666251</v>
      </c>
      <c r="N52" s="2">
        <v>1.9075252217364531</v>
      </c>
      <c r="P52" s="2"/>
      <c r="Q52" s="41"/>
      <c r="R52" s="2">
        <v>10.896743324587129</v>
      </c>
      <c r="S52" s="2">
        <v>9.3005105365956275</v>
      </c>
      <c r="T52" s="2">
        <v>5.3696522619044362</v>
      </c>
      <c r="U52" s="64"/>
      <c r="V52" s="64"/>
      <c r="W52" s="64"/>
      <c r="X52" s="2">
        <v>6.4673665569641141</v>
      </c>
      <c r="Y52" s="2"/>
      <c r="Z52" s="2"/>
      <c r="AA52" s="2"/>
      <c r="AB52" s="2">
        <v>15.174474376294269</v>
      </c>
      <c r="AC52" s="48">
        <v>7.4646112581552213</v>
      </c>
      <c r="AD52" s="1"/>
      <c r="AE52" s="1"/>
      <c r="AG52" s="50"/>
      <c r="AH52" s="24"/>
      <c r="AI52" s="1"/>
      <c r="AJ52" s="52">
        <v>3.9027314794187768</v>
      </c>
      <c r="AK52" s="52">
        <v>0.89865505372409638</v>
      </c>
      <c r="AL52" s="1"/>
      <c r="AM52" s="1">
        <v>2.8</v>
      </c>
      <c r="AN52" s="64">
        <v>1.6962537668556583</v>
      </c>
      <c r="AO52" s="64"/>
      <c r="AP52" s="64"/>
      <c r="AQ52" s="64"/>
      <c r="AR52" s="64"/>
      <c r="AS52" s="64"/>
    </row>
    <row r="53" spans="2:45" x14ac:dyDescent="0.2">
      <c r="B53" t="s">
        <v>2</v>
      </c>
      <c r="L53" s="10">
        <v>13.525924203673563</v>
      </c>
      <c r="M53" s="10">
        <v>13.81287843665875</v>
      </c>
      <c r="N53" s="2">
        <v>7.9748690836885068</v>
      </c>
      <c r="P53" s="2"/>
      <c r="Q53" s="41"/>
      <c r="R53" s="2">
        <v>4.4466403162055341</v>
      </c>
      <c r="S53" s="2">
        <v>3.853754940711462</v>
      </c>
      <c r="T53" s="2">
        <v>2.2249664524106127</v>
      </c>
      <c r="U53" s="64"/>
      <c r="V53" s="64"/>
      <c r="W53" s="64"/>
      <c r="X53" s="2">
        <v>7.2696593668521619</v>
      </c>
      <c r="Y53" s="2"/>
      <c r="Z53" s="2"/>
      <c r="AA53" s="2"/>
      <c r="AB53" s="2">
        <v>9.9810503956978316</v>
      </c>
      <c r="AC53" s="48">
        <v>6.2872331970195772</v>
      </c>
      <c r="AD53" s="1"/>
      <c r="AE53" s="1"/>
      <c r="AG53" s="50"/>
      <c r="AH53" s="24"/>
      <c r="AI53" s="1"/>
      <c r="AJ53" s="52">
        <v>2.718052920818828</v>
      </c>
      <c r="AK53" s="52">
        <v>0.49544445242296564</v>
      </c>
      <c r="AL53" s="1"/>
      <c r="AM53" s="1">
        <v>3.3</v>
      </c>
      <c r="AN53" s="64">
        <v>1.4183528327578225</v>
      </c>
      <c r="AO53" s="64"/>
      <c r="AP53" s="64"/>
      <c r="AQ53" s="64"/>
      <c r="AR53" s="64"/>
      <c r="AS53" s="64"/>
    </row>
    <row r="54" spans="2:45" x14ac:dyDescent="0.2">
      <c r="B54" t="s">
        <v>3</v>
      </c>
      <c r="L54" s="10">
        <v>9.2965367965367971</v>
      </c>
      <c r="M54" s="10">
        <v>7.2875207072952275</v>
      </c>
      <c r="N54" s="2">
        <v>4.2074520420818722</v>
      </c>
      <c r="P54" s="2"/>
      <c r="Q54" s="41"/>
      <c r="R54" s="2">
        <v>6.1904761904761907</v>
      </c>
      <c r="S54" s="2">
        <v>7.8354679390020632</v>
      </c>
      <c r="T54" s="2">
        <v>4.5238095238095237</v>
      </c>
      <c r="U54" s="64"/>
      <c r="V54" s="64"/>
      <c r="W54" s="64"/>
      <c r="X54" s="2">
        <v>8.3912967466723902</v>
      </c>
      <c r="Y54" s="2"/>
      <c r="Z54" s="2"/>
      <c r="AA54" s="2"/>
      <c r="AB54" s="2">
        <v>11.53287560874784</v>
      </c>
      <c r="AC54" s="48">
        <v>9.129831343770185</v>
      </c>
      <c r="AD54" s="1"/>
      <c r="AE54" s="1"/>
      <c r="AG54" s="50"/>
      <c r="AH54" s="24"/>
      <c r="AI54" s="1"/>
      <c r="AJ54" s="52">
        <v>2.9439035623489431</v>
      </c>
      <c r="AK54" s="52">
        <v>0.66696826306882129</v>
      </c>
      <c r="AL54" s="1"/>
      <c r="AM54" s="1">
        <v>1</v>
      </c>
      <c r="AN54" s="64">
        <v>0.64278017061014903</v>
      </c>
      <c r="AO54" s="64"/>
      <c r="AP54" s="64"/>
      <c r="AQ54" s="64"/>
      <c r="AR54" s="64"/>
      <c r="AS54" s="64"/>
    </row>
    <row r="55" spans="2:45" x14ac:dyDescent="0.2">
      <c r="B55" t="s">
        <v>10</v>
      </c>
      <c r="L55" s="10">
        <v>10.147603027754416</v>
      </c>
      <c r="M55" s="10">
        <v>7.8396970609466425</v>
      </c>
      <c r="N55" s="2">
        <v>3.9198485304733213</v>
      </c>
      <c r="P55" s="2"/>
      <c r="Q55" s="41"/>
      <c r="R55" s="2">
        <v>0.43103448275862066</v>
      </c>
      <c r="S55" s="2">
        <v>0.86206896551724121</v>
      </c>
      <c r="T55" s="2">
        <v>0.43103448275862061</v>
      </c>
      <c r="U55" s="64"/>
      <c r="V55" s="64"/>
      <c r="W55" s="64"/>
      <c r="X55" s="2">
        <v>9.2539389014007281</v>
      </c>
      <c r="Y55" s="2"/>
      <c r="Z55" s="2"/>
      <c r="AA55" s="2"/>
      <c r="AB55" s="2">
        <v>11.928621067429408</v>
      </c>
      <c r="AC55" s="48">
        <v>11.644539289746044</v>
      </c>
      <c r="AD55" s="1"/>
      <c r="AE55" s="1"/>
      <c r="AG55" s="50"/>
      <c r="AH55" s="24"/>
      <c r="AI55" s="1"/>
      <c r="AJ55" s="52">
        <v>1.2981518895321014</v>
      </c>
      <c r="AK55" s="52">
        <v>0.41952045201017357</v>
      </c>
      <c r="AL55" s="1"/>
      <c r="AM55" s="1">
        <v>1.2</v>
      </c>
      <c r="AN55" s="64">
        <v>1.4392934417871825</v>
      </c>
      <c r="AO55" s="64"/>
      <c r="AP55" s="64"/>
      <c r="AQ55" s="64"/>
      <c r="AR55" s="64"/>
      <c r="AS55" s="64"/>
    </row>
    <row r="56" spans="2:45" x14ac:dyDescent="0.2">
      <c r="B56" t="s">
        <v>4</v>
      </c>
      <c r="L56" s="35">
        <v>27.299501517557438</v>
      </c>
      <c r="M56" s="10">
        <v>16.954014531287768</v>
      </c>
      <c r="N56" s="2">
        <v>8.4770072656438842</v>
      </c>
      <c r="P56" s="2"/>
      <c r="Q56" s="41"/>
      <c r="R56" s="2">
        <v>2.7124881291547958</v>
      </c>
      <c r="S56" s="2">
        <v>4.638584978248975</v>
      </c>
      <c r="T56" s="2">
        <v>2.3192924891244875</v>
      </c>
      <c r="U56" s="64"/>
      <c r="V56" s="64"/>
      <c r="W56" s="64"/>
      <c r="X56" s="2">
        <v>6.748341302494639</v>
      </c>
      <c r="Y56" s="2"/>
      <c r="Z56" s="2"/>
      <c r="AA56" s="2"/>
      <c r="AB56" s="2">
        <v>17.273105513465076</v>
      </c>
      <c r="AC56" s="48">
        <v>7.714910790816961</v>
      </c>
      <c r="AD56" s="1"/>
      <c r="AE56" s="1"/>
      <c r="AG56" s="50"/>
      <c r="AH56" s="24"/>
      <c r="AI56" s="1"/>
      <c r="AJ56" s="52">
        <v>1.1520736325080214</v>
      </c>
      <c r="AK56" s="52">
        <v>0.39340575742372985</v>
      </c>
      <c r="AL56" s="1"/>
      <c r="AM56" s="1">
        <v>1</v>
      </c>
      <c r="AN56" s="64">
        <v>1.4430698886232771</v>
      </c>
      <c r="AO56" s="64"/>
      <c r="AP56" s="64"/>
      <c r="AQ56" s="64"/>
      <c r="AR56" s="64"/>
      <c r="AS56" s="64"/>
    </row>
    <row r="57" spans="2:45" x14ac:dyDescent="0.2">
      <c r="B57" t="s">
        <v>5</v>
      </c>
      <c r="D57" s="40">
        <v>41132</v>
      </c>
      <c r="E57" s="40"/>
      <c r="F57" s="40"/>
      <c r="G57" s="40"/>
      <c r="H57" s="40"/>
      <c r="I57" s="40"/>
      <c r="J57" s="40"/>
      <c r="K57" s="40"/>
      <c r="L57" s="35">
        <v>33.407837445573293</v>
      </c>
      <c r="M57" s="10">
        <v>13.381381764332058</v>
      </c>
      <c r="N57" s="2">
        <v>5.9843358515845102</v>
      </c>
      <c r="P57" s="2"/>
      <c r="Q57" s="41"/>
      <c r="R57" s="2">
        <v>2.133310871518419</v>
      </c>
      <c r="S57" s="2">
        <v>2.2741343154753975</v>
      </c>
      <c r="T57" s="2">
        <v>1.017023783873588</v>
      </c>
      <c r="U57" s="64"/>
      <c r="V57" s="64"/>
      <c r="W57" s="64"/>
      <c r="X57" s="2">
        <v>4.8471478446515279</v>
      </c>
      <c r="Y57" s="2"/>
      <c r="Z57" s="2"/>
      <c r="AA57" s="2"/>
      <c r="AB57" s="2">
        <v>25.672171915077907</v>
      </c>
      <c r="AC57" s="48">
        <v>9.9340496617651262</v>
      </c>
      <c r="AD57" s="1"/>
      <c r="AE57" s="1"/>
      <c r="AG57" s="50"/>
      <c r="AH57" s="24"/>
      <c r="AI57" s="1"/>
      <c r="AJ57" s="52">
        <v>1.0775823685291486</v>
      </c>
      <c r="AK57" s="52">
        <v>0.37064435058561224</v>
      </c>
      <c r="AL57" s="1"/>
      <c r="AM57" s="1">
        <v>0.4</v>
      </c>
      <c r="AN57" s="64">
        <v>0.65092691092163513</v>
      </c>
      <c r="AO57" s="64"/>
      <c r="AP57" s="64"/>
      <c r="AQ57" s="64"/>
      <c r="AR57" s="64"/>
      <c r="AS57" s="64"/>
    </row>
    <row r="58" spans="2:45" x14ac:dyDescent="0.2">
      <c r="B58" t="s">
        <v>6</v>
      </c>
      <c r="D58" s="40">
        <v>41179</v>
      </c>
      <c r="E58" s="40"/>
      <c r="F58" s="40"/>
      <c r="G58" s="40"/>
      <c r="H58" s="40"/>
      <c r="I58" s="40"/>
      <c r="J58" s="40"/>
      <c r="K58" s="40"/>
      <c r="L58" s="10">
        <v>19.638321584076301</v>
      </c>
      <c r="M58" s="10">
        <v>7.6682889671199339</v>
      </c>
      <c r="N58" s="2">
        <v>4.4272886993905312</v>
      </c>
      <c r="P58" s="2"/>
      <c r="Q58" s="41"/>
      <c r="R58" s="2">
        <v>9.3565337963922861</v>
      </c>
      <c r="S58" s="2">
        <v>6.494121992367182</v>
      </c>
      <c r="T58" s="2">
        <v>3.7493830804434616</v>
      </c>
      <c r="U58" s="64"/>
      <c r="V58" s="64"/>
      <c r="W58" s="64"/>
      <c r="X58" s="2">
        <v>3.9622041099480589</v>
      </c>
      <c r="Y58" s="2"/>
      <c r="Z58" s="2"/>
      <c r="AA58" s="2"/>
      <c r="AB58" s="2">
        <v>29.330871247230089</v>
      </c>
      <c r="AC58" s="48">
        <v>7.5192250705982238</v>
      </c>
      <c r="AD58" s="1"/>
      <c r="AE58" s="1"/>
      <c r="AG58" s="50"/>
      <c r="AH58" s="24"/>
      <c r="AI58" s="1"/>
      <c r="AJ58" s="52">
        <v>1.0645080688511541</v>
      </c>
      <c r="AK58" s="52">
        <v>0.52301940532621571</v>
      </c>
      <c r="AL58" s="1"/>
      <c r="AM58" s="1">
        <v>0.3</v>
      </c>
      <c r="AN58" s="64">
        <v>0.24151640395773824</v>
      </c>
      <c r="AO58" s="64"/>
      <c r="AP58" s="64"/>
      <c r="AQ58" s="64"/>
      <c r="AR58" s="64"/>
      <c r="AS58" s="64"/>
    </row>
    <row r="59" spans="2:45" x14ac:dyDescent="0.2">
      <c r="B59" t="s">
        <v>7</v>
      </c>
      <c r="L59" s="10">
        <v>24.265985113442742</v>
      </c>
      <c r="M59" s="10">
        <v>14.092794246507621</v>
      </c>
      <c r="N59" s="2">
        <v>7.0463971232538105</v>
      </c>
      <c r="P59" s="2"/>
      <c r="Q59" s="41"/>
      <c r="R59" s="2">
        <v>0.43478260869565216</v>
      </c>
      <c r="S59" s="2">
        <v>0.86956521739130432</v>
      </c>
      <c r="T59" s="2">
        <v>0.43478260869565216</v>
      </c>
      <c r="U59" s="64"/>
      <c r="V59" s="64"/>
      <c r="W59" s="64"/>
      <c r="X59" s="2">
        <v>4.9996301331772468</v>
      </c>
      <c r="Y59" s="2"/>
      <c r="Z59" s="2"/>
      <c r="AA59" s="2"/>
      <c r="AB59" s="2">
        <v>29.106224053684603</v>
      </c>
      <c r="AC59" s="48">
        <v>8.1241401320498916</v>
      </c>
      <c r="AD59" s="1"/>
      <c r="AE59" s="1"/>
      <c r="AG59" s="50"/>
      <c r="AH59" s="24"/>
      <c r="AI59" s="1"/>
      <c r="AJ59" s="52">
        <v>1.3501645023184892</v>
      </c>
      <c r="AK59" s="52">
        <v>0.34238104506031769</v>
      </c>
      <c r="AL59" s="1"/>
      <c r="AM59" s="1">
        <v>0.4</v>
      </c>
      <c r="AN59" s="64">
        <v>0.4883453898643263</v>
      </c>
      <c r="AO59" s="64"/>
      <c r="AP59" s="64"/>
      <c r="AQ59" s="64"/>
      <c r="AR59" s="64"/>
      <c r="AS59" s="64"/>
    </row>
    <row r="60" spans="2:45" x14ac:dyDescent="0.2">
      <c r="B60" t="s">
        <v>8</v>
      </c>
      <c r="L60" s="10">
        <v>24.331411862990809</v>
      </c>
      <c r="M60" s="10">
        <v>19.970606821318061</v>
      </c>
      <c r="N60" s="2">
        <v>8.9311268808776347</v>
      </c>
      <c r="P60" s="2"/>
      <c r="Q60" s="41"/>
      <c r="R60" s="2">
        <v>3.3333333333333335</v>
      </c>
      <c r="S60" s="2">
        <v>7.4535599249992996</v>
      </c>
      <c r="T60" s="2">
        <v>3.3333333333333335</v>
      </c>
      <c r="U60" s="64"/>
      <c r="V60" s="64"/>
      <c r="W60" s="64"/>
      <c r="X60" s="2">
        <v>6.157021158549953</v>
      </c>
      <c r="Y60" s="2"/>
      <c r="Z60" s="2"/>
      <c r="AA60" s="2"/>
      <c r="AB60" s="2">
        <v>23.862464025486187</v>
      </c>
      <c r="AC60" s="48">
        <v>6.9404243328108262</v>
      </c>
      <c r="AD60" s="1"/>
      <c r="AE60" s="1"/>
      <c r="AG60" s="50"/>
      <c r="AH60" s="24"/>
      <c r="AI60" s="1"/>
      <c r="AJ60" s="52">
        <v>0.84807715012659701</v>
      </c>
      <c r="AK60" s="52">
        <v>0.20507450212249692</v>
      </c>
      <c r="AL60" s="1"/>
      <c r="AM60" s="1">
        <v>0.6</v>
      </c>
      <c r="AN60" s="64">
        <v>0.54748152184162913</v>
      </c>
      <c r="AO60" s="64"/>
      <c r="AP60" s="64"/>
      <c r="AQ60" s="64"/>
      <c r="AR60" s="64"/>
      <c r="AS60" s="64"/>
    </row>
    <row r="61" spans="2:45" x14ac:dyDescent="0.2">
      <c r="B61" t="s">
        <v>9</v>
      </c>
      <c r="L61" s="35">
        <v>27.544621076597821</v>
      </c>
      <c r="M61" s="10">
        <v>19.29044428300314</v>
      </c>
      <c r="N61" s="2">
        <v>9.64522214150157</v>
      </c>
      <c r="P61" s="2"/>
      <c r="Q61" s="41"/>
      <c r="R61" s="2">
        <v>0</v>
      </c>
      <c r="S61" s="2">
        <v>0</v>
      </c>
      <c r="T61" s="2">
        <v>0</v>
      </c>
      <c r="U61" s="64"/>
      <c r="V61" s="64"/>
      <c r="W61" s="64"/>
      <c r="X61" s="2">
        <v>5.8893696044279267</v>
      </c>
      <c r="Y61" s="2"/>
      <c r="Z61" s="2"/>
      <c r="AA61" s="2"/>
      <c r="AB61" s="2">
        <v>24.752633368319174</v>
      </c>
      <c r="AC61" s="48">
        <v>8.0292632411774285</v>
      </c>
      <c r="AD61" s="1"/>
      <c r="AE61" s="1"/>
      <c r="AG61" s="50"/>
      <c r="AH61" s="24"/>
      <c r="AI61" s="1"/>
      <c r="AJ61" s="52">
        <v>0.9317522010710636</v>
      </c>
      <c r="AK61" s="52">
        <v>0.46213575380242178</v>
      </c>
      <c r="AL61" s="1"/>
      <c r="AM61" s="1">
        <v>0.5</v>
      </c>
      <c r="AN61" s="64">
        <v>0.47841363342908289</v>
      </c>
      <c r="AO61" s="64"/>
      <c r="AP61" s="64"/>
      <c r="AQ61" s="64"/>
      <c r="AR61" s="64"/>
      <c r="AS61" s="64"/>
    </row>
    <row r="62" spans="2:45" x14ac:dyDescent="0.2">
      <c r="B62" s="32" t="s">
        <v>44</v>
      </c>
      <c r="C62" s="32"/>
      <c r="D62" s="32"/>
      <c r="E62" s="32"/>
      <c r="F62" s="32"/>
      <c r="G62" s="32"/>
      <c r="H62" s="32"/>
      <c r="I62" s="32"/>
      <c r="J62" s="32"/>
      <c r="K62" s="32"/>
      <c r="L62" s="10">
        <v>26.189462809917352</v>
      </c>
      <c r="M62" s="10">
        <v>6.6262025196924776</v>
      </c>
      <c r="N62" s="2">
        <v>3.3131012598462388</v>
      </c>
      <c r="P62" s="2"/>
      <c r="Q62" s="2"/>
      <c r="R62" s="2">
        <v>1.0625737898465171</v>
      </c>
      <c r="S62" s="2">
        <v>1.2861184288365362</v>
      </c>
      <c r="T62" s="2">
        <v>0.64305921441826808</v>
      </c>
      <c r="U62" s="64"/>
      <c r="V62" s="64"/>
      <c r="W62" s="64"/>
      <c r="X62" s="2">
        <v>6.7834032099477239</v>
      </c>
      <c r="Y62" s="2"/>
      <c r="Z62" s="2"/>
      <c r="AA62" s="2"/>
      <c r="AB62" s="2">
        <v>22.054244151984538</v>
      </c>
      <c r="AC62" s="48">
        <v>8.7091389803710708</v>
      </c>
      <c r="AD62" s="1"/>
      <c r="AE62" s="1"/>
      <c r="AG62" s="50"/>
      <c r="AH62" s="24"/>
      <c r="AI62" s="1"/>
      <c r="AJ62" s="52">
        <v>1.7490961261636362</v>
      </c>
      <c r="AK62" s="52">
        <v>0.5759753164343524</v>
      </c>
      <c r="AL62" s="1"/>
      <c r="AM62" s="1">
        <v>1.3</v>
      </c>
      <c r="AN62" s="64">
        <v>1.0718450973297202</v>
      </c>
      <c r="AO62" s="64"/>
      <c r="AP62" s="64"/>
      <c r="AQ62" s="64"/>
      <c r="AR62" s="64"/>
      <c r="AS62" s="64"/>
    </row>
    <row r="63" spans="2:45" x14ac:dyDescent="0.2">
      <c r="B63" t="s">
        <v>0</v>
      </c>
      <c r="L63" s="10">
        <v>17.09177489177489</v>
      </c>
      <c r="M63" s="10">
        <v>8.5663685707354205</v>
      </c>
      <c r="N63" s="2">
        <v>4.945795200291645</v>
      </c>
      <c r="P63" s="2"/>
      <c r="Q63" s="2"/>
      <c r="R63" s="2">
        <v>1.5930311518546814</v>
      </c>
      <c r="S63" s="2">
        <v>0.80142033045963712</v>
      </c>
      <c r="T63" s="2">
        <v>0.46270024352491035</v>
      </c>
      <c r="U63" s="64"/>
      <c r="V63" s="64"/>
      <c r="W63" s="64"/>
      <c r="X63" s="2">
        <v>6.8872684141311753</v>
      </c>
      <c r="Y63" s="2"/>
      <c r="Z63" s="2"/>
      <c r="AA63" s="2"/>
      <c r="AB63" s="2">
        <v>21.853594760668553</v>
      </c>
      <c r="AC63" s="48">
        <v>7.1787094110383567</v>
      </c>
      <c r="AD63" s="1"/>
      <c r="AE63" s="1"/>
      <c r="AG63" s="50"/>
      <c r="AH63" s="24"/>
      <c r="AI63" s="1"/>
      <c r="AJ63" s="52">
        <v>2.4674203216019768</v>
      </c>
      <c r="AK63" s="52">
        <v>1.1400094821720355</v>
      </c>
      <c r="AL63" s="1"/>
      <c r="AM63" s="1">
        <v>1.2</v>
      </c>
      <c r="AN63" s="64">
        <v>1.043840896221808</v>
      </c>
      <c r="AO63" s="64"/>
      <c r="AP63" s="64"/>
      <c r="AQ63" s="64"/>
      <c r="AR63" s="64"/>
      <c r="AS63" s="64"/>
    </row>
    <row r="64" spans="2:45" x14ac:dyDescent="0.2">
      <c r="B64" t="s">
        <v>1</v>
      </c>
      <c r="L64" s="10">
        <v>16.833333333333332</v>
      </c>
      <c r="M64" s="10">
        <v>15.332427509475899</v>
      </c>
      <c r="N64" s="2">
        <v>8.8521811499263343</v>
      </c>
      <c r="P64" s="2"/>
      <c r="Q64" s="2"/>
      <c r="R64" s="2">
        <v>3.1481481481481484</v>
      </c>
      <c r="S64" s="2">
        <v>2.7404904790645821</v>
      </c>
      <c r="T64" s="2">
        <v>1.5822229157995431</v>
      </c>
      <c r="U64" s="64"/>
      <c r="V64" s="64"/>
      <c r="W64" s="64"/>
      <c r="X64" s="2">
        <v>6.4673665569641141</v>
      </c>
      <c r="Y64" s="2"/>
      <c r="Z64" s="2"/>
      <c r="AA64" s="2"/>
      <c r="AB64" s="2">
        <v>15.174474376294269</v>
      </c>
      <c r="AC64" s="48">
        <v>7.4646112581552213</v>
      </c>
      <c r="AD64" s="1"/>
      <c r="AE64" s="1"/>
      <c r="AG64" s="50"/>
      <c r="AH64" s="24"/>
      <c r="AI64" s="1"/>
      <c r="AJ64" s="52">
        <v>3.9027314794187768</v>
      </c>
      <c r="AK64" s="52">
        <v>0.89865505372409638</v>
      </c>
      <c r="AL64" s="1"/>
      <c r="AM64" s="1">
        <v>2.8</v>
      </c>
      <c r="AN64" s="64">
        <v>1.6962537668556583</v>
      </c>
      <c r="AO64" s="64"/>
      <c r="AP64" s="64"/>
      <c r="AQ64" s="64"/>
      <c r="AR64" s="64"/>
      <c r="AS64" s="64"/>
    </row>
    <row r="65" spans="2:72" x14ac:dyDescent="0.2">
      <c r="B65" t="s">
        <v>2</v>
      </c>
      <c r="L65" s="10">
        <v>10.92</v>
      </c>
      <c r="M65" s="10">
        <v>7.2864257355715898</v>
      </c>
      <c r="N65" s="2">
        <v>3.2585886515483962</v>
      </c>
      <c r="P65" s="2"/>
      <c r="Q65" s="2"/>
      <c r="R65" s="2">
        <v>4.975609756097561</v>
      </c>
      <c r="S65" s="2">
        <v>8.6604257643598626</v>
      </c>
      <c r="T65" s="2">
        <v>3.8730601446398456</v>
      </c>
      <c r="U65" s="64"/>
      <c r="V65" s="64"/>
      <c r="W65" s="64"/>
      <c r="X65" s="2">
        <v>7.2696593668521619</v>
      </c>
      <c r="Y65" s="2"/>
      <c r="Z65" s="2"/>
      <c r="AA65" s="2"/>
      <c r="AB65" s="2">
        <v>9.9810503956978316</v>
      </c>
      <c r="AC65" s="48">
        <v>6.2872331970195772</v>
      </c>
      <c r="AD65" s="1"/>
      <c r="AE65" s="1"/>
      <c r="AG65" s="50"/>
      <c r="AH65" s="24"/>
      <c r="AI65" s="1"/>
      <c r="AJ65" s="52">
        <v>2.718052920818828</v>
      </c>
      <c r="AK65" s="52">
        <v>0.49544445242296564</v>
      </c>
      <c r="AL65" s="1"/>
      <c r="AM65" s="1">
        <v>3.3</v>
      </c>
      <c r="AN65" s="64">
        <v>1.4183528327578225</v>
      </c>
      <c r="AO65" s="64"/>
      <c r="AP65" s="64"/>
      <c r="AQ65" s="64"/>
      <c r="AR65" s="64"/>
      <c r="AS65" s="64"/>
    </row>
    <row r="66" spans="2:72" x14ac:dyDescent="0.2">
      <c r="B66" t="s">
        <v>3</v>
      </c>
      <c r="L66" s="10">
        <v>4.6499999999999995</v>
      </c>
      <c r="M66" s="10">
        <v>8.0831099625494804</v>
      </c>
      <c r="N66" s="2">
        <v>4.0415549812747402</v>
      </c>
      <c r="P66" s="2"/>
      <c r="Q66" s="2"/>
      <c r="R66" s="2">
        <v>7.7048065777573989</v>
      </c>
      <c r="S66" s="2">
        <v>1.9585252184841435</v>
      </c>
      <c r="T66" s="2">
        <v>0.97926260924207176</v>
      </c>
      <c r="U66" s="64"/>
      <c r="V66" s="64"/>
      <c r="W66" s="64"/>
      <c r="X66" s="2">
        <v>8.3912967466723902</v>
      </c>
      <c r="Y66" s="2"/>
      <c r="Z66" s="2"/>
      <c r="AA66" s="2"/>
      <c r="AB66" s="2">
        <v>11.53287560874784</v>
      </c>
      <c r="AC66" s="48">
        <v>9.129831343770185</v>
      </c>
      <c r="AD66" s="1"/>
      <c r="AE66" s="1"/>
      <c r="AG66" s="50"/>
      <c r="AH66" s="24"/>
      <c r="AI66" s="1"/>
      <c r="AJ66" s="52">
        <v>2.9439035623489431</v>
      </c>
      <c r="AK66" s="52">
        <v>0.66696826306882129</v>
      </c>
      <c r="AL66" s="1"/>
      <c r="AM66" s="1">
        <v>1</v>
      </c>
      <c r="AN66" s="64">
        <v>0.64278017061014903</v>
      </c>
      <c r="AO66" s="64"/>
      <c r="AP66" s="64"/>
      <c r="AQ66" s="64"/>
      <c r="AR66" s="64"/>
      <c r="AS66" s="64"/>
    </row>
    <row r="67" spans="2:72" x14ac:dyDescent="0.2">
      <c r="B67" t="s">
        <v>10</v>
      </c>
      <c r="L67" s="10">
        <v>3.96</v>
      </c>
      <c r="M67" s="10">
        <v>7.247275350088473</v>
      </c>
      <c r="N67" s="2">
        <v>3.2410800668912825</v>
      </c>
      <c r="P67" s="2"/>
      <c r="Q67" s="2"/>
      <c r="R67" s="2">
        <v>7.6126741633817101</v>
      </c>
      <c r="S67" s="2">
        <v>9.3869388465788539</v>
      </c>
      <c r="T67" s="2">
        <v>4.197966672316757</v>
      </c>
      <c r="U67" s="64"/>
      <c r="V67" s="64"/>
      <c r="W67" s="64"/>
      <c r="X67" s="2">
        <v>9.2539389014007281</v>
      </c>
      <c r="Y67" s="2"/>
      <c r="Z67" s="2"/>
      <c r="AA67" s="2"/>
      <c r="AB67" s="2">
        <v>11.928621067429408</v>
      </c>
      <c r="AC67" s="48">
        <v>11.644539289746044</v>
      </c>
      <c r="AD67" s="1"/>
      <c r="AE67" s="1"/>
      <c r="AG67" s="50"/>
      <c r="AH67" s="24"/>
      <c r="AI67" s="1"/>
      <c r="AJ67" s="52">
        <v>1.2981518895321014</v>
      </c>
      <c r="AK67" s="52">
        <v>0.41952045201017357</v>
      </c>
      <c r="AL67" s="1"/>
      <c r="AM67" s="1">
        <v>1.2</v>
      </c>
      <c r="AN67" s="64">
        <v>1.4392934417871825</v>
      </c>
      <c r="AO67" s="64"/>
      <c r="AP67" s="64"/>
      <c r="AQ67" s="64"/>
      <c r="AR67" s="64"/>
      <c r="AS67" s="64"/>
    </row>
    <row r="68" spans="2:72" x14ac:dyDescent="0.2">
      <c r="B68" t="s">
        <v>4</v>
      </c>
      <c r="L68" s="10">
        <v>11.925000000000001</v>
      </c>
      <c r="M68" s="10">
        <v>6.3447484846393456</v>
      </c>
      <c r="N68" s="2">
        <v>3.1723742423196728</v>
      </c>
      <c r="P68" s="2"/>
      <c r="Q68" s="2"/>
      <c r="R68" s="2">
        <v>0</v>
      </c>
      <c r="S68" s="2">
        <v>0</v>
      </c>
      <c r="T68" s="2">
        <v>0</v>
      </c>
      <c r="U68" s="64"/>
      <c r="V68" s="64"/>
      <c r="W68" s="64"/>
      <c r="X68" s="2">
        <v>6.748341302494639</v>
      </c>
      <c r="Y68" s="2"/>
      <c r="Z68" s="2"/>
      <c r="AA68" s="2"/>
      <c r="AB68" s="2">
        <v>17.273105513465076</v>
      </c>
      <c r="AC68" s="48">
        <v>7.714910790816961</v>
      </c>
      <c r="AD68" s="1"/>
      <c r="AE68" s="1"/>
      <c r="AG68" s="50"/>
      <c r="AH68" s="24"/>
      <c r="AI68" s="1"/>
      <c r="AJ68" s="52">
        <v>1.1520736325080214</v>
      </c>
      <c r="AK68" s="52">
        <v>0.39340575742372985</v>
      </c>
      <c r="AL68" s="1"/>
      <c r="AM68" s="1">
        <v>1</v>
      </c>
      <c r="AN68" s="64">
        <v>1.4430698886232771</v>
      </c>
      <c r="AO68" s="64"/>
      <c r="AP68" s="64"/>
      <c r="AQ68" s="64"/>
      <c r="AR68" s="64"/>
      <c r="AS68" s="64"/>
    </row>
    <row r="69" spans="2:72" x14ac:dyDescent="0.2">
      <c r="B69" t="s">
        <v>5</v>
      </c>
      <c r="L69" s="10">
        <v>15.366666666666667</v>
      </c>
      <c r="M69" s="10">
        <v>15.817816958522858</v>
      </c>
      <c r="N69" s="2">
        <v>9.1324208789954007</v>
      </c>
      <c r="P69" s="2"/>
      <c r="Q69" s="2"/>
      <c r="R69" s="2">
        <v>3</v>
      </c>
      <c r="S69" s="2">
        <v>6</v>
      </c>
      <c r="T69" s="2">
        <v>3</v>
      </c>
      <c r="U69" s="64"/>
      <c r="V69" s="64"/>
      <c r="W69" s="64"/>
      <c r="X69" s="2">
        <v>4.8471478446515279</v>
      </c>
      <c r="Y69" s="2"/>
      <c r="Z69" s="2"/>
      <c r="AA69" s="2"/>
      <c r="AB69" s="2">
        <v>25.672171915077907</v>
      </c>
      <c r="AC69" s="48">
        <v>9.9340496617651262</v>
      </c>
      <c r="AD69" s="1"/>
      <c r="AE69" s="1"/>
      <c r="AG69" s="50"/>
      <c r="AH69" s="24"/>
      <c r="AI69" s="1"/>
      <c r="AJ69" s="52">
        <v>1.0775823685291486</v>
      </c>
      <c r="AK69" s="52">
        <v>0.37064435058561224</v>
      </c>
      <c r="AL69" s="1"/>
      <c r="AM69" s="1">
        <v>0.4</v>
      </c>
      <c r="AN69" s="64">
        <v>0.65092691092163513</v>
      </c>
      <c r="AO69" s="64"/>
      <c r="AP69" s="64"/>
      <c r="AQ69" s="64"/>
      <c r="AR69" s="64"/>
      <c r="AS69" s="64"/>
    </row>
    <row r="70" spans="2:72" x14ac:dyDescent="0.2">
      <c r="B70" t="s">
        <v>6</v>
      </c>
      <c r="L70" s="10">
        <v>25.266666666666669</v>
      </c>
      <c r="M70" s="10">
        <v>23.866364057671902</v>
      </c>
      <c r="N70" s="2">
        <v>13.779251713274482</v>
      </c>
      <c r="P70" s="2"/>
      <c r="Q70" s="2"/>
      <c r="R70" s="2">
        <v>0</v>
      </c>
      <c r="S70" s="2">
        <v>0</v>
      </c>
      <c r="T70" s="2">
        <v>0</v>
      </c>
      <c r="U70" s="64"/>
      <c r="V70" s="64"/>
      <c r="W70" s="64"/>
      <c r="X70" s="2">
        <v>3.9622041099480589</v>
      </c>
      <c r="Y70" s="2"/>
      <c r="Z70" s="2"/>
      <c r="AA70" s="2"/>
      <c r="AB70" s="2">
        <v>29.330871247230089</v>
      </c>
      <c r="AC70" s="48">
        <v>7.5192250705982238</v>
      </c>
      <c r="AD70" s="1"/>
      <c r="AE70" s="1"/>
      <c r="AG70" s="50"/>
      <c r="AH70" s="24"/>
      <c r="AI70" s="1"/>
      <c r="AJ70" s="52">
        <v>1.0645080688511541</v>
      </c>
      <c r="AK70" s="52">
        <v>0.52301940532621571</v>
      </c>
      <c r="AL70" s="1"/>
      <c r="AM70" s="1">
        <v>0.3</v>
      </c>
      <c r="AN70" s="64">
        <v>0.24151640395773824</v>
      </c>
      <c r="AO70" s="64"/>
      <c r="AP70" s="64"/>
      <c r="AQ70" s="64"/>
      <c r="AR70" s="64"/>
      <c r="AS70" s="64"/>
    </row>
    <row r="71" spans="2:72" x14ac:dyDescent="0.2">
      <c r="B71" t="s">
        <v>7</v>
      </c>
      <c r="L71" s="35">
        <v>31.125</v>
      </c>
      <c r="M71" s="10">
        <v>6.1451200151014111</v>
      </c>
      <c r="N71" s="2">
        <v>3.0725600075507056</v>
      </c>
      <c r="P71" s="2"/>
      <c r="Q71" s="2"/>
      <c r="R71" s="2">
        <v>1.0869565217391304</v>
      </c>
      <c r="S71" s="2">
        <v>2.1739130434782608</v>
      </c>
      <c r="T71" s="2">
        <v>1.0869565217391304</v>
      </c>
      <c r="U71" s="64"/>
      <c r="V71" s="64"/>
      <c r="W71" s="64"/>
      <c r="X71" s="2">
        <v>4.9996301331772468</v>
      </c>
      <c r="Y71" s="2"/>
      <c r="Z71" s="2"/>
      <c r="AA71" s="2"/>
      <c r="AB71" s="2">
        <v>29.106224053684603</v>
      </c>
      <c r="AC71" s="48">
        <v>8.1241401320498916</v>
      </c>
      <c r="AD71" s="1"/>
      <c r="AE71" s="1"/>
      <c r="AG71" s="50"/>
      <c r="AH71" s="24"/>
      <c r="AI71" s="1"/>
      <c r="AJ71" s="52">
        <v>1.3501645023184892</v>
      </c>
      <c r="AK71" s="52">
        <v>0.34238104506031769</v>
      </c>
      <c r="AL71" s="1"/>
      <c r="AM71" s="1">
        <v>0.4</v>
      </c>
      <c r="AN71" s="64">
        <v>0.4883453898643263</v>
      </c>
      <c r="AO71" s="64"/>
      <c r="AP71" s="64"/>
      <c r="AQ71" s="64"/>
      <c r="AR71" s="64"/>
      <c r="AS71" s="64"/>
    </row>
    <row r="72" spans="2:72" x14ac:dyDescent="0.2">
      <c r="B72" t="s">
        <v>8</v>
      </c>
      <c r="L72" s="10">
        <v>26.125000000000004</v>
      </c>
      <c r="M72" s="10">
        <v>19.990727016961298</v>
      </c>
      <c r="N72" s="2">
        <v>9.9953635084806489</v>
      </c>
      <c r="P72" s="2"/>
      <c r="Q72" s="2"/>
      <c r="R72" s="2">
        <v>0.51020408163265307</v>
      </c>
      <c r="S72" s="2">
        <v>1.0204081632653061</v>
      </c>
      <c r="T72" s="2">
        <v>0.51020408163265307</v>
      </c>
      <c r="U72" s="64"/>
      <c r="V72" s="64"/>
      <c r="W72" s="64"/>
      <c r="X72" s="2">
        <v>6.157021158549953</v>
      </c>
      <c r="Y72" s="2"/>
      <c r="Z72" s="2"/>
      <c r="AA72" s="2"/>
      <c r="AB72" s="2">
        <v>23.862464025486187</v>
      </c>
      <c r="AC72" s="48">
        <v>6.9404243328108262</v>
      </c>
      <c r="AD72" s="1"/>
      <c r="AE72" s="1"/>
      <c r="AG72" s="50"/>
      <c r="AH72" s="24"/>
      <c r="AI72" s="1"/>
      <c r="AJ72" s="52">
        <v>0.84807715012659701</v>
      </c>
      <c r="AK72" s="52">
        <v>0.20507450212249692</v>
      </c>
      <c r="AL72" s="1"/>
      <c r="AM72" s="1">
        <v>0.6</v>
      </c>
      <c r="AN72" s="64">
        <v>0.54748152184162913</v>
      </c>
      <c r="AO72" s="64"/>
      <c r="AP72" s="64"/>
      <c r="AQ72" s="64"/>
      <c r="AR72" s="64"/>
      <c r="AS72" s="64"/>
    </row>
    <row r="73" spans="2:72" x14ac:dyDescent="0.2">
      <c r="B73" t="s">
        <v>9</v>
      </c>
      <c r="L73" s="10">
        <v>13</v>
      </c>
      <c r="M73" s="10">
        <v>0</v>
      </c>
      <c r="N73" s="2">
        <v>0</v>
      </c>
      <c r="P73" s="2"/>
      <c r="Q73" s="2"/>
      <c r="R73" s="2">
        <v>0</v>
      </c>
      <c r="S73" s="2">
        <v>0</v>
      </c>
      <c r="T73" s="2">
        <v>0</v>
      </c>
      <c r="U73" s="64"/>
      <c r="V73" s="64"/>
      <c r="W73" s="64"/>
      <c r="X73" s="2">
        <v>5.8893696044279267</v>
      </c>
      <c r="Y73" s="2"/>
      <c r="Z73" s="2"/>
      <c r="AA73" s="2"/>
      <c r="AB73" s="2">
        <v>24.752633368319174</v>
      </c>
      <c r="AC73" s="48">
        <v>8.0292632411774285</v>
      </c>
      <c r="AD73" s="1"/>
      <c r="AE73" s="1"/>
      <c r="AG73" s="50"/>
      <c r="AH73" s="24"/>
      <c r="AI73" s="1"/>
      <c r="AJ73" s="52">
        <v>0.9317522010710636</v>
      </c>
      <c r="AK73" s="52">
        <v>0.46213575380242178</v>
      </c>
      <c r="AL73" s="1"/>
      <c r="AM73" s="1">
        <v>0.5</v>
      </c>
      <c r="AN73" s="64">
        <v>0.47841363342908289</v>
      </c>
      <c r="AO73" s="64"/>
      <c r="AP73" s="64"/>
      <c r="AQ73" s="64"/>
      <c r="AR73" s="64"/>
      <c r="AS73" s="64"/>
    </row>
    <row r="74" spans="2:72" x14ac:dyDescent="0.2">
      <c r="B74" s="32" t="s">
        <v>43</v>
      </c>
      <c r="C74" s="32"/>
      <c r="D74" s="32"/>
      <c r="E74" s="32"/>
      <c r="F74" s="32"/>
      <c r="G74" s="32"/>
      <c r="H74" s="32"/>
      <c r="I74" s="32"/>
      <c r="J74" s="32"/>
      <c r="K74" s="32"/>
      <c r="L74" s="10">
        <v>0</v>
      </c>
      <c r="M74" s="10">
        <v>0</v>
      </c>
      <c r="N74" s="2">
        <v>0</v>
      </c>
      <c r="P74" s="2"/>
      <c r="Q74" s="2"/>
      <c r="R74" s="2">
        <v>8.9552238805970141</v>
      </c>
      <c r="S74" s="2">
        <v>12.664599066027716</v>
      </c>
      <c r="T74" s="2">
        <v>8.9552238805970141</v>
      </c>
      <c r="U74" s="64"/>
      <c r="V74" s="64"/>
      <c r="W74" s="64"/>
      <c r="X74" s="2">
        <v>6.7834032099477239</v>
      </c>
      <c r="Y74" s="2"/>
      <c r="Z74" s="2"/>
      <c r="AA74" s="2"/>
      <c r="AB74" s="2">
        <v>22.054244151984538</v>
      </c>
      <c r="AC74" s="48">
        <v>8.7091389803710708</v>
      </c>
      <c r="AD74" s="1"/>
      <c r="AE74" s="1"/>
      <c r="AG74" s="50"/>
      <c r="AH74" s="24"/>
      <c r="AI74" s="1"/>
      <c r="AJ74" s="52">
        <v>1.7490961261636362</v>
      </c>
      <c r="AK74" s="52">
        <v>0.5759753164343524</v>
      </c>
      <c r="AL74" s="1"/>
      <c r="AM74" s="1"/>
      <c r="AN74" s="64">
        <v>1.0718450973297202</v>
      </c>
      <c r="AO74" s="64"/>
      <c r="AP74" s="64"/>
      <c r="AQ74" s="64"/>
      <c r="AR74" s="64"/>
      <c r="AS74" s="64"/>
      <c r="BR74">
        <f>72.8067-72.7683</f>
        <v>3.8400000000009982E-2</v>
      </c>
      <c r="BS74">
        <f>74.5928-74.5632</f>
        <v>2.9600000000002069E-2</v>
      </c>
      <c r="BT74">
        <f>73.8592-73.828</f>
        <v>3.119999999999834E-2</v>
      </c>
    </row>
    <row r="75" spans="2:72" x14ac:dyDescent="0.2">
      <c r="B75" t="s">
        <v>0</v>
      </c>
      <c r="L75" s="84">
        <v>14</v>
      </c>
      <c r="P75" s="2"/>
      <c r="Q75" s="2"/>
      <c r="X75" s="2">
        <v>6.8872684141311753</v>
      </c>
      <c r="Y75" s="2"/>
      <c r="Z75" s="2"/>
      <c r="AA75" s="2"/>
      <c r="AB75" s="2">
        <v>21.853594760668553</v>
      </c>
      <c r="AC75" s="48">
        <v>7.1787094110383567</v>
      </c>
      <c r="AD75" s="1"/>
      <c r="AE75" s="1"/>
      <c r="AG75" s="50"/>
      <c r="AH75" s="24"/>
      <c r="AI75" s="1"/>
      <c r="AJ75" s="52">
        <v>2.4674203216019768</v>
      </c>
      <c r="AK75" s="52">
        <v>1.1400094821720355</v>
      </c>
      <c r="AL75" s="1"/>
      <c r="AM75" s="1"/>
      <c r="AN75" s="64">
        <v>1.043840896221808</v>
      </c>
      <c r="AO75" s="64"/>
      <c r="AP75" s="64"/>
      <c r="AQ75" s="64"/>
      <c r="AR75" s="64"/>
      <c r="AS75" s="64"/>
      <c r="BR75">
        <f>+BR74*100/1.957</f>
        <v>1.9621870209509442</v>
      </c>
      <c r="BS75">
        <f>+BS74*100/1.8226</f>
        <v>1.6240535498739201</v>
      </c>
      <c r="BT75">
        <f>+BT74*100/1.5673</f>
        <v>1.9906846168569095</v>
      </c>
    </row>
    <row r="76" spans="2:72" x14ac:dyDescent="0.2">
      <c r="B76" t="s">
        <v>1</v>
      </c>
      <c r="L76" s="84">
        <v>15</v>
      </c>
      <c r="P76" s="2"/>
      <c r="Q76" s="2"/>
      <c r="X76" s="2">
        <v>6.4673665569641141</v>
      </c>
      <c r="Y76" s="2"/>
      <c r="Z76" s="2"/>
      <c r="AA76" s="2"/>
      <c r="AB76" s="2">
        <v>15.174474376294269</v>
      </c>
      <c r="AC76" s="48">
        <v>7.4646112581552213</v>
      </c>
      <c r="AD76" s="1"/>
      <c r="AE76" s="1"/>
      <c r="AG76" s="50"/>
      <c r="AH76" s="24"/>
      <c r="AI76" s="1"/>
      <c r="AJ76" s="52">
        <v>3.9027314794187768</v>
      </c>
      <c r="AK76" s="52">
        <v>0.89865505372409638</v>
      </c>
      <c r="AL76" s="1"/>
      <c r="AM76" s="1"/>
      <c r="AN76" s="64">
        <v>1.6962537668556583</v>
      </c>
      <c r="AO76" s="64"/>
      <c r="AP76" s="64"/>
      <c r="AQ76" s="64"/>
      <c r="AR76" s="64"/>
      <c r="AS76" s="64"/>
    </row>
    <row r="77" spans="2:72" x14ac:dyDescent="0.2">
      <c r="B77" t="s">
        <v>2</v>
      </c>
      <c r="L77" s="10">
        <v>16.262886597938145</v>
      </c>
      <c r="M77" s="10">
        <v>1.7859913545433213</v>
      </c>
      <c r="N77" s="2">
        <v>1.2628865979381299</v>
      </c>
      <c r="P77" s="2"/>
      <c r="Q77" s="2"/>
      <c r="R77" s="2">
        <v>0</v>
      </c>
      <c r="S77" s="2">
        <v>0</v>
      </c>
      <c r="T77" s="2">
        <v>0</v>
      </c>
      <c r="U77" s="64"/>
      <c r="V77" s="64"/>
      <c r="W77" s="64"/>
      <c r="X77" s="2">
        <v>7.2696593668521619</v>
      </c>
      <c r="Y77" s="2"/>
      <c r="Z77" s="2"/>
      <c r="AA77" s="2"/>
      <c r="AB77" s="2">
        <v>9.9810503956978316</v>
      </c>
      <c r="AC77" s="48">
        <v>6.2872331970195772</v>
      </c>
      <c r="AD77" s="1"/>
      <c r="AE77" s="1"/>
      <c r="AG77" s="50"/>
      <c r="AH77" s="24"/>
      <c r="AI77" s="1"/>
      <c r="AJ77" s="52">
        <v>2.718052920818828</v>
      </c>
      <c r="AK77" s="52">
        <v>0.49544445242296564</v>
      </c>
      <c r="AL77" s="1"/>
      <c r="AM77" s="1"/>
      <c r="AN77" s="64">
        <v>1.4183528327578225</v>
      </c>
      <c r="AO77" s="64"/>
      <c r="AP77" s="64"/>
      <c r="AQ77" s="64"/>
      <c r="AR77" s="64"/>
      <c r="AS77" s="64"/>
    </row>
    <row r="78" spans="2:72" x14ac:dyDescent="0.2">
      <c r="B78" t="s">
        <v>3</v>
      </c>
      <c r="L78" s="35">
        <v>38.095238095238095</v>
      </c>
      <c r="M78" s="10"/>
      <c r="N78" s="2">
        <v>0</v>
      </c>
      <c r="P78" s="2"/>
      <c r="Q78" s="2"/>
      <c r="R78" s="2">
        <v>4.7619047619047619</v>
      </c>
      <c r="S78" s="2">
        <v>0</v>
      </c>
      <c r="T78" s="2">
        <v>0</v>
      </c>
      <c r="U78" s="64"/>
      <c r="V78" s="64"/>
      <c r="W78" s="64"/>
      <c r="X78" s="2">
        <v>8.3912967466723902</v>
      </c>
      <c r="Y78" s="2"/>
      <c r="Z78" s="2"/>
      <c r="AA78" s="2"/>
      <c r="AB78" s="2">
        <v>11.53287560874784</v>
      </c>
      <c r="AC78" s="48">
        <v>9.129831343770185</v>
      </c>
      <c r="AD78" s="1"/>
      <c r="AE78" s="1"/>
      <c r="AG78" s="50"/>
      <c r="AH78" s="24"/>
      <c r="AI78" s="1"/>
      <c r="AJ78" s="52">
        <v>2.9439035623489431</v>
      </c>
      <c r="AK78" s="52">
        <v>0.66696826306882129</v>
      </c>
      <c r="AL78" s="1"/>
      <c r="AM78" s="1"/>
      <c r="AN78" s="64">
        <v>0.64278017061014903</v>
      </c>
      <c r="AO78" s="64"/>
      <c r="AP78" s="64"/>
      <c r="AQ78" s="64"/>
      <c r="AR78" s="64"/>
      <c r="AS78" s="64"/>
    </row>
    <row r="79" spans="2:72" x14ac:dyDescent="0.2">
      <c r="B79" t="s">
        <v>10</v>
      </c>
      <c r="L79" s="35">
        <v>41.555555555555557</v>
      </c>
      <c r="M79" s="10">
        <v>14.770674984785641</v>
      </c>
      <c r="N79" s="2">
        <v>10.44444444444443</v>
      </c>
      <c r="P79" s="2"/>
      <c r="Q79" s="2"/>
      <c r="R79" s="2">
        <v>0.55555555555555558</v>
      </c>
      <c r="S79" s="2">
        <v>0.78567420131838617</v>
      </c>
      <c r="T79" s="2">
        <v>0.55555555555555558</v>
      </c>
      <c r="U79" s="64"/>
      <c r="V79" s="64"/>
      <c r="W79" s="64"/>
      <c r="X79" s="2">
        <v>9.2539389014007281</v>
      </c>
      <c r="Y79" s="2"/>
      <c r="Z79" s="2"/>
      <c r="AA79" s="2"/>
      <c r="AB79" s="2">
        <v>11.928621067429408</v>
      </c>
      <c r="AC79" s="48">
        <v>11.644539289746044</v>
      </c>
      <c r="AD79" s="1"/>
      <c r="AE79" s="1"/>
      <c r="AG79" s="50"/>
      <c r="AH79" s="24"/>
      <c r="AI79" s="1"/>
      <c r="AJ79" s="52">
        <v>1.2981518895321014</v>
      </c>
      <c r="AK79" s="52">
        <v>0.41952045201017357</v>
      </c>
      <c r="AL79" s="1"/>
      <c r="AM79" s="1"/>
      <c r="AN79" s="64">
        <v>1.4392934417871825</v>
      </c>
      <c r="AO79" s="64"/>
      <c r="AP79" s="64"/>
      <c r="AQ79" s="64"/>
      <c r="AR79" s="64"/>
      <c r="AS79" s="64"/>
    </row>
    <row r="80" spans="2:72" x14ac:dyDescent="0.2">
      <c r="B80" t="s">
        <v>4</v>
      </c>
      <c r="L80" s="83">
        <f>L81+3.8</f>
        <v>41.55828540756076</v>
      </c>
      <c r="P80" s="2"/>
      <c r="Q80" s="2"/>
      <c r="X80" s="2">
        <v>6.748341302494639</v>
      </c>
      <c r="Y80" s="2"/>
      <c r="Z80" s="2"/>
      <c r="AA80" s="2"/>
      <c r="AB80" s="2">
        <v>17.273105513465076</v>
      </c>
      <c r="AC80" s="48">
        <v>7.714910790816961</v>
      </c>
      <c r="AD80" s="1"/>
      <c r="AE80" s="1"/>
      <c r="AG80" s="50"/>
      <c r="AH80" s="24"/>
      <c r="AI80" s="1"/>
      <c r="AJ80" s="52">
        <v>1.1520736325080214</v>
      </c>
      <c r="AK80" s="52">
        <v>0.39340575742372985</v>
      </c>
      <c r="AL80" s="1"/>
      <c r="AM80" s="1"/>
      <c r="AN80" s="64">
        <v>1.4430698886232771</v>
      </c>
      <c r="AO80" s="64"/>
      <c r="AP80" s="64"/>
      <c r="AQ80" s="64"/>
      <c r="AR80" s="64"/>
      <c r="AS80" s="64"/>
    </row>
    <row r="81" spans="2:103" x14ac:dyDescent="0.2">
      <c r="B81" t="s">
        <v>5</v>
      </c>
      <c r="L81" s="83">
        <f>L82+3.8</f>
        <v>37.758285407560763</v>
      </c>
      <c r="P81" s="2"/>
      <c r="Q81" s="2"/>
      <c r="X81" s="2">
        <v>4.8471478446515279</v>
      </c>
      <c r="Y81" s="2"/>
      <c r="Z81" s="2"/>
      <c r="AA81" s="2"/>
      <c r="AB81" s="2">
        <v>25.672171915077907</v>
      </c>
      <c r="AC81" s="48">
        <v>9.9340496617651262</v>
      </c>
      <c r="AD81" s="1"/>
      <c r="AE81" s="1"/>
      <c r="AG81" s="50"/>
      <c r="AH81" s="24"/>
      <c r="AI81" s="1"/>
      <c r="AJ81" s="52">
        <v>1.0775823685291486</v>
      </c>
      <c r="AK81" s="52">
        <v>0.37064435058561224</v>
      </c>
      <c r="AL81" s="1"/>
      <c r="AM81" s="1"/>
      <c r="AN81" s="64">
        <v>0.65092691092163513</v>
      </c>
      <c r="AO81" s="64"/>
      <c r="AP81" s="64"/>
      <c r="AQ81" s="64"/>
      <c r="AR81" s="64"/>
      <c r="AS81" s="64"/>
    </row>
    <row r="82" spans="2:103" x14ac:dyDescent="0.2">
      <c r="B82" t="s">
        <v>6</v>
      </c>
      <c r="L82" s="35">
        <v>33.958285407560766</v>
      </c>
      <c r="M82" s="10">
        <v>23.989876066492577</v>
      </c>
      <c r="N82" s="2">
        <v>13.850561404815251</v>
      </c>
      <c r="P82" s="2"/>
      <c r="Q82" s="2"/>
      <c r="R82" s="2">
        <v>0</v>
      </c>
      <c r="S82" s="2">
        <v>0</v>
      </c>
      <c r="T82" s="2">
        <v>0</v>
      </c>
      <c r="U82" s="64"/>
      <c r="V82" s="64"/>
      <c r="W82" s="64"/>
      <c r="X82" s="2">
        <v>3.9622041099480589</v>
      </c>
      <c r="Y82" s="2"/>
      <c r="Z82" s="2"/>
      <c r="AA82" s="2"/>
      <c r="AB82" s="2">
        <v>29.330871247230089</v>
      </c>
      <c r="AC82" s="48">
        <v>7.5192250705982238</v>
      </c>
      <c r="AD82" s="1"/>
      <c r="AE82" s="1"/>
      <c r="AG82" s="50"/>
      <c r="AH82" s="24"/>
      <c r="AI82" s="1"/>
      <c r="AJ82" s="52">
        <v>1.0645080688511541</v>
      </c>
      <c r="AK82" s="52">
        <v>0.52301940532621571</v>
      </c>
      <c r="AL82" s="1"/>
      <c r="AM82" s="1"/>
      <c r="AN82" s="64">
        <v>0.24151640395773824</v>
      </c>
      <c r="AO82" s="64"/>
      <c r="AP82" s="64"/>
      <c r="AQ82" s="64"/>
      <c r="AR82" s="64"/>
      <c r="AS82" s="64"/>
    </row>
    <row r="83" spans="2:103" x14ac:dyDescent="0.2">
      <c r="B83" t="s">
        <v>7</v>
      </c>
      <c r="L83" s="35">
        <v>46.571428571428577</v>
      </c>
      <c r="M83" s="10">
        <v>19.602248933867415</v>
      </c>
      <c r="N83" s="2">
        <v>11.317363698690407</v>
      </c>
      <c r="P83" s="2"/>
      <c r="Q83" s="2"/>
      <c r="R83" s="2">
        <v>2.3255813953488373</v>
      </c>
      <c r="S83" s="2">
        <v>4.0280251338811102</v>
      </c>
      <c r="T83" s="2">
        <v>2.3255813953488373</v>
      </c>
      <c r="U83" s="64"/>
      <c r="V83" s="64"/>
      <c r="W83" s="64"/>
      <c r="X83" s="2">
        <v>4.9996301331772468</v>
      </c>
      <c r="Y83" s="2"/>
      <c r="Z83" s="2"/>
      <c r="AA83" s="2"/>
      <c r="AB83" s="2">
        <v>29.106224053684603</v>
      </c>
      <c r="AC83" s="48">
        <v>8.1241401320498916</v>
      </c>
      <c r="AD83" s="1"/>
      <c r="AE83" s="1"/>
      <c r="AG83" s="50"/>
      <c r="AH83" s="24"/>
      <c r="AI83" s="1"/>
      <c r="AJ83" s="52">
        <v>1.3501645023184892</v>
      </c>
      <c r="AK83" s="52">
        <v>0.34238104506031769</v>
      </c>
      <c r="AL83" s="1"/>
      <c r="AM83" s="1"/>
      <c r="AN83" s="64">
        <v>0.4883453898643263</v>
      </c>
      <c r="AO83" s="64"/>
      <c r="AP83" s="64"/>
      <c r="AQ83" s="64"/>
      <c r="AR83" s="64"/>
      <c r="AS83" s="64"/>
    </row>
    <row r="84" spans="2:103" x14ac:dyDescent="0.2">
      <c r="B84" t="s">
        <v>8</v>
      </c>
      <c r="L84" s="10">
        <v>21.089324618736384</v>
      </c>
      <c r="M84" s="10">
        <v>12.802674261768551</v>
      </c>
      <c r="N84" s="2">
        <v>7.3916274313791668</v>
      </c>
      <c r="P84" s="2"/>
      <c r="Q84" s="2"/>
      <c r="R84" s="2">
        <v>0</v>
      </c>
      <c r="S84" s="2">
        <v>0</v>
      </c>
      <c r="T84" s="2">
        <v>0</v>
      </c>
      <c r="U84" s="64"/>
      <c r="V84" s="64"/>
      <c r="W84" s="64"/>
      <c r="X84" s="2">
        <v>6.157021158549953</v>
      </c>
      <c r="Y84" s="2"/>
      <c r="Z84" s="2"/>
      <c r="AA84" s="2"/>
      <c r="AB84" s="2">
        <v>23.862464025486187</v>
      </c>
      <c r="AC84" s="48">
        <v>6.9404243328108262</v>
      </c>
      <c r="AD84" s="1"/>
      <c r="AE84" s="1"/>
      <c r="AG84" s="50"/>
      <c r="AH84" s="24"/>
      <c r="AI84" s="1"/>
      <c r="AJ84" s="52">
        <v>0.84807715012659701</v>
      </c>
      <c r="AK84" s="52">
        <v>0.20507450212249692</v>
      </c>
      <c r="AL84" s="1"/>
      <c r="AM84" s="1"/>
      <c r="AN84" s="64">
        <v>0.54748152184162913</v>
      </c>
      <c r="AO84" s="64"/>
      <c r="AP84" s="64"/>
      <c r="AQ84" s="64"/>
      <c r="AR84" s="64"/>
      <c r="AS84" s="64"/>
    </row>
    <row r="85" spans="2:103" x14ac:dyDescent="0.2">
      <c r="B85" t="s">
        <v>9</v>
      </c>
      <c r="L85" s="35">
        <v>32.102521008403357</v>
      </c>
      <c r="M85" s="10">
        <v>18.344543820275646</v>
      </c>
      <c r="N85" s="2">
        <v>10.591227312797031</v>
      </c>
      <c r="P85" s="2"/>
      <c r="Q85" s="2"/>
      <c r="R85" s="2">
        <v>0</v>
      </c>
      <c r="S85" s="2">
        <v>0</v>
      </c>
      <c r="T85" s="2">
        <v>0</v>
      </c>
      <c r="U85" s="64"/>
      <c r="V85" s="64"/>
      <c r="W85" s="64"/>
      <c r="X85" s="2">
        <v>5.8893696044279267</v>
      </c>
      <c r="Y85" s="2"/>
      <c r="Z85" s="2"/>
      <c r="AA85" s="2"/>
      <c r="AB85" s="2">
        <v>24.752633368319174</v>
      </c>
      <c r="AC85" s="48">
        <v>8.0292632411774285</v>
      </c>
      <c r="AD85" s="1"/>
      <c r="AE85" s="1"/>
      <c r="AG85" s="50"/>
      <c r="AH85" s="24"/>
      <c r="AI85" s="1"/>
      <c r="AJ85" s="52">
        <v>0.9317522010710636</v>
      </c>
      <c r="AK85" s="52">
        <v>0.46213575380242178</v>
      </c>
      <c r="AL85" s="1"/>
      <c r="AM85" s="1"/>
      <c r="AN85" s="64">
        <v>0.47841363342908289</v>
      </c>
      <c r="AO85" s="64"/>
      <c r="AP85" s="64"/>
      <c r="AQ85" s="64"/>
      <c r="AR85" s="64"/>
      <c r="AS85" s="64"/>
    </row>
    <row r="86" spans="2:103" x14ac:dyDescent="0.2">
      <c r="B86" s="32" t="s">
        <v>42</v>
      </c>
      <c r="C86" s="32"/>
      <c r="D86" s="32"/>
      <c r="E86" s="32"/>
      <c r="F86" s="32"/>
      <c r="G86" s="32"/>
      <c r="H86" s="32"/>
      <c r="I86" s="32"/>
      <c r="J86" s="32"/>
      <c r="K86" s="32"/>
      <c r="L86" s="35">
        <v>38.313043478260873</v>
      </c>
      <c r="M86" s="10">
        <v>25.934165596363112</v>
      </c>
      <c r="N86" s="2">
        <v>14.973097488268575</v>
      </c>
      <c r="P86" s="2"/>
      <c r="Q86" s="2"/>
      <c r="R86" s="2">
        <v>0</v>
      </c>
      <c r="S86" s="2">
        <v>0</v>
      </c>
      <c r="T86" s="2">
        <v>0</v>
      </c>
      <c r="U86" s="64"/>
      <c r="V86" s="64"/>
      <c r="W86" s="64"/>
      <c r="X86" s="2">
        <v>6.7834032099477239</v>
      </c>
      <c r="Y86" s="2"/>
      <c r="Z86" s="2"/>
      <c r="AA86" s="2"/>
      <c r="AB86" s="2">
        <v>22.054244151984538</v>
      </c>
      <c r="AC86" s="48">
        <v>8.7091389803710708</v>
      </c>
      <c r="AD86" s="1"/>
      <c r="AE86" s="1"/>
      <c r="AG86" s="50"/>
      <c r="AH86" s="24"/>
      <c r="AI86" s="1"/>
      <c r="AJ86" s="52">
        <v>1.7490961261636362</v>
      </c>
      <c r="AK86" s="52">
        <v>0.5759753164343524</v>
      </c>
      <c r="AL86" s="1"/>
      <c r="AM86" s="1"/>
      <c r="AN86" s="64">
        <v>1.0718450973297202</v>
      </c>
      <c r="AO86" s="64"/>
      <c r="AP86" s="64"/>
      <c r="AQ86" s="64"/>
      <c r="AR86" s="64"/>
      <c r="AS86" s="64"/>
    </row>
    <row r="87" spans="2:103" x14ac:dyDescent="0.2">
      <c r="B87" t="s">
        <v>0</v>
      </c>
      <c r="L87" s="10">
        <v>20.238095238095237</v>
      </c>
      <c r="M87" s="10">
        <v>17.777600622700092</v>
      </c>
      <c r="N87" s="2">
        <v>10.263902505061557</v>
      </c>
      <c r="P87" s="2"/>
      <c r="Q87" s="2"/>
      <c r="R87" s="2">
        <v>0</v>
      </c>
      <c r="S87" s="2">
        <v>0</v>
      </c>
      <c r="T87" s="2">
        <v>0</v>
      </c>
      <c r="U87" s="64"/>
      <c r="V87" s="64"/>
      <c r="W87" s="64"/>
      <c r="X87" s="2">
        <v>6.8872684141311753</v>
      </c>
      <c r="Y87" s="2"/>
      <c r="Z87" s="2"/>
      <c r="AA87" s="2"/>
      <c r="AB87" s="2">
        <v>21.853594760668553</v>
      </c>
      <c r="AC87" s="48">
        <v>7.1787094110383567</v>
      </c>
      <c r="AD87" s="1"/>
      <c r="AE87" s="1"/>
      <c r="AG87" s="50"/>
      <c r="AH87" s="24"/>
      <c r="AI87" s="1"/>
      <c r="AJ87" s="52">
        <v>2.4674203216019768</v>
      </c>
      <c r="AK87" s="52">
        <v>1.1400094821720355</v>
      </c>
      <c r="AL87" s="1"/>
      <c r="AM87" s="1"/>
      <c r="AN87" s="64">
        <v>1.043840896221808</v>
      </c>
      <c r="AO87" s="64"/>
      <c r="AP87" s="64"/>
      <c r="AQ87" s="64"/>
      <c r="AR87" s="64"/>
      <c r="AS87" s="64"/>
    </row>
    <row r="88" spans="2:103" x14ac:dyDescent="0.2">
      <c r="B88" t="s">
        <v>1</v>
      </c>
      <c r="L88" s="10">
        <v>18.996710526315791</v>
      </c>
      <c r="M88" s="10">
        <v>18.05674624879827</v>
      </c>
      <c r="N88" s="2">
        <v>10.425067307432446</v>
      </c>
      <c r="P88" s="2"/>
      <c r="Q88" s="2"/>
      <c r="R88" s="2">
        <v>0.35087719298245612</v>
      </c>
      <c r="S88" s="2">
        <v>0.60773712546276393</v>
      </c>
      <c r="T88" s="2">
        <v>0.35087719298245612</v>
      </c>
      <c r="U88" s="64"/>
      <c r="V88" s="64"/>
      <c r="W88" s="64"/>
      <c r="X88" s="2">
        <v>6.4673665569641141</v>
      </c>
      <c r="Y88" s="2"/>
      <c r="Z88" s="2"/>
      <c r="AA88" s="2"/>
      <c r="AB88" s="2">
        <v>15.174474376294269</v>
      </c>
      <c r="AC88" s="48">
        <v>7.4646112581552213</v>
      </c>
      <c r="AD88" s="1"/>
      <c r="AE88" s="1"/>
      <c r="AG88" s="50"/>
      <c r="AH88" s="24"/>
      <c r="AI88" s="1"/>
      <c r="AJ88" s="52">
        <v>3.9027314794187768</v>
      </c>
      <c r="AK88" s="52">
        <v>0.89865505372409638</v>
      </c>
      <c r="AL88" s="1"/>
      <c r="AM88" s="1"/>
      <c r="AN88" s="64">
        <v>1.6962537668556583</v>
      </c>
      <c r="AO88" s="64"/>
      <c r="AP88" s="64"/>
      <c r="AQ88" s="64"/>
      <c r="AR88" s="64"/>
      <c r="AS88" s="64"/>
    </row>
    <row r="89" spans="2:103" x14ac:dyDescent="0.2">
      <c r="B89" t="s">
        <v>2</v>
      </c>
      <c r="L89" s="10">
        <v>12.192559895291589</v>
      </c>
      <c r="M89" s="10">
        <v>11.378824202489604</v>
      </c>
      <c r="N89" s="2">
        <v>5.6894121012448018</v>
      </c>
      <c r="P89" s="2"/>
      <c r="Q89" s="2"/>
      <c r="R89" s="2">
        <v>2.3200757575757578</v>
      </c>
      <c r="S89" s="2">
        <v>2.9840816773842289</v>
      </c>
      <c r="T89" s="2">
        <v>1.4920408386921145</v>
      </c>
      <c r="U89" s="64"/>
      <c r="V89" s="64"/>
      <c r="W89" s="64"/>
      <c r="X89" s="2">
        <v>7.2696593668521619</v>
      </c>
      <c r="Y89" s="2"/>
      <c r="Z89" s="2"/>
      <c r="AA89" s="2"/>
      <c r="AB89" s="2">
        <v>9.9810503956978316</v>
      </c>
      <c r="AC89" s="48">
        <v>6.2872331970195772</v>
      </c>
      <c r="AD89" s="1"/>
      <c r="AE89" s="1"/>
      <c r="AG89" s="50"/>
      <c r="AH89" s="24"/>
      <c r="AI89" s="1"/>
      <c r="AJ89" s="52">
        <v>2.718052920818828</v>
      </c>
      <c r="AK89" s="52">
        <v>0.49544445242296564</v>
      </c>
      <c r="AL89" s="1"/>
      <c r="AM89" s="1"/>
      <c r="AN89" s="64">
        <v>1.4183528327578225</v>
      </c>
      <c r="AO89" s="64"/>
      <c r="AP89" s="64"/>
      <c r="AQ89" s="64"/>
      <c r="AR89" s="64"/>
      <c r="AS89" s="64"/>
    </row>
    <row r="90" spans="2:103" x14ac:dyDescent="0.2">
      <c r="B90" t="s">
        <v>3</v>
      </c>
      <c r="L90" s="10">
        <v>9.5681818181818183</v>
      </c>
      <c r="M90" s="10">
        <v>11.924391628191323</v>
      </c>
      <c r="N90" s="2">
        <v>8.4318181818181799</v>
      </c>
      <c r="P90" s="2"/>
      <c r="Q90" s="2"/>
      <c r="R90" s="2">
        <v>2.8409090909090908</v>
      </c>
      <c r="S90" s="2">
        <v>4.0176521658326561</v>
      </c>
      <c r="T90" s="2">
        <v>2.8409090909090904</v>
      </c>
      <c r="U90" s="64"/>
      <c r="V90" s="64"/>
      <c r="W90" s="64"/>
      <c r="X90" s="2">
        <v>8.3912967466723902</v>
      </c>
      <c r="Y90" s="2"/>
      <c r="Z90" s="2"/>
      <c r="AA90" s="2"/>
      <c r="AB90" s="2">
        <v>11.53287560874784</v>
      </c>
      <c r="AC90" s="48">
        <v>9.129831343770185</v>
      </c>
      <c r="AD90" s="1"/>
      <c r="AE90" s="1"/>
      <c r="AG90" s="50"/>
      <c r="AH90" s="24"/>
      <c r="AI90" s="1"/>
      <c r="AJ90" s="52">
        <v>2.9439035623489431</v>
      </c>
      <c r="AK90" s="52">
        <v>0.66696826306882129</v>
      </c>
      <c r="AL90" s="1"/>
      <c r="AM90" s="1"/>
      <c r="AN90" s="64">
        <v>0.64278017061014903</v>
      </c>
      <c r="AO90" s="64"/>
      <c r="AP90" s="64"/>
      <c r="AQ90" s="64"/>
      <c r="AR90" s="64"/>
      <c r="AS90" s="64"/>
    </row>
    <row r="91" spans="2:103" x14ac:dyDescent="0.2">
      <c r="B91" t="s">
        <v>10</v>
      </c>
      <c r="L91" s="10">
        <v>7.7380952380952381</v>
      </c>
      <c r="M91" s="10">
        <v>8.9878981372270825</v>
      </c>
      <c r="N91" s="2">
        <v>4.4939490686135413</v>
      </c>
      <c r="P91" s="2"/>
      <c r="Q91" s="2"/>
      <c r="R91" s="2">
        <v>4.1076791076791075</v>
      </c>
      <c r="S91" s="2">
        <v>4.3166802539611622</v>
      </c>
      <c r="T91" s="2">
        <v>2.1583401269805811</v>
      </c>
      <c r="U91" s="64"/>
      <c r="V91" s="64"/>
      <c r="W91" s="64"/>
      <c r="X91" s="2">
        <v>9.2539389014007281</v>
      </c>
      <c r="Y91" s="2"/>
      <c r="Z91" s="2"/>
      <c r="AA91" s="2"/>
      <c r="AB91" s="2">
        <v>11.928621067429408</v>
      </c>
      <c r="AC91" s="48">
        <v>11.644539289746044</v>
      </c>
      <c r="AD91" s="1"/>
      <c r="AE91" s="1"/>
      <c r="AG91" s="50"/>
      <c r="AH91" s="24"/>
      <c r="AI91" s="1"/>
      <c r="AJ91" s="52">
        <v>1.2981518895321014</v>
      </c>
      <c r="AK91" s="52">
        <v>0.41952045201017357</v>
      </c>
      <c r="AL91" s="1"/>
      <c r="AM91" s="1"/>
      <c r="AN91" s="64">
        <v>1.4392934417871825</v>
      </c>
      <c r="AO91" s="64"/>
      <c r="AP91" s="64"/>
      <c r="AQ91" s="64"/>
      <c r="AR91" s="64"/>
      <c r="AS91" s="64"/>
    </row>
    <row r="92" spans="2:103" x14ac:dyDescent="0.2">
      <c r="B92" t="s">
        <v>4</v>
      </c>
      <c r="L92" s="10">
        <v>23.430863079617573</v>
      </c>
      <c r="M92" s="10">
        <v>15.145764535740495</v>
      </c>
      <c r="N92" s="2">
        <v>6.773391814624258</v>
      </c>
      <c r="P92" s="2"/>
      <c r="Q92" s="2"/>
      <c r="R92" s="2">
        <v>0.90172239108409324</v>
      </c>
      <c r="S92" s="2">
        <v>1.237977499015678</v>
      </c>
      <c r="T92" s="2">
        <v>0.55364036848284692</v>
      </c>
      <c r="U92" s="64"/>
      <c r="V92" s="64"/>
      <c r="W92" s="64"/>
      <c r="X92" s="2">
        <v>6.748341302494639</v>
      </c>
      <c r="Y92" s="2"/>
      <c r="Z92" s="2"/>
      <c r="AA92" s="2"/>
      <c r="AB92" s="2">
        <v>17.273105513465076</v>
      </c>
      <c r="AC92" s="48">
        <v>7.714910790816961</v>
      </c>
      <c r="AD92" s="1"/>
      <c r="AE92" s="1"/>
      <c r="AG92" s="50"/>
      <c r="AH92" s="24"/>
      <c r="AI92" s="1"/>
      <c r="AJ92" s="52">
        <v>1.1520736325080214</v>
      </c>
      <c r="AK92" s="52">
        <v>0.39340575742372985</v>
      </c>
      <c r="AL92" s="1"/>
      <c r="AM92" s="1"/>
      <c r="AN92" s="64">
        <v>1.4430698886232771</v>
      </c>
      <c r="AO92" s="64"/>
      <c r="AP92" s="64"/>
      <c r="AQ92" s="64"/>
      <c r="AR92" s="64"/>
      <c r="AS92" s="64"/>
    </row>
    <row r="93" spans="2:103" x14ac:dyDescent="0.2">
      <c r="B93" t="s">
        <v>5</v>
      </c>
      <c r="L93" s="10">
        <v>15.530303030303029</v>
      </c>
      <c r="M93" s="10">
        <v>3.9640834702882306</v>
      </c>
      <c r="N93" s="2">
        <v>2.8030303030303099</v>
      </c>
      <c r="P93" s="2"/>
      <c r="Q93" s="2"/>
      <c r="R93" s="2">
        <v>1.2121212121212122</v>
      </c>
      <c r="S93" s="2">
        <v>2.0994555243259119</v>
      </c>
      <c r="T93" s="2">
        <v>1.2121212121212122</v>
      </c>
      <c r="U93" s="64"/>
      <c r="V93" s="64"/>
      <c r="W93" s="64"/>
      <c r="X93" s="2">
        <v>4.8471478446515279</v>
      </c>
      <c r="Y93" s="2"/>
      <c r="Z93" s="2"/>
      <c r="AA93" s="2"/>
      <c r="AB93" s="2">
        <v>25.672171915077907</v>
      </c>
      <c r="AC93" s="48">
        <v>9.9340496617651262</v>
      </c>
      <c r="AD93" s="1"/>
      <c r="AE93" s="1"/>
      <c r="AG93" s="50"/>
      <c r="AH93" s="24"/>
      <c r="AI93" s="1"/>
      <c r="AJ93" s="52">
        <v>1.0775823685291486</v>
      </c>
      <c r="AK93" s="52">
        <v>0.37064435058561224</v>
      </c>
      <c r="AL93" s="1"/>
      <c r="AM93" s="1"/>
      <c r="AN93" s="64">
        <v>0.65092691092163513</v>
      </c>
      <c r="AO93" s="64"/>
      <c r="AP93" s="64"/>
      <c r="AQ93" s="64"/>
      <c r="AR93" s="64"/>
      <c r="AS93" s="64"/>
    </row>
    <row r="94" spans="2:103" x14ac:dyDescent="0.2">
      <c r="B94" t="s">
        <v>6</v>
      </c>
      <c r="L94" s="10">
        <v>21.667904430064709</v>
      </c>
      <c r="M94" s="10">
        <v>23.781313721814534</v>
      </c>
      <c r="N94" s="2">
        <v>10.635326815245165</v>
      </c>
      <c r="P94" s="2"/>
      <c r="Q94" s="2"/>
      <c r="R94" s="2">
        <v>1.6666666666666667</v>
      </c>
      <c r="S94" s="2">
        <v>3.7267799624996498</v>
      </c>
      <c r="T94" s="2">
        <v>1.6666666666666667</v>
      </c>
      <c r="U94" s="64"/>
      <c r="V94" s="64"/>
      <c r="W94" s="64"/>
      <c r="X94" s="2">
        <v>3.9622041099480589</v>
      </c>
      <c r="Y94" s="2"/>
      <c r="Z94" s="2"/>
      <c r="AA94" s="2"/>
      <c r="AB94" s="2">
        <v>29.330871247230089</v>
      </c>
      <c r="AC94" s="48">
        <v>7.5192250705982238</v>
      </c>
      <c r="AD94" s="1"/>
      <c r="AE94" s="1"/>
      <c r="AG94" s="50"/>
      <c r="AH94" s="24"/>
      <c r="AI94" s="1"/>
      <c r="AJ94" s="52">
        <v>1.0645080688511541</v>
      </c>
      <c r="AK94" s="52">
        <v>0.52301940532621571</v>
      </c>
      <c r="AL94" s="1"/>
      <c r="AM94" s="1"/>
      <c r="AN94" s="64">
        <v>0.24151640395773824</v>
      </c>
      <c r="AO94" s="64"/>
      <c r="AP94" s="64"/>
      <c r="AQ94" s="64"/>
      <c r="AR94" s="64"/>
      <c r="AS94" s="64"/>
    </row>
    <row r="95" spans="2:103" x14ac:dyDescent="0.2">
      <c r="B95" t="s">
        <v>7</v>
      </c>
      <c r="L95" s="10">
        <v>19.2156862745098</v>
      </c>
      <c r="M95" s="10">
        <v>17.859054794114311</v>
      </c>
      <c r="N95" s="2">
        <v>7.9868121067066218</v>
      </c>
      <c r="P95" s="2"/>
      <c r="Q95" s="2"/>
      <c r="R95" s="2">
        <v>2.6709401709401708</v>
      </c>
      <c r="S95" s="2">
        <v>3.1965697700787592</v>
      </c>
      <c r="T95" s="2">
        <v>1.3049941439831172</v>
      </c>
      <c r="U95" s="64"/>
      <c r="V95" s="64"/>
      <c r="W95" s="64"/>
      <c r="X95" s="2">
        <v>4.9996301331772468</v>
      </c>
      <c r="Y95" s="2"/>
      <c r="Z95" s="2"/>
      <c r="AA95" s="2"/>
      <c r="AB95" s="2">
        <v>29.106224053684603</v>
      </c>
      <c r="AC95" s="48">
        <v>8.1241401320498916</v>
      </c>
      <c r="AD95" s="1"/>
      <c r="AE95" s="1"/>
      <c r="AG95" s="50"/>
      <c r="AH95" s="24"/>
      <c r="AI95" s="1"/>
      <c r="AJ95" s="52">
        <v>1.3501645023184892</v>
      </c>
      <c r="AK95" s="52">
        <v>0.34238104506031769</v>
      </c>
      <c r="AL95" s="1"/>
      <c r="AM95" s="1"/>
      <c r="AN95" s="64">
        <v>0.4883453898643263</v>
      </c>
      <c r="AO95" s="64"/>
      <c r="AP95" s="64"/>
      <c r="AQ95" s="64"/>
      <c r="AR95" s="64"/>
      <c r="AS95" s="64"/>
    </row>
    <row r="96" spans="2:103" x14ac:dyDescent="0.2">
      <c r="B96" t="s">
        <v>8</v>
      </c>
      <c r="L96" s="35">
        <v>30.437100213219615</v>
      </c>
      <c r="M96" s="10">
        <v>17.718729713077781</v>
      </c>
      <c r="N96" s="2">
        <v>8.8593648565388907</v>
      </c>
      <c r="P96" s="2"/>
      <c r="Q96" s="2"/>
      <c r="R96" s="2">
        <v>0.37313432835820898</v>
      </c>
      <c r="S96" s="2">
        <v>0.74626865671641796</v>
      </c>
      <c r="T96" s="2">
        <v>0.37313432835820898</v>
      </c>
      <c r="U96" s="64"/>
      <c r="V96" s="64"/>
      <c r="W96" s="64"/>
      <c r="X96" s="2">
        <v>6.157021158549953</v>
      </c>
      <c r="Y96" s="2"/>
      <c r="Z96" s="2"/>
      <c r="AA96" s="2"/>
      <c r="AB96" s="2">
        <v>23.862464025486187</v>
      </c>
      <c r="AC96" s="48">
        <v>6.9404243328108262</v>
      </c>
      <c r="AD96" s="1"/>
      <c r="AE96" s="1"/>
      <c r="AG96" s="50"/>
      <c r="AH96" s="24"/>
      <c r="AI96" s="1"/>
      <c r="AJ96" s="52">
        <v>0.84807715012659701</v>
      </c>
      <c r="AK96" s="52">
        <v>0.20507450212249692</v>
      </c>
      <c r="AL96" s="1"/>
      <c r="AM96" s="1"/>
      <c r="AN96" s="64">
        <v>0.54748152184162913</v>
      </c>
      <c r="AO96" s="64"/>
      <c r="AP96" s="64"/>
      <c r="AQ96" s="64"/>
      <c r="AR96" s="64"/>
      <c r="AS96" s="64"/>
      <c r="CY96" t="s">
        <v>100</v>
      </c>
    </row>
    <row r="97" spans="2:45" x14ac:dyDescent="0.2">
      <c r="B97" t="s">
        <v>9</v>
      </c>
      <c r="L97" s="10">
        <v>22.85732644409115</v>
      </c>
      <c r="M97" s="10">
        <v>22.479473985279203</v>
      </c>
      <c r="N97" s="2">
        <v>11.239736992639601</v>
      </c>
      <c r="P97" s="2"/>
      <c r="Q97" s="2"/>
      <c r="R97" s="2">
        <v>0.96051934287228413</v>
      </c>
      <c r="S97" s="2">
        <v>1.3870534515365907</v>
      </c>
      <c r="T97" s="2">
        <v>0.69352672576829533</v>
      </c>
      <c r="U97" s="64"/>
      <c r="V97" s="64"/>
      <c r="W97" s="64"/>
      <c r="X97" s="2">
        <v>5.8893696044279267</v>
      </c>
      <c r="Y97" s="2"/>
      <c r="Z97" s="2"/>
      <c r="AA97" s="2"/>
      <c r="AB97" s="2">
        <v>24.752633368319174</v>
      </c>
      <c r="AC97" s="48">
        <v>8.0292632411774285</v>
      </c>
      <c r="AD97" s="1"/>
      <c r="AE97" s="1"/>
      <c r="AG97" s="50"/>
      <c r="AH97" s="24"/>
      <c r="AI97" s="1"/>
      <c r="AJ97" s="52">
        <v>0.9317522010710636</v>
      </c>
      <c r="AK97" s="52">
        <v>0.46213575380242178</v>
      </c>
      <c r="AL97" s="1"/>
      <c r="AM97" s="1"/>
      <c r="AN97" s="64">
        <v>0.47841363342908289</v>
      </c>
      <c r="AO97" s="64"/>
      <c r="AP97" s="64"/>
      <c r="AQ97" s="64"/>
      <c r="AR97" s="64"/>
      <c r="AS97" s="64"/>
    </row>
    <row r="98" spans="2:45" x14ac:dyDescent="0.2">
      <c r="B98" s="32" t="s">
        <v>41</v>
      </c>
      <c r="C98" s="32"/>
      <c r="D98" s="32"/>
      <c r="E98" s="32"/>
      <c r="F98" s="32"/>
      <c r="G98" s="32"/>
      <c r="H98" s="32"/>
      <c r="I98" s="32"/>
      <c r="J98" s="32"/>
      <c r="K98" s="32"/>
      <c r="L98" s="35">
        <v>28.94179894179894</v>
      </c>
      <c r="M98" s="10">
        <v>11.714171003582258</v>
      </c>
      <c r="N98" s="2">
        <v>6.7631797822515258</v>
      </c>
      <c r="P98" s="2"/>
      <c r="Q98" s="2"/>
      <c r="R98" s="2">
        <v>0</v>
      </c>
      <c r="S98" s="2">
        <v>0</v>
      </c>
      <c r="T98" s="2">
        <v>0</v>
      </c>
      <c r="U98" s="64"/>
      <c r="V98" s="64"/>
      <c r="W98" s="64"/>
      <c r="X98" s="2">
        <v>6.7834032099477239</v>
      </c>
      <c r="Y98" s="2"/>
      <c r="Z98" s="2"/>
      <c r="AA98" s="2"/>
      <c r="AB98" s="2">
        <v>22.054244151984538</v>
      </c>
      <c r="AC98" s="48">
        <v>8.7091389803710708</v>
      </c>
      <c r="AD98" s="1"/>
      <c r="AE98" s="1"/>
      <c r="AG98" s="50"/>
      <c r="AH98" s="24"/>
      <c r="AI98" s="1"/>
      <c r="AJ98" s="52">
        <v>1.7490961261636362</v>
      </c>
      <c r="AK98" s="52">
        <v>0.5759753164343524</v>
      </c>
      <c r="AL98" s="1"/>
      <c r="AM98" s="1"/>
      <c r="AN98" s="64">
        <v>1.0718450973297202</v>
      </c>
      <c r="AO98" s="64"/>
      <c r="AP98" s="64"/>
      <c r="AQ98" s="64"/>
      <c r="AR98" s="64"/>
      <c r="AS98" s="64"/>
    </row>
    <row r="99" spans="2:45" x14ac:dyDescent="0.2">
      <c r="B99" t="s">
        <v>0</v>
      </c>
      <c r="L99" s="35">
        <v>30.50125313283208</v>
      </c>
      <c r="M99" s="10">
        <v>28.248827298530244</v>
      </c>
      <c r="N99" s="2">
        <v>19.974937343358395</v>
      </c>
      <c r="P99" s="2"/>
      <c r="Q99" s="2"/>
      <c r="R99" s="2">
        <v>0.87719298245614041</v>
      </c>
      <c r="S99" s="2">
        <v>1.51934281365691</v>
      </c>
      <c r="T99" s="2">
        <v>0.87719298245614052</v>
      </c>
      <c r="U99" s="64"/>
      <c r="V99" s="64"/>
      <c r="W99" s="64"/>
      <c r="X99" s="2">
        <v>6.8872684141311753</v>
      </c>
      <c r="Y99" s="2"/>
      <c r="Z99" s="2"/>
      <c r="AA99" s="2"/>
      <c r="AB99" s="2">
        <v>21.853594760668553</v>
      </c>
      <c r="AC99" s="48">
        <v>7.1787094110383567</v>
      </c>
      <c r="AD99" s="1"/>
      <c r="AE99" s="1"/>
      <c r="AG99" s="50"/>
      <c r="AH99" s="24"/>
      <c r="AI99" s="1"/>
      <c r="AJ99" s="52">
        <v>2.4674203216019768</v>
      </c>
      <c r="AK99" s="52">
        <v>1.1400094821720355</v>
      </c>
      <c r="AL99" s="1"/>
      <c r="AM99" s="1"/>
      <c r="AN99" s="64">
        <v>1.043840896221808</v>
      </c>
      <c r="AO99" s="64"/>
      <c r="AP99" s="64"/>
      <c r="AQ99" s="64"/>
      <c r="AR99" s="64"/>
      <c r="AS99" s="64"/>
    </row>
    <row r="100" spans="2:45" x14ac:dyDescent="0.2">
      <c r="B100" t="s">
        <v>1</v>
      </c>
      <c r="L100" s="10">
        <v>6.0525599128540302</v>
      </c>
      <c r="M100" s="10">
        <v>4.3989016314985818</v>
      </c>
      <c r="N100" s="2">
        <v>2.5397070410843905</v>
      </c>
      <c r="P100" s="2"/>
      <c r="Q100" s="2"/>
      <c r="R100" s="2">
        <v>3.3285937238143122</v>
      </c>
      <c r="S100" s="2">
        <v>0.61052542153173994</v>
      </c>
      <c r="T100" s="2">
        <v>0.30526271076586997</v>
      </c>
      <c r="U100" s="64"/>
      <c r="V100" s="64"/>
      <c r="W100" s="64"/>
      <c r="X100" s="2">
        <v>6.4673665569641141</v>
      </c>
      <c r="Y100" s="2"/>
      <c r="Z100" s="2"/>
      <c r="AA100" s="2"/>
      <c r="AB100" s="2">
        <v>15.174474376294269</v>
      </c>
      <c r="AC100" s="48">
        <v>7.4646112581552213</v>
      </c>
      <c r="AD100" s="1"/>
      <c r="AE100" s="1"/>
      <c r="AG100" s="50"/>
      <c r="AH100" s="24"/>
      <c r="AI100" s="1"/>
      <c r="AJ100" s="52">
        <v>3.9027314794187768</v>
      </c>
      <c r="AK100" s="52">
        <v>0.89865505372409638</v>
      </c>
      <c r="AL100" s="1"/>
      <c r="AM100" s="1"/>
      <c r="AN100" s="64">
        <v>1.6962537668556583</v>
      </c>
      <c r="AO100" s="64"/>
      <c r="AP100" s="64"/>
      <c r="AQ100" s="64"/>
      <c r="AR100" s="64"/>
      <c r="AS100" s="64"/>
    </row>
    <row r="101" spans="2:45" x14ac:dyDescent="0.2">
      <c r="B101" t="s">
        <v>2</v>
      </c>
      <c r="L101" s="10">
        <v>12.893296853625172</v>
      </c>
      <c r="M101" s="10">
        <v>16.790219751935609</v>
      </c>
      <c r="N101" s="2">
        <v>8.3951098759678047</v>
      </c>
      <c r="P101" s="2"/>
      <c r="Q101" s="2"/>
      <c r="R101" s="2">
        <v>1</v>
      </c>
      <c r="S101" s="2">
        <v>2</v>
      </c>
      <c r="T101" s="2">
        <v>1</v>
      </c>
      <c r="U101" s="64"/>
      <c r="V101" s="64"/>
      <c r="W101" s="64"/>
      <c r="X101" s="2">
        <v>7.2696593668521619</v>
      </c>
      <c r="Y101" s="2"/>
      <c r="Z101" s="2"/>
      <c r="AA101" s="2"/>
      <c r="AB101" s="2">
        <v>9.9810503956978316</v>
      </c>
      <c r="AC101" s="48">
        <v>6.2872331970195772</v>
      </c>
      <c r="AD101" s="1"/>
      <c r="AE101" s="1"/>
      <c r="AG101" s="50"/>
      <c r="AH101" s="24"/>
      <c r="AI101" s="1"/>
      <c r="AJ101" s="52">
        <v>2.718052920818828</v>
      </c>
      <c r="AK101" s="52">
        <v>0.49544445242296564</v>
      </c>
      <c r="AL101" s="1"/>
      <c r="AM101" s="1"/>
      <c r="AN101" s="64">
        <v>1.4183528327578225</v>
      </c>
      <c r="AO101" s="64"/>
      <c r="AP101" s="64"/>
      <c r="AQ101" s="64"/>
      <c r="AR101" s="64"/>
      <c r="AS101" s="64"/>
    </row>
    <row r="102" spans="2:45" x14ac:dyDescent="0.2">
      <c r="B102" t="s">
        <v>3</v>
      </c>
      <c r="L102" s="10">
        <v>19.909482329517171</v>
      </c>
      <c r="M102" s="10">
        <v>18.341702527673974</v>
      </c>
      <c r="N102" s="2">
        <v>8.2026587349917435</v>
      </c>
      <c r="P102" s="2"/>
      <c r="Q102" s="2"/>
      <c r="R102" s="2">
        <v>3.1597029055524652</v>
      </c>
      <c r="S102" s="2">
        <v>4.0548497999919286</v>
      </c>
      <c r="T102" s="2">
        <v>1.8133839582666755</v>
      </c>
      <c r="U102" s="64"/>
      <c r="V102" s="64"/>
      <c r="W102" s="64"/>
      <c r="X102" s="2">
        <v>8.3912967466723902</v>
      </c>
      <c r="Y102" s="2"/>
      <c r="Z102" s="2"/>
      <c r="AA102" s="2"/>
      <c r="AB102" s="2">
        <v>11.53287560874784</v>
      </c>
      <c r="AC102" s="48">
        <v>9.129831343770185</v>
      </c>
      <c r="AD102" s="1"/>
      <c r="AE102" s="1"/>
      <c r="AG102" s="50"/>
      <c r="AH102" s="24"/>
      <c r="AI102" s="1"/>
      <c r="AJ102" s="52">
        <v>2.9439035623489431</v>
      </c>
      <c r="AK102" s="52">
        <v>0.66696826306882129</v>
      </c>
      <c r="AL102" s="1"/>
      <c r="AM102" s="1"/>
      <c r="AN102" s="64">
        <v>0.64278017061014903</v>
      </c>
      <c r="AO102" s="64"/>
      <c r="AP102" s="64"/>
      <c r="AQ102" s="64"/>
      <c r="AR102" s="64"/>
      <c r="AS102" s="64"/>
    </row>
    <row r="103" spans="2:45" x14ac:dyDescent="0.2">
      <c r="B103" t="s">
        <v>10</v>
      </c>
      <c r="L103" s="10">
        <v>11.383754058172663</v>
      </c>
      <c r="M103" s="10">
        <v>8.5943847384284524</v>
      </c>
      <c r="N103" s="2">
        <v>4.2971923692142262</v>
      </c>
      <c r="P103" s="2"/>
      <c r="Q103" s="2"/>
      <c r="R103" s="2">
        <v>0.92592592592592593</v>
      </c>
      <c r="S103" s="2">
        <v>1.8518518518518519</v>
      </c>
      <c r="T103" s="2">
        <v>0.92592592592592593</v>
      </c>
      <c r="U103" s="64"/>
      <c r="V103" s="64"/>
      <c r="W103" s="64"/>
      <c r="X103" s="2">
        <v>9.2539389014007281</v>
      </c>
      <c r="Y103" s="2"/>
      <c r="Z103" s="2"/>
      <c r="AA103" s="2"/>
      <c r="AB103" s="2">
        <v>11.928621067429408</v>
      </c>
      <c r="AC103" s="48">
        <v>11.644539289746044</v>
      </c>
      <c r="AD103" s="1"/>
      <c r="AE103" s="1"/>
      <c r="AG103" s="50"/>
      <c r="AH103" s="24"/>
      <c r="AI103" s="1"/>
      <c r="AJ103" s="52">
        <v>1.2981518895321014</v>
      </c>
      <c r="AK103" s="52">
        <v>0.41952045201017357</v>
      </c>
      <c r="AL103" s="1"/>
      <c r="AM103" s="1"/>
      <c r="AN103" s="64">
        <v>1.4392934417871825</v>
      </c>
      <c r="AO103" s="64"/>
      <c r="AP103" s="64"/>
      <c r="AQ103" s="64"/>
      <c r="AR103" s="64"/>
      <c r="AS103" s="64"/>
    </row>
    <row r="104" spans="2:45" x14ac:dyDescent="0.2">
      <c r="B104" t="s">
        <v>4</v>
      </c>
      <c r="L104" s="35">
        <v>30.818318318318319</v>
      </c>
      <c r="M104" s="10">
        <v>29.936133233500193</v>
      </c>
      <c r="N104" s="2">
        <v>14.968066616750097</v>
      </c>
      <c r="P104" s="2"/>
      <c r="Q104" s="2"/>
      <c r="R104" s="2">
        <v>2.1832884097035041</v>
      </c>
      <c r="S104" s="2">
        <v>3.2181753294283415</v>
      </c>
      <c r="T104" s="2">
        <v>1.4392117600229102</v>
      </c>
      <c r="U104" s="64"/>
      <c r="V104" s="64"/>
      <c r="W104" s="64"/>
      <c r="X104" s="2">
        <v>6.748341302494639</v>
      </c>
      <c r="Y104" s="2"/>
      <c r="Z104" s="2"/>
      <c r="AA104" s="2"/>
      <c r="AB104" s="2">
        <v>17.273105513465076</v>
      </c>
      <c r="AC104" s="48">
        <v>7.714910790816961</v>
      </c>
      <c r="AD104" s="1"/>
      <c r="AE104" s="1"/>
      <c r="AG104" s="50"/>
      <c r="AH104" s="24"/>
      <c r="AI104" s="1"/>
      <c r="AJ104" s="52">
        <v>1.1520736325080214</v>
      </c>
      <c r="AK104" s="52">
        <v>0.39340575742372985</v>
      </c>
      <c r="AL104" s="1"/>
      <c r="AM104" s="1"/>
      <c r="AN104" s="64">
        <v>1.4430698886232771</v>
      </c>
      <c r="AO104" s="64"/>
      <c r="AP104" s="64"/>
      <c r="AQ104" s="64"/>
      <c r="AR104" s="64"/>
      <c r="AS104" s="64"/>
    </row>
    <row r="105" spans="2:45" x14ac:dyDescent="0.2">
      <c r="B105" t="s">
        <v>5</v>
      </c>
      <c r="D105" s="37">
        <v>41146</v>
      </c>
      <c r="E105" s="37"/>
      <c r="F105" s="37"/>
      <c r="G105" s="37"/>
      <c r="H105" s="37"/>
      <c r="I105" s="37"/>
      <c r="J105" s="37"/>
      <c r="K105" s="37"/>
      <c r="L105" s="35">
        <v>43.859649122807021</v>
      </c>
      <c r="M105" s="10">
        <v>0</v>
      </c>
      <c r="N105" s="2">
        <v>0</v>
      </c>
      <c r="P105" s="2"/>
      <c r="Q105" s="2"/>
      <c r="R105" s="2">
        <v>0</v>
      </c>
      <c r="S105" s="2">
        <v>0</v>
      </c>
      <c r="T105" s="2">
        <v>0</v>
      </c>
      <c r="U105" s="64"/>
      <c r="V105" s="64"/>
      <c r="W105" s="64"/>
      <c r="X105" s="2">
        <v>4.8471478446515279</v>
      </c>
      <c r="Y105" s="2"/>
      <c r="Z105" s="2"/>
      <c r="AA105" s="2"/>
      <c r="AB105" s="2">
        <v>25.672171915077907</v>
      </c>
      <c r="AC105" s="48">
        <v>9.9340496617651262</v>
      </c>
      <c r="AD105" s="1"/>
      <c r="AE105" s="1"/>
      <c r="AG105" s="50"/>
      <c r="AH105" s="24"/>
      <c r="AI105" s="1"/>
      <c r="AJ105" s="52">
        <v>1.0775823685291486</v>
      </c>
      <c r="AK105" s="52">
        <v>0.37064435058561224</v>
      </c>
      <c r="AL105" s="1"/>
      <c r="AM105" s="1"/>
      <c r="AN105" s="64">
        <v>0.65092691092163513</v>
      </c>
      <c r="AO105" s="64"/>
      <c r="AP105" s="64"/>
      <c r="AQ105" s="64"/>
      <c r="AR105" s="64"/>
      <c r="AS105" s="64"/>
    </row>
    <row r="106" spans="2:45" x14ac:dyDescent="0.2">
      <c r="B106" t="s">
        <v>6</v>
      </c>
      <c r="D106" s="36" t="s">
        <v>56</v>
      </c>
      <c r="E106" s="36"/>
      <c r="F106" s="36"/>
      <c r="G106" s="36"/>
      <c r="H106" s="36"/>
      <c r="I106" s="36"/>
      <c r="J106" s="36"/>
      <c r="K106" s="36"/>
      <c r="P106" s="2"/>
      <c r="Q106" s="2"/>
      <c r="X106" s="2">
        <v>3.9622041099480589</v>
      </c>
      <c r="Y106" s="2"/>
      <c r="Z106" s="2"/>
      <c r="AA106" s="2"/>
      <c r="AB106" s="2">
        <v>29.330871247230089</v>
      </c>
      <c r="AC106" s="48">
        <v>7.5192250705982238</v>
      </c>
      <c r="AD106" s="1"/>
      <c r="AE106" s="1"/>
      <c r="AG106" s="50"/>
      <c r="AH106" s="24"/>
      <c r="AI106" s="1"/>
      <c r="AJ106" s="52">
        <v>1.0645080688511541</v>
      </c>
      <c r="AK106" s="52">
        <v>0.52301940532621571</v>
      </c>
      <c r="AL106" s="1"/>
      <c r="AM106" s="1"/>
      <c r="AN106" s="64">
        <v>0.24151640395773824</v>
      </c>
      <c r="AO106" s="64"/>
      <c r="AP106" s="64"/>
      <c r="AQ106" s="64"/>
      <c r="AR106" s="64"/>
      <c r="AS106" s="64"/>
    </row>
    <row r="107" spans="2:45" x14ac:dyDescent="0.2">
      <c r="B107" t="s">
        <v>7</v>
      </c>
      <c r="P107" s="2"/>
      <c r="Q107" s="2"/>
      <c r="X107" s="2">
        <v>4.9996301331772468</v>
      </c>
      <c r="Y107" s="2"/>
      <c r="Z107" s="2"/>
      <c r="AA107" s="2"/>
      <c r="AB107" s="2">
        <v>29.106224053684603</v>
      </c>
      <c r="AC107" s="48">
        <v>8.1241401320498916</v>
      </c>
      <c r="AD107" s="1"/>
      <c r="AE107" s="1"/>
      <c r="AG107" s="50"/>
      <c r="AH107" s="24"/>
      <c r="AI107" s="1"/>
      <c r="AJ107" s="52">
        <v>1.3501645023184892</v>
      </c>
      <c r="AK107" s="52">
        <v>0.34238104506031769</v>
      </c>
      <c r="AL107" s="1"/>
      <c r="AM107" s="1"/>
      <c r="AN107" s="64">
        <v>0.4883453898643263</v>
      </c>
      <c r="AO107" s="64"/>
      <c r="AP107" s="64"/>
      <c r="AQ107" s="64"/>
      <c r="AR107" s="64"/>
      <c r="AS107" s="64"/>
    </row>
    <row r="108" spans="2:45" x14ac:dyDescent="0.2">
      <c r="B108" t="s">
        <v>8</v>
      </c>
      <c r="L108" s="10">
        <v>10.555555555555557</v>
      </c>
      <c r="M108" s="10">
        <v>3.6004114991154763</v>
      </c>
      <c r="N108" s="2">
        <v>1.8002057495577382</v>
      </c>
      <c r="O108" s="34"/>
      <c r="P108" s="2"/>
      <c r="Q108" s="2"/>
      <c r="R108" s="2">
        <v>3.0555555555555554</v>
      </c>
      <c r="S108" s="2">
        <v>2.7404904790645825</v>
      </c>
      <c r="T108" s="2">
        <v>1.3702452395322913</v>
      </c>
      <c r="U108" s="64"/>
      <c r="V108" s="64"/>
      <c r="W108" s="64"/>
      <c r="X108" s="2">
        <v>6.157021158549953</v>
      </c>
      <c r="Y108" s="2"/>
      <c r="Z108" s="2"/>
      <c r="AA108" s="2"/>
      <c r="AB108" s="2">
        <v>23.862464025486187</v>
      </c>
      <c r="AC108" s="48">
        <v>6.9404243328108262</v>
      </c>
      <c r="AD108" s="1"/>
      <c r="AE108" s="1"/>
      <c r="AG108" s="50"/>
      <c r="AH108" s="24"/>
      <c r="AI108" s="1"/>
      <c r="AJ108" s="52">
        <v>0.84807715012659701</v>
      </c>
      <c r="AK108" s="52">
        <v>0.20507450212249692</v>
      </c>
      <c r="AL108" s="1"/>
      <c r="AM108" s="1"/>
      <c r="AN108" s="64">
        <v>0.54748152184162913</v>
      </c>
      <c r="AO108" s="64"/>
      <c r="AP108" s="64"/>
      <c r="AQ108" s="64"/>
      <c r="AR108" s="64"/>
      <c r="AS108" s="64"/>
    </row>
    <row r="109" spans="2:45" x14ac:dyDescent="0.2">
      <c r="B109" t="s">
        <v>9</v>
      </c>
      <c r="L109" s="35">
        <v>34.573324182109353</v>
      </c>
      <c r="M109" s="10">
        <v>25.165488651734012</v>
      </c>
      <c r="N109" s="2">
        <v>14.529301647367106</v>
      </c>
      <c r="O109" s="34"/>
      <c r="P109" s="2"/>
      <c r="Q109" s="2"/>
      <c r="R109" s="2">
        <v>0</v>
      </c>
      <c r="S109" s="2">
        <v>0</v>
      </c>
      <c r="T109" s="2">
        <v>0</v>
      </c>
      <c r="U109" s="64"/>
      <c r="V109" s="64"/>
      <c r="W109" s="64"/>
      <c r="X109" s="2">
        <v>5.8893696044279267</v>
      </c>
      <c r="Y109" s="2"/>
      <c r="Z109" s="2"/>
      <c r="AA109" s="2"/>
      <c r="AB109" s="2">
        <v>24.752633368319174</v>
      </c>
      <c r="AC109" s="48">
        <v>8.0292632411774285</v>
      </c>
      <c r="AD109" s="1"/>
      <c r="AE109" s="1"/>
      <c r="AG109" s="50"/>
      <c r="AH109" s="24"/>
      <c r="AI109" s="1"/>
      <c r="AJ109" s="52">
        <v>0.9317522010710636</v>
      </c>
      <c r="AK109" s="52">
        <v>0.46213575380242178</v>
      </c>
      <c r="AL109" s="1"/>
      <c r="AM109" s="1"/>
      <c r="AN109" s="64">
        <v>0.47841363342908289</v>
      </c>
      <c r="AO109" s="64"/>
      <c r="AP109" s="64"/>
      <c r="AQ109" s="64"/>
      <c r="AR109" s="64"/>
      <c r="AS109" s="64"/>
    </row>
    <row r="110" spans="2:45" x14ac:dyDescent="0.2">
      <c r="B110" s="32" t="s">
        <v>40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5">
        <v>38.027234774197112</v>
      </c>
      <c r="M110" s="10">
        <v>13.368460837530339</v>
      </c>
      <c r="N110" s="2">
        <v>5.9785574374523218</v>
      </c>
      <c r="O110" s="2"/>
      <c r="P110" s="2"/>
      <c r="Q110" s="2"/>
      <c r="R110" s="2">
        <v>0.10075566750629723</v>
      </c>
      <c r="S110" s="2">
        <v>0.22529652166244735</v>
      </c>
      <c r="T110" s="2">
        <v>0.10075566750629723</v>
      </c>
      <c r="U110" s="64"/>
      <c r="V110" s="64"/>
      <c r="W110" s="64"/>
      <c r="X110" s="2">
        <v>6.7834032099477239</v>
      </c>
      <c r="Y110" s="2"/>
      <c r="Z110" s="2"/>
      <c r="AA110" s="2"/>
      <c r="AB110" s="2">
        <v>22.054244151984538</v>
      </c>
      <c r="AC110" s="48">
        <v>8.7091389803710708</v>
      </c>
      <c r="AD110" s="1"/>
      <c r="AE110" s="1"/>
      <c r="AG110" s="50"/>
      <c r="AH110" s="24"/>
      <c r="AI110" s="1"/>
      <c r="AJ110" s="52">
        <v>1.7490961261636362</v>
      </c>
      <c r="AK110" s="52">
        <v>0.5759753164343524</v>
      </c>
      <c r="AL110" s="1"/>
      <c r="AM110" s="1"/>
      <c r="AN110" s="64">
        <v>1.0718450973297202</v>
      </c>
      <c r="AO110" s="64"/>
      <c r="AP110" s="64"/>
      <c r="AQ110" s="64"/>
      <c r="AR110" s="64"/>
      <c r="AS110" s="64"/>
    </row>
    <row r="111" spans="2:45" x14ac:dyDescent="0.2">
      <c r="B111" t="s">
        <v>0</v>
      </c>
      <c r="L111" s="35">
        <v>36.401247771836005</v>
      </c>
      <c r="M111" s="10">
        <v>15.116289810887501</v>
      </c>
      <c r="N111" s="2">
        <v>7.5581449054437506</v>
      </c>
      <c r="O111" s="2"/>
      <c r="P111" s="2"/>
      <c r="Q111" s="2"/>
      <c r="R111" s="2">
        <v>0.27647058823529413</v>
      </c>
      <c r="S111" s="2">
        <v>0.34279534786666982</v>
      </c>
      <c r="T111" s="2">
        <v>0.17139767393333491</v>
      </c>
      <c r="U111" s="64"/>
      <c r="V111" s="64"/>
      <c r="W111" s="64"/>
      <c r="X111" s="2">
        <v>6.8872684141311753</v>
      </c>
      <c r="Y111" s="2"/>
      <c r="Z111" s="2"/>
      <c r="AA111" s="2"/>
      <c r="AB111" s="2">
        <v>21.853594760668553</v>
      </c>
      <c r="AC111" s="48">
        <v>7.1787094110383567</v>
      </c>
      <c r="AD111" s="1"/>
      <c r="AE111" s="1"/>
      <c r="AG111" s="50"/>
      <c r="AH111" s="24"/>
      <c r="AI111" s="1"/>
      <c r="AJ111" s="52">
        <v>2.4674203216019768</v>
      </c>
      <c r="AK111" s="52">
        <v>1.1400094821720355</v>
      </c>
      <c r="AL111" s="1"/>
      <c r="AM111" s="1"/>
      <c r="AN111" s="64">
        <v>1.043840896221808</v>
      </c>
      <c r="AO111" s="64"/>
      <c r="AP111" s="64"/>
      <c r="AQ111" s="64"/>
      <c r="AR111" s="64"/>
      <c r="AS111" s="64"/>
    </row>
    <row r="112" spans="2:45" x14ac:dyDescent="0.2">
      <c r="B112" t="s">
        <v>1</v>
      </c>
      <c r="L112" s="10">
        <v>19.874545499666826</v>
      </c>
      <c r="M112" s="10">
        <v>15.782370692653123</v>
      </c>
      <c r="N112" s="2">
        <v>9.1119559678537421</v>
      </c>
      <c r="O112" s="2"/>
      <c r="P112" s="2"/>
      <c r="Q112" s="2"/>
      <c r="R112" s="2">
        <v>3.8329885659695475</v>
      </c>
      <c r="S112" s="2">
        <v>2.1599693616703139</v>
      </c>
      <c r="T112" s="2">
        <v>1.2470588924016999</v>
      </c>
      <c r="U112" s="64"/>
      <c r="V112" s="64"/>
      <c r="W112" s="64"/>
      <c r="X112" s="2">
        <v>6.4673665569641141</v>
      </c>
      <c r="Y112" s="2"/>
      <c r="Z112" s="2"/>
      <c r="AA112" s="2"/>
      <c r="AB112" s="2">
        <v>15.174474376294269</v>
      </c>
      <c r="AC112" s="48">
        <v>7.4646112581552213</v>
      </c>
      <c r="AD112" s="1"/>
      <c r="AE112" s="1"/>
      <c r="AG112" s="50"/>
      <c r="AH112" s="24"/>
      <c r="AI112" s="1"/>
      <c r="AJ112" s="52">
        <v>3.9027314794187768</v>
      </c>
      <c r="AK112" s="52">
        <v>0.89865505372409638</v>
      </c>
      <c r="AL112" s="1"/>
      <c r="AM112" s="1"/>
      <c r="AN112" s="64">
        <v>1.6962537668556583</v>
      </c>
      <c r="AO112" s="64"/>
      <c r="AP112" s="64"/>
      <c r="AQ112" s="64"/>
      <c r="AR112" s="64"/>
      <c r="AS112" s="64"/>
    </row>
    <row r="113" spans="2:46" x14ac:dyDescent="0.2">
      <c r="B113" t="s">
        <v>2</v>
      </c>
      <c r="L113" s="10">
        <v>8.5133700080080779</v>
      </c>
      <c r="M113" s="10">
        <v>12.021908526294018</v>
      </c>
      <c r="N113" s="2">
        <v>5.3763609368155478</v>
      </c>
      <c r="O113" s="2"/>
      <c r="P113" s="2"/>
      <c r="Q113" s="2"/>
      <c r="R113" s="2">
        <v>3.9663907829608775</v>
      </c>
      <c r="S113" s="2">
        <v>5.5049019958836833</v>
      </c>
      <c r="T113" s="2">
        <v>2.4618670144540364</v>
      </c>
      <c r="U113" s="64"/>
      <c r="V113" s="64"/>
      <c r="W113" s="64"/>
      <c r="X113" s="2">
        <v>7.2696593668521619</v>
      </c>
      <c r="Y113" s="2"/>
      <c r="Z113" s="2"/>
      <c r="AA113" s="2"/>
      <c r="AB113" s="2">
        <v>9.9810503956978316</v>
      </c>
      <c r="AC113" s="48">
        <v>6.2872331970195772</v>
      </c>
      <c r="AD113" s="1"/>
      <c r="AE113" s="1"/>
      <c r="AG113" s="50"/>
      <c r="AH113" s="24"/>
      <c r="AI113" s="1"/>
      <c r="AJ113" s="52">
        <v>2.718052920818828</v>
      </c>
      <c r="AK113" s="52">
        <v>0.49544445242296564</v>
      </c>
      <c r="AL113" s="1"/>
      <c r="AM113" s="1"/>
      <c r="AN113" s="64">
        <v>1.4183528327578225</v>
      </c>
      <c r="AO113" s="64"/>
      <c r="AP113" s="64"/>
      <c r="AQ113" s="64"/>
      <c r="AR113" s="64"/>
      <c r="AS113" s="64"/>
    </row>
    <row r="114" spans="2:46" x14ac:dyDescent="0.2">
      <c r="B114" t="s">
        <v>3</v>
      </c>
      <c r="L114" s="10">
        <v>7.8523211778184479</v>
      </c>
      <c r="M114" s="10">
        <v>5.9966650305037588</v>
      </c>
      <c r="N114" s="2">
        <v>2.6817901293004507</v>
      </c>
      <c r="O114" s="2"/>
      <c r="P114" s="2"/>
      <c r="Q114" s="2"/>
      <c r="R114" s="2">
        <v>2.4413123828573822</v>
      </c>
      <c r="S114" s="2">
        <v>1.373684770819773</v>
      </c>
      <c r="T114" s="2">
        <v>0.61433050544184642</v>
      </c>
      <c r="U114" s="64"/>
      <c r="V114" s="64"/>
      <c r="W114" s="64"/>
      <c r="X114" s="2">
        <v>8.3912967466723902</v>
      </c>
      <c r="Y114" s="2"/>
      <c r="Z114" s="2"/>
      <c r="AA114" s="2"/>
      <c r="AB114" s="2">
        <v>11.53287560874784</v>
      </c>
      <c r="AC114" s="48">
        <v>9.129831343770185</v>
      </c>
      <c r="AD114" s="1"/>
      <c r="AE114" s="1"/>
      <c r="AG114" s="50"/>
      <c r="AH114" s="24"/>
      <c r="AI114" s="1"/>
      <c r="AJ114" s="52">
        <v>2.9439035623489431</v>
      </c>
      <c r="AK114" s="52">
        <v>0.66696826306882129</v>
      </c>
      <c r="AL114" s="1"/>
      <c r="AM114" s="1"/>
      <c r="AN114" s="64">
        <v>0.64278017061014903</v>
      </c>
      <c r="AO114" s="64"/>
      <c r="AP114" s="64"/>
      <c r="AQ114" s="64"/>
      <c r="AR114" s="64"/>
      <c r="AS114" s="64"/>
    </row>
    <row r="115" spans="2:46" x14ac:dyDescent="0.2">
      <c r="B115" t="s">
        <v>10</v>
      </c>
      <c r="L115" s="10">
        <v>9.4772579924290188</v>
      </c>
      <c r="M115" s="10">
        <v>11.126758796751284</v>
      </c>
      <c r="N115" s="2">
        <v>5.5633793983756421</v>
      </c>
      <c r="O115" s="2"/>
      <c r="P115" s="2"/>
      <c r="Q115" s="2"/>
      <c r="R115" s="2">
        <v>0.91687041564792171</v>
      </c>
      <c r="S115" s="2">
        <v>1.8337408312958434</v>
      </c>
      <c r="T115" s="2">
        <v>0.91687041564792171</v>
      </c>
      <c r="U115" s="64"/>
      <c r="V115" s="64"/>
      <c r="W115" s="64"/>
      <c r="X115" s="2">
        <v>9.2539389014007281</v>
      </c>
      <c r="Y115" s="2"/>
      <c r="Z115" s="2"/>
      <c r="AA115" s="2"/>
      <c r="AB115" s="2">
        <v>11.928621067429408</v>
      </c>
      <c r="AC115" s="48">
        <v>11.644539289746044</v>
      </c>
      <c r="AD115" s="1"/>
      <c r="AE115" s="1"/>
      <c r="AG115" s="50"/>
      <c r="AH115" s="24"/>
      <c r="AI115" s="1"/>
      <c r="AJ115" s="52">
        <v>1.2981518895321014</v>
      </c>
      <c r="AK115" s="52">
        <v>0.41952045201017357</v>
      </c>
      <c r="AL115" s="1"/>
      <c r="AM115" s="1"/>
      <c r="AN115" s="64">
        <v>1.4392934417871825</v>
      </c>
      <c r="AO115" s="64"/>
      <c r="AP115" s="64"/>
      <c r="AQ115" s="64"/>
      <c r="AR115" s="64"/>
      <c r="AS115" s="64"/>
    </row>
    <row r="116" spans="2:46" x14ac:dyDescent="0.2">
      <c r="B116" t="s">
        <v>4</v>
      </c>
      <c r="L116" s="10">
        <v>24.811057656586108</v>
      </c>
      <c r="M116" s="10">
        <v>9.2379199275631869</v>
      </c>
      <c r="N116" s="2">
        <v>4.1313233857462439</v>
      </c>
      <c r="O116" s="2"/>
      <c r="P116" s="2"/>
      <c r="Q116" s="2"/>
      <c r="R116" s="2">
        <v>0.2197802197802198</v>
      </c>
      <c r="S116" s="2">
        <v>0.49144351153841537</v>
      </c>
      <c r="T116" s="2">
        <v>0.2197802197802198</v>
      </c>
      <c r="U116" s="64"/>
      <c r="V116" s="64"/>
      <c r="W116" s="64"/>
      <c r="X116" s="2">
        <v>6.748341302494639</v>
      </c>
      <c r="Y116" s="2"/>
      <c r="Z116" s="2"/>
      <c r="AA116" s="2"/>
      <c r="AB116" s="2">
        <v>17.273105513465076</v>
      </c>
      <c r="AC116" s="48">
        <v>7.714910790816961</v>
      </c>
      <c r="AD116" s="1"/>
      <c r="AE116" s="1"/>
      <c r="AG116" s="50"/>
      <c r="AH116" s="24"/>
      <c r="AI116" s="1"/>
      <c r="AJ116" s="52">
        <v>1.1520736325080214</v>
      </c>
      <c r="AK116" s="52">
        <v>0.39340575742372985</v>
      </c>
      <c r="AL116" s="1"/>
      <c r="AM116" s="1"/>
      <c r="AN116" s="64">
        <v>1.4430698886232771</v>
      </c>
      <c r="AO116" s="64"/>
      <c r="AP116" s="64"/>
      <c r="AQ116" s="64"/>
      <c r="AR116" s="64"/>
      <c r="AS116" s="64"/>
    </row>
    <row r="117" spans="2:46" x14ac:dyDescent="0.2">
      <c r="B117" t="s">
        <v>5</v>
      </c>
      <c r="L117" s="10">
        <v>24.246337852579089</v>
      </c>
      <c r="M117" s="10">
        <v>20.427981167056398</v>
      </c>
      <c r="N117" s="2">
        <v>10.213990583528199</v>
      </c>
      <c r="O117" s="2"/>
      <c r="P117" s="2"/>
      <c r="Q117" s="2"/>
      <c r="R117" s="2">
        <v>0</v>
      </c>
      <c r="S117" s="2">
        <v>0</v>
      </c>
      <c r="T117" s="2">
        <v>0</v>
      </c>
      <c r="U117" s="64"/>
      <c r="V117" s="64"/>
      <c r="W117" s="64"/>
      <c r="X117" s="2">
        <v>4.8471478446515279</v>
      </c>
      <c r="Y117" s="2"/>
      <c r="Z117" s="2"/>
      <c r="AA117" s="2"/>
      <c r="AB117" s="2">
        <v>25.672171915077907</v>
      </c>
      <c r="AC117" s="48">
        <v>9.9340496617651262</v>
      </c>
      <c r="AD117" s="1"/>
      <c r="AE117" s="1"/>
      <c r="AG117" s="50"/>
      <c r="AH117" s="24"/>
      <c r="AI117" s="1"/>
      <c r="AJ117" s="52">
        <v>1.0775823685291486</v>
      </c>
      <c r="AK117" s="52">
        <v>0.37064435058561224</v>
      </c>
      <c r="AL117" s="1"/>
      <c r="AM117" s="1"/>
      <c r="AN117" s="64">
        <v>0.65092691092163513</v>
      </c>
      <c r="AO117" s="64"/>
      <c r="AP117" s="64"/>
      <c r="AQ117" s="64"/>
      <c r="AR117" s="64"/>
      <c r="AS117" s="64"/>
    </row>
    <row r="118" spans="2:46" x14ac:dyDescent="0.2">
      <c r="B118" t="s">
        <v>6</v>
      </c>
      <c r="D118" s="36" t="s">
        <v>50</v>
      </c>
      <c r="E118" s="36"/>
      <c r="F118" s="36"/>
      <c r="G118" s="36"/>
      <c r="H118" s="36"/>
      <c r="I118" s="36"/>
      <c r="J118" s="36"/>
      <c r="K118" s="36"/>
      <c r="P118" s="2"/>
      <c r="Q118" s="2"/>
      <c r="X118" s="2">
        <v>3.9622041099480589</v>
      </c>
      <c r="Y118" s="2"/>
      <c r="Z118" s="2"/>
      <c r="AA118" s="2"/>
      <c r="AB118" s="2">
        <v>29.330871247230089</v>
      </c>
      <c r="AC118" s="48">
        <v>7.5192250705982238</v>
      </c>
      <c r="AD118" s="1"/>
      <c r="AE118" s="1"/>
      <c r="AG118" s="50"/>
      <c r="AH118" s="24"/>
      <c r="AI118" s="1"/>
      <c r="AJ118" s="52">
        <v>1.0645080688511541</v>
      </c>
      <c r="AK118" s="52">
        <v>0.52301940532621571</v>
      </c>
      <c r="AL118" s="1"/>
      <c r="AM118" s="1"/>
      <c r="AN118" s="64">
        <v>0.24151640395773824</v>
      </c>
      <c r="AO118" s="64"/>
      <c r="AP118" s="64"/>
      <c r="AQ118" s="64"/>
      <c r="AR118" s="64"/>
      <c r="AS118" s="64"/>
    </row>
    <row r="119" spans="2:46" x14ac:dyDescent="0.2">
      <c r="B119" t="s">
        <v>7</v>
      </c>
      <c r="L119" s="10">
        <v>23.515167930660887</v>
      </c>
      <c r="M119" s="10">
        <v>15.291787595402088</v>
      </c>
      <c r="N119" s="2">
        <v>7.6458937977010439</v>
      </c>
      <c r="O119" s="2"/>
      <c r="P119" s="2"/>
      <c r="Q119" s="2"/>
      <c r="R119" s="2">
        <v>3.3165895137726125</v>
      </c>
      <c r="S119" s="2">
        <v>3.2956975624774789</v>
      </c>
      <c r="T119" s="2">
        <v>1.6478487812387395</v>
      </c>
      <c r="U119" s="64"/>
      <c r="V119" s="64"/>
      <c r="W119" s="64"/>
      <c r="X119" s="2">
        <v>4.9996301331772468</v>
      </c>
      <c r="Y119" s="2"/>
      <c r="Z119" s="2"/>
      <c r="AA119" s="2"/>
      <c r="AB119" s="2">
        <v>29.106224053684603</v>
      </c>
      <c r="AC119" s="48">
        <v>8.1241401320498916</v>
      </c>
      <c r="AD119" s="1"/>
      <c r="AE119" s="1"/>
      <c r="AG119" s="50"/>
      <c r="AH119" s="24"/>
      <c r="AI119" s="1"/>
      <c r="AJ119" s="52">
        <v>1.3501645023184892</v>
      </c>
      <c r="AK119" s="52">
        <v>0.34238104506031769</v>
      </c>
      <c r="AL119" s="1"/>
      <c r="AM119" s="1"/>
      <c r="AN119" s="64">
        <v>0.4883453898643263</v>
      </c>
      <c r="AO119" s="64"/>
      <c r="AP119" s="64"/>
      <c r="AQ119" s="64"/>
      <c r="AR119" s="64"/>
      <c r="AS119" s="64"/>
    </row>
    <row r="120" spans="2:46" x14ac:dyDescent="0.2">
      <c r="B120" t="s">
        <v>8</v>
      </c>
      <c r="L120" s="10">
        <v>24.89233956059968</v>
      </c>
      <c r="M120" s="10">
        <v>2.6513505627439318</v>
      </c>
      <c r="N120" s="2">
        <v>1.1857200180955505</v>
      </c>
      <c r="O120" s="2"/>
      <c r="P120" s="2"/>
      <c r="Q120" s="2"/>
      <c r="R120" s="2">
        <v>0.86843951214582804</v>
      </c>
      <c r="S120" s="2">
        <v>0.70914579574845615</v>
      </c>
      <c r="T120" s="2">
        <v>0.31713964105034587</v>
      </c>
      <c r="U120" s="64"/>
      <c r="V120" s="64"/>
      <c r="W120" s="64"/>
      <c r="X120" s="2">
        <v>6.157021158549953</v>
      </c>
      <c r="Y120" s="2"/>
      <c r="Z120" s="2"/>
      <c r="AA120" s="2"/>
      <c r="AB120" s="2">
        <v>23.862464025486187</v>
      </c>
      <c r="AC120" s="48">
        <v>6.9404243328108262</v>
      </c>
      <c r="AD120" s="1"/>
      <c r="AE120" s="1"/>
      <c r="AG120" s="50"/>
      <c r="AH120" s="24"/>
      <c r="AI120" s="1"/>
      <c r="AJ120" s="52">
        <v>0.84807715012659701</v>
      </c>
      <c r="AK120" s="52">
        <v>0.20507450212249692</v>
      </c>
      <c r="AL120" s="1"/>
      <c r="AM120" s="1"/>
      <c r="AN120" s="64">
        <v>0.54748152184162913</v>
      </c>
      <c r="AO120" s="64"/>
      <c r="AP120" s="64"/>
      <c r="AQ120" s="64"/>
      <c r="AR120" s="64"/>
      <c r="AS120" s="64"/>
    </row>
    <row r="121" spans="2:46" x14ac:dyDescent="0.2">
      <c r="B121" t="s">
        <v>9</v>
      </c>
      <c r="L121" s="10">
        <v>20.779475426534251</v>
      </c>
      <c r="M121" s="10">
        <v>8.2239186877970099</v>
      </c>
      <c r="N121" s="2">
        <v>3.6778482454689967</v>
      </c>
      <c r="O121" s="2"/>
      <c r="P121" s="2"/>
      <c r="Q121" s="2"/>
      <c r="R121" s="2">
        <v>0.68109668109668109</v>
      </c>
      <c r="S121" s="2">
        <v>0.9361954934751221</v>
      </c>
      <c r="T121" s="2">
        <v>0.41867935272786677</v>
      </c>
      <c r="U121" s="64"/>
      <c r="V121" s="64"/>
      <c r="W121" s="64"/>
      <c r="X121" s="2">
        <v>5.8893696044279267</v>
      </c>
      <c r="Y121" s="2"/>
      <c r="Z121" s="2"/>
      <c r="AA121" s="2"/>
      <c r="AB121" s="2">
        <v>24.752633368319174</v>
      </c>
      <c r="AC121" s="48">
        <v>8.0292632411774285</v>
      </c>
      <c r="AD121" s="1"/>
      <c r="AE121" s="1" t="s">
        <v>19</v>
      </c>
      <c r="AG121" s="55"/>
      <c r="AI121" s="1"/>
      <c r="AJ121" s="52">
        <v>0.9317522010710636</v>
      </c>
      <c r="AK121" s="52">
        <v>0.46213575380242178</v>
      </c>
      <c r="AL121" s="1" t="s">
        <v>22</v>
      </c>
      <c r="AM121" s="1"/>
      <c r="AN121" s="64">
        <v>0.47841363342908289</v>
      </c>
      <c r="AO121" s="64"/>
      <c r="AP121" s="64"/>
      <c r="AQ121" s="64"/>
      <c r="AR121" s="64"/>
      <c r="AS121" s="64"/>
    </row>
    <row r="122" spans="2:46" x14ac:dyDescent="0.2">
      <c r="B122" t="s">
        <v>11</v>
      </c>
      <c r="L122" s="35">
        <v>27.324948272751492</v>
      </c>
      <c r="M122" s="2">
        <v>17.644440416831142</v>
      </c>
      <c r="N122" s="2">
        <v>7.8908336393958312</v>
      </c>
      <c r="O122" s="2"/>
      <c r="P122" s="2"/>
      <c r="R122" s="2">
        <v>0.48534916741964629</v>
      </c>
      <c r="S122" s="2">
        <v>0.48534916741964629</v>
      </c>
      <c r="T122" s="2">
        <v>0.72966289797884876</v>
      </c>
      <c r="U122" s="64"/>
      <c r="V122" s="64"/>
      <c r="W122" s="64"/>
      <c r="X122" s="2">
        <v>6.7834032099477239</v>
      </c>
      <c r="Y122" s="2"/>
      <c r="Z122" s="2">
        <v>9.6766000000000005</v>
      </c>
      <c r="AA122" s="2">
        <v>25.096966525301085</v>
      </c>
      <c r="AB122" s="2">
        <v>22.054244151984538</v>
      </c>
      <c r="AC122" s="48">
        <v>8.7091389803710708</v>
      </c>
      <c r="AD122" s="6">
        <v>0.4</v>
      </c>
      <c r="AE122" s="9">
        <v>6.8</v>
      </c>
      <c r="AF122" s="14">
        <v>5.375</v>
      </c>
      <c r="AG122" s="52">
        <v>23.127272727272729</v>
      </c>
      <c r="AH122" s="64">
        <v>2.232405474893369</v>
      </c>
      <c r="AI122" s="2">
        <v>0.99836207904085461</v>
      </c>
      <c r="AJ122" s="52">
        <v>1.7490961261636362</v>
      </c>
      <c r="AK122" s="52">
        <v>0.5759753164343524</v>
      </c>
      <c r="AL122" s="27">
        <v>1.2333333333333334</v>
      </c>
      <c r="AM122" s="15"/>
      <c r="AN122" s="65">
        <v>1.0718450973297202</v>
      </c>
      <c r="AO122" s="65"/>
      <c r="AP122" s="65"/>
      <c r="AQ122" s="65"/>
      <c r="AR122" s="65"/>
      <c r="AS122" s="65"/>
      <c r="AT122" s="7"/>
    </row>
    <row r="123" spans="2:46" x14ac:dyDescent="0.2">
      <c r="B123" t="s">
        <v>0</v>
      </c>
      <c r="L123" s="35">
        <v>28.461660631471954</v>
      </c>
      <c r="M123" s="2">
        <v>21.738351256334909</v>
      </c>
      <c r="N123" s="2">
        <v>12.550642949583599</v>
      </c>
      <c r="O123" s="2"/>
      <c r="P123" s="2"/>
      <c r="R123" s="2">
        <v>3.9965694682675816</v>
      </c>
      <c r="S123" s="2">
        <v>3.9965694682675816</v>
      </c>
      <c r="T123" s="2">
        <v>3.6894966079237164</v>
      </c>
      <c r="U123" s="64"/>
      <c r="V123" s="64"/>
      <c r="W123" s="64"/>
      <c r="X123" s="2">
        <v>6.8872684141311753</v>
      </c>
      <c r="Y123" s="2"/>
      <c r="Z123" s="2">
        <v>4.5999999999999996</v>
      </c>
      <c r="AA123" s="2">
        <v>22.70049434309183</v>
      </c>
      <c r="AB123" s="2">
        <v>21.853594760668553</v>
      </c>
      <c r="AC123" s="48">
        <v>7.1787094110383567</v>
      </c>
      <c r="AD123" s="2">
        <v>3</v>
      </c>
      <c r="AE123" s="9">
        <v>5.9</v>
      </c>
      <c r="AF123" s="64">
        <v>5.4333333333333336</v>
      </c>
      <c r="AG123" s="52">
        <v>28.48342719227675</v>
      </c>
      <c r="AH123" s="64">
        <v>2.1585040198809469</v>
      </c>
      <c r="AI123" s="2">
        <v>0.96531234363207086</v>
      </c>
      <c r="AJ123" s="52">
        <v>2.4674203216019768</v>
      </c>
      <c r="AK123" s="52">
        <v>1.1400094821720355</v>
      </c>
      <c r="AL123" s="27">
        <v>1.05</v>
      </c>
      <c r="AM123" s="2"/>
      <c r="AN123" s="64">
        <v>1.043840896221808</v>
      </c>
      <c r="AO123" s="64"/>
      <c r="AP123" s="64"/>
      <c r="AQ123" s="64"/>
      <c r="AR123" s="64"/>
      <c r="AS123" s="64"/>
    </row>
    <row r="124" spans="2:46" x14ac:dyDescent="0.2">
      <c r="B124" t="s">
        <v>1</v>
      </c>
      <c r="L124" s="10">
        <v>0.79365079365079361</v>
      </c>
      <c r="M124" s="2">
        <v>1.122391716169123</v>
      </c>
      <c r="N124" s="2">
        <v>0.79365079365079361</v>
      </c>
      <c r="O124" s="2"/>
      <c r="P124" s="2"/>
      <c r="R124" s="2">
        <v>15.331890331890332</v>
      </c>
      <c r="S124" s="2">
        <v>15.331890331890332</v>
      </c>
      <c r="T124" s="2">
        <v>10.458650082485013</v>
      </c>
      <c r="U124" s="64"/>
      <c r="V124" s="64"/>
      <c r="W124" s="64"/>
      <c r="X124" s="2">
        <v>6.4673665569641141</v>
      </c>
      <c r="Y124" s="2"/>
      <c r="Z124" s="2">
        <v>5.3</v>
      </c>
      <c r="AA124" s="2">
        <v>16.155799182171886</v>
      </c>
      <c r="AB124" s="2">
        <v>15.174474376294269</v>
      </c>
      <c r="AC124" s="48">
        <v>7.4646112581552213</v>
      </c>
      <c r="AD124" s="2">
        <v>11.8</v>
      </c>
      <c r="AE124" s="10">
        <v>6.96</v>
      </c>
      <c r="AF124" s="64">
        <v>6.0333333333333341</v>
      </c>
      <c r="AG124" s="52">
        <v>15.391184573002755</v>
      </c>
      <c r="AH124" s="64">
        <v>1.3348496684185902</v>
      </c>
      <c r="AI124" s="2">
        <v>0.59696291966540438</v>
      </c>
      <c r="AJ124" s="52">
        <v>3.9027314794187768</v>
      </c>
      <c r="AK124" s="52">
        <v>0.89865505372409638</v>
      </c>
      <c r="AL124" s="27">
        <v>6.1583333333333341</v>
      </c>
      <c r="AM124" s="2"/>
      <c r="AN124" s="64">
        <v>1.6962537668556583</v>
      </c>
      <c r="AO124" s="64"/>
      <c r="AP124" s="64"/>
      <c r="AQ124" s="64"/>
      <c r="AR124" s="64"/>
      <c r="AS124" s="64"/>
    </row>
    <row r="125" spans="2:46" x14ac:dyDescent="0.2">
      <c r="B125" t="s">
        <v>2</v>
      </c>
      <c r="L125" s="10">
        <v>0.970873786407767</v>
      </c>
      <c r="M125" s="2">
        <v>1.6816027257950263</v>
      </c>
      <c r="N125" s="2">
        <v>0.970873786407767</v>
      </c>
      <c r="O125" s="2">
        <v>5.2032000000000007</v>
      </c>
      <c r="P125" s="2">
        <v>1.0180398813406082</v>
      </c>
      <c r="Q125" s="2">
        <v>0.50901994067030409</v>
      </c>
      <c r="R125" s="2">
        <v>0.6472491909385113</v>
      </c>
      <c r="S125" s="2">
        <v>1.1210684838633509</v>
      </c>
      <c r="T125" s="2">
        <v>0.6472491909385113</v>
      </c>
      <c r="U125" s="64"/>
      <c r="V125" s="64"/>
      <c r="W125" s="64"/>
      <c r="X125" s="2">
        <v>7.2696593668521619</v>
      </c>
      <c r="Y125" s="2"/>
      <c r="Z125" s="2">
        <v>10.431840228483132</v>
      </c>
      <c r="AA125" s="27">
        <f t="shared" ref="AA125:AA145" si="0">+X125/(SQRT(Z125))</f>
        <v>2.250782854527642</v>
      </c>
      <c r="AB125" s="2">
        <v>9.9810503956978316</v>
      </c>
      <c r="AC125" s="48">
        <v>6.2872331970195772</v>
      </c>
      <c r="AD125" s="9">
        <v>8.4</v>
      </c>
      <c r="AE125" s="2">
        <v>6.4749999999999996</v>
      </c>
      <c r="AF125" s="64">
        <v>7.1611814345991567</v>
      </c>
      <c r="AG125" s="52">
        <v>7.1039896666666662</v>
      </c>
      <c r="AH125" s="64">
        <v>1.4320487863374469</v>
      </c>
      <c r="AI125" s="9">
        <v>8.4</v>
      </c>
      <c r="AJ125" s="52">
        <v>2.718052920818828</v>
      </c>
      <c r="AK125" s="52">
        <v>0.49544445242296564</v>
      </c>
      <c r="AL125" s="2">
        <v>2.42</v>
      </c>
      <c r="AM125" s="2"/>
      <c r="AN125" s="64">
        <v>1.4183528327578225</v>
      </c>
      <c r="AO125" s="64"/>
      <c r="AP125" s="64"/>
      <c r="AQ125" s="64"/>
      <c r="AR125" s="64"/>
      <c r="AS125" s="64"/>
    </row>
    <row r="126" spans="2:46" x14ac:dyDescent="0.2">
      <c r="B126" t="s">
        <v>3</v>
      </c>
      <c r="L126" s="10">
        <v>1.5778515192920815</v>
      </c>
      <c r="M126" s="2">
        <v>1.8880899684170773</v>
      </c>
      <c r="N126" s="2">
        <v>1.0900892515198317</v>
      </c>
      <c r="O126" s="2">
        <v>6.0840250000000005</v>
      </c>
      <c r="P126" s="2">
        <v>0.68085676601862055</v>
      </c>
      <c r="Q126" s="2">
        <v>0.34042838300931028</v>
      </c>
      <c r="R126" s="2">
        <v>2.087021835935404</v>
      </c>
      <c r="S126" s="2">
        <v>1.8465670802749434</v>
      </c>
      <c r="T126" s="2">
        <v>1.0661160008734398</v>
      </c>
      <c r="U126" s="64"/>
      <c r="V126" s="64"/>
      <c r="W126" s="64"/>
      <c r="X126" s="2">
        <v>8.3912967466723902</v>
      </c>
      <c r="Y126" s="3"/>
      <c r="Z126" s="3">
        <v>13.0149322467832</v>
      </c>
      <c r="AA126" s="27">
        <f t="shared" si="0"/>
        <v>2.3259915024746451</v>
      </c>
      <c r="AB126" s="2">
        <v>11.53287560874784</v>
      </c>
      <c r="AC126" s="48">
        <v>9.129831343770185</v>
      </c>
      <c r="AD126" s="9">
        <v>8.6</v>
      </c>
      <c r="AE126" s="2">
        <v>8.9</v>
      </c>
      <c r="AF126" s="64">
        <v>10.8</v>
      </c>
      <c r="AG126" s="52">
        <v>8.7525067619047618</v>
      </c>
      <c r="AH126" s="64">
        <v>1.577928187897081</v>
      </c>
      <c r="AI126" s="9">
        <v>8.6</v>
      </c>
      <c r="AJ126" s="52">
        <v>2.9439035623489431</v>
      </c>
      <c r="AK126" s="52">
        <v>0.66696826306882129</v>
      </c>
      <c r="AL126" s="2">
        <v>2.31</v>
      </c>
      <c r="AM126" s="2"/>
      <c r="AN126" s="64">
        <v>0.64278017061014903</v>
      </c>
      <c r="AO126" s="64"/>
      <c r="AP126" s="64"/>
      <c r="AQ126" s="64"/>
      <c r="AR126" s="64"/>
      <c r="AS126" s="64"/>
    </row>
    <row r="127" spans="2:46" x14ac:dyDescent="0.2">
      <c r="B127" t="s">
        <v>10</v>
      </c>
      <c r="L127" s="10">
        <v>0</v>
      </c>
      <c r="M127" s="2"/>
      <c r="N127" s="2"/>
      <c r="O127" s="2">
        <v>7.0409333333333324</v>
      </c>
      <c r="P127" s="2">
        <v>0.69900055317097498</v>
      </c>
      <c r="Q127" s="2">
        <v>0.40356815753695974</v>
      </c>
      <c r="R127" s="2">
        <v>0.8771929824561403</v>
      </c>
      <c r="S127" s="2">
        <v>0</v>
      </c>
      <c r="T127" s="2">
        <v>0</v>
      </c>
      <c r="U127" s="64"/>
      <c r="V127" s="64"/>
      <c r="W127" s="64"/>
      <c r="X127" s="2">
        <v>9.2539389014007281</v>
      </c>
      <c r="Y127" s="4"/>
      <c r="Z127" s="4">
        <v>12.673793839303549</v>
      </c>
      <c r="AA127" s="27">
        <f t="shared" si="0"/>
        <v>2.5994011612244767</v>
      </c>
      <c r="AB127" s="2">
        <v>11.928621067429408</v>
      </c>
      <c r="AC127" s="48">
        <v>11.644539289746044</v>
      </c>
      <c r="AD127" s="9">
        <v>5.8</v>
      </c>
      <c r="AE127" s="2">
        <v>8.0250000000000004</v>
      </c>
      <c r="AF127" s="64">
        <v>11.9</v>
      </c>
      <c r="AG127" s="52">
        <v>9.816726000000001</v>
      </c>
      <c r="AH127" s="64">
        <v>1.2528931324214698</v>
      </c>
      <c r="AI127" s="9">
        <v>5.8</v>
      </c>
      <c r="AJ127" s="52">
        <v>1.2981518895321014</v>
      </c>
      <c r="AK127" s="52">
        <v>0.41952045201017357</v>
      </c>
      <c r="AL127" s="2">
        <v>2.87</v>
      </c>
      <c r="AM127" s="2"/>
      <c r="AN127" s="64">
        <v>1.4392934417871825</v>
      </c>
      <c r="AO127" s="64"/>
      <c r="AP127" s="64"/>
      <c r="AQ127" s="64"/>
      <c r="AR127" s="64"/>
      <c r="AS127" s="64"/>
    </row>
    <row r="128" spans="2:46" x14ac:dyDescent="0.2">
      <c r="B128" t="s">
        <v>4</v>
      </c>
      <c r="L128" s="10">
        <v>12.907647907647908</v>
      </c>
      <c r="M128" s="2">
        <v>9.622188004923121</v>
      </c>
      <c r="N128" s="2">
        <v>5.555372834835552</v>
      </c>
      <c r="O128" s="2">
        <v>7.0788999999999991</v>
      </c>
      <c r="P128" s="2">
        <v>3.1203208040199977</v>
      </c>
      <c r="Q128" s="2">
        <v>2.2064000000000004</v>
      </c>
      <c r="R128" s="2">
        <v>0</v>
      </c>
      <c r="S128" s="2">
        <v>0</v>
      </c>
      <c r="T128" s="2">
        <v>0</v>
      </c>
      <c r="U128" s="64"/>
      <c r="V128" s="64"/>
      <c r="W128" s="64"/>
      <c r="X128" s="2">
        <v>6.748341302494639</v>
      </c>
      <c r="Y128" s="2"/>
      <c r="Z128" s="2">
        <v>19.655455991794632</v>
      </c>
      <c r="AA128" s="27">
        <f t="shared" si="0"/>
        <v>1.5221430794255737</v>
      </c>
      <c r="AB128" s="2">
        <v>17.273105513465076</v>
      </c>
      <c r="AC128" s="48">
        <v>7.714910790816961</v>
      </c>
      <c r="AD128" s="9">
        <v>4.7</v>
      </c>
      <c r="AE128" s="2">
        <v>6.7</v>
      </c>
      <c r="AF128" s="64">
        <v>19.672727272727272</v>
      </c>
      <c r="AG128" s="52">
        <v>7.3149966666666657</v>
      </c>
      <c r="AH128" s="64">
        <v>1.6678019249565927</v>
      </c>
      <c r="AI128" s="9">
        <v>4.7</v>
      </c>
      <c r="AJ128" s="52">
        <v>1.1520736325080214</v>
      </c>
      <c r="AK128" s="52">
        <v>0.39340575742372985</v>
      </c>
      <c r="AL128" s="2">
        <v>4.49</v>
      </c>
      <c r="AM128" s="2"/>
      <c r="AN128" s="64">
        <v>1.4430698886232771</v>
      </c>
      <c r="AO128" s="64"/>
      <c r="AP128" s="64"/>
      <c r="AQ128" s="64"/>
      <c r="AR128" s="64"/>
      <c r="AS128" s="64"/>
    </row>
    <row r="129" spans="2:61" x14ac:dyDescent="0.2">
      <c r="B129" t="s">
        <v>5</v>
      </c>
      <c r="D129" s="36" t="s">
        <v>51</v>
      </c>
      <c r="E129" s="36"/>
      <c r="F129" s="36"/>
      <c r="G129" s="36"/>
      <c r="H129" s="36"/>
      <c r="I129" s="36"/>
      <c r="J129" s="36"/>
      <c r="K129" s="36"/>
      <c r="L129" s="10">
        <v>15.993145225569904</v>
      </c>
      <c r="M129" s="2">
        <v>3.5100657850052843</v>
      </c>
      <c r="N129" s="2">
        <v>2.026537425846096</v>
      </c>
      <c r="O129" s="2">
        <v>3.9942000000000002</v>
      </c>
      <c r="P129" s="2"/>
      <c r="Q129" s="2">
        <v>0</v>
      </c>
      <c r="R129" s="2">
        <v>0</v>
      </c>
      <c r="S129" s="2">
        <v>0</v>
      </c>
      <c r="T129" s="2">
        <v>0</v>
      </c>
      <c r="U129" s="64"/>
      <c r="V129" s="64"/>
      <c r="W129" s="64"/>
      <c r="X129" s="2">
        <v>4.8471478446515279</v>
      </c>
      <c r="Y129" s="2"/>
      <c r="Z129" s="2">
        <v>19.51216383065066</v>
      </c>
      <c r="AA129" s="27">
        <f t="shared" si="0"/>
        <v>1.0973206437457799</v>
      </c>
      <c r="AB129" s="5">
        <v>25.672171915077907</v>
      </c>
      <c r="AC129" s="48">
        <v>9.9340496617651262</v>
      </c>
      <c r="AD129" s="9">
        <v>4.2</v>
      </c>
      <c r="AE129" s="2">
        <v>4.55</v>
      </c>
      <c r="AF129" s="64">
        <v>28.757615112160565</v>
      </c>
      <c r="AG129" s="52">
        <v>5.0536253333333336</v>
      </c>
      <c r="AH129" s="64">
        <v>1.5573407202532432</v>
      </c>
      <c r="AI129" s="9">
        <v>4.2</v>
      </c>
      <c r="AJ129" s="52">
        <v>1.0775823685291486</v>
      </c>
      <c r="AK129" s="52">
        <v>0.37064435058561224</v>
      </c>
      <c r="AL129" s="2">
        <v>5.35</v>
      </c>
      <c r="AM129" s="2"/>
      <c r="AN129" s="64">
        <v>0.65092691092163513</v>
      </c>
      <c r="AO129" s="64"/>
      <c r="AP129" s="64"/>
      <c r="AQ129" s="64"/>
      <c r="AR129" s="64"/>
      <c r="AS129" s="64"/>
    </row>
    <row r="130" spans="2:61" x14ac:dyDescent="0.2">
      <c r="B130" t="s">
        <v>6</v>
      </c>
      <c r="L130" s="35">
        <v>32.897543629915489</v>
      </c>
      <c r="M130" s="2">
        <v>19.460166030002469</v>
      </c>
      <c r="N130" s="2">
        <v>8.7028508193035456</v>
      </c>
      <c r="O130" s="2">
        <v>5.3898000000000001</v>
      </c>
      <c r="P130" s="2"/>
      <c r="Q130" s="2">
        <v>0</v>
      </c>
      <c r="R130" s="2">
        <v>1.25</v>
      </c>
      <c r="S130" s="2">
        <v>2.7950849718747373</v>
      </c>
      <c r="T130" s="2">
        <v>1.25</v>
      </c>
      <c r="U130" s="64"/>
      <c r="V130" s="64"/>
      <c r="W130" s="64"/>
      <c r="X130" s="2">
        <v>3.9622041099480589</v>
      </c>
      <c r="Y130" s="2"/>
      <c r="Z130" s="2">
        <v>29.37232981264691</v>
      </c>
      <c r="AA130" s="27">
        <f t="shared" si="0"/>
        <v>0.73108461735064556</v>
      </c>
      <c r="AB130" s="43">
        <v>29.330871247230089</v>
      </c>
      <c r="AC130" s="48">
        <v>7.5192250705982238</v>
      </c>
      <c r="AD130" s="9">
        <v>4.0999999999999996</v>
      </c>
      <c r="AE130" s="2">
        <v>4.7249999999999996</v>
      </c>
      <c r="AF130" s="64">
        <v>24.69350649350649</v>
      </c>
      <c r="AG130" s="52">
        <v>3.829282333333333</v>
      </c>
      <c r="AH130" s="64">
        <v>1.4411304710980262</v>
      </c>
      <c r="AI130" s="9">
        <v>4.0999999999999996</v>
      </c>
      <c r="AJ130" s="52">
        <v>1.0645080688511541</v>
      </c>
      <c r="AK130" s="52">
        <v>0.52301940532621571</v>
      </c>
      <c r="AL130" s="2">
        <v>6.01</v>
      </c>
      <c r="AM130" s="2"/>
      <c r="AN130" s="64">
        <v>0.24151640395773824</v>
      </c>
      <c r="AO130" s="64"/>
      <c r="AP130" s="64"/>
      <c r="AQ130" s="64"/>
      <c r="AR130" s="64"/>
      <c r="AS130" s="64"/>
    </row>
    <row r="131" spans="2:61" x14ac:dyDescent="0.2">
      <c r="B131" t="s">
        <v>7</v>
      </c>
      <c r="L131" s="35">
        <v>29.344567569841161</v>
      </c>
      <c r="M131" s="2">
        <v>7.4416595673765249</v>
      </c>
      <c r="N131" s="2">
        <v>4.2964441544423906</v>
      </c>
      <c r="O131" s="2">
        <v>4.9909999999999997</v>
      </c>
      <c r="P131" s="2"/>
      <c r="Q131" s="2">
        <v>0</v>
      </c>
      <c r="R131" s="2">
        <v>3.2675389960819103</v>
      </c>
      <c r="S131" s="2">
        <v>3.7799656190702247</v>
      </c>
      <c r="T131" s="2">
        <v>2.1823641676977248</v>
      </c>
      <c r="U131" s="64"/>
      <c r="V131" s="64"/>
      <c r="W131" s="64"/>
      <c r="X131" s="2">
        <v>4.9996301331772468</v>
      </c>
      <c r="Y131" s="2"/>
      <c r="Z131" s="2">
        <v>27.662442049521893</v>
      </c>
      <c r="AA131" s="27">
        <f t="shared" si="0"/>
        <v>0.95058863650395187</v>
      </c>
      <c r="AB131" s="2">
        <v>29.106224053684603</v>
      </c>
      <c r="AC131" s="48">
        <v>8.1241401320498916</v>
      </c>
      <c r="AD131" s="9">
        <v>5.6</v>
      </c>
      <c r="AE131" s="2">
        <v>5.95</v>
      </c>
      <c r="AF131" s="64">
        <v>20.679031009276144</v>
      </c>
      <c r="AG131" s="52">
        <v>5.5449792857142857</v>
      </c>
      <c r="AH131" s="64">
        <v>1.32593352946372</v>
      </c>
      <c r="AI131" s="9">
        <v>5.6</v>
      </c>
      <c r="AJ131" s="52">
        <v>1.3501645023184892</v>
      </c>
      <c r="AK131" s="52">
        <v>0.34238104506031769</v>
      </c>
      <c r="AL131" s="2">
        <v>5.51</v>
      </c>
      <c r="AM131" s="2"/>
      <c r="AN131" s="64">
        <v>0.4883453898643263</v>
      </c>
      <c r="AO131" s="64"/>
      <c r="AP131" s="64"/>
      <c r="AQ131" s="64"/>
      <c r="AR131" s="64"/>
      <c r="AS131" s="64"/>
    </row>
    <row r="132" spans="2:61" x14ac:dyDescent="0.2">
      <c r="B132" t="s">
        <v>8</v>
      </c>
      <c r="L132" s="10">
        <v>18.246034664133756</v>
      </c>
      <c r="M132" s="2">
        <v>11.608139389494887</v>
      </c>
      <c r="N132" s="2">
        <v>5.8040696947474437</v>
      </c>
      <c r="O132" s="2">
        <v>4.5390000000000006</v>
      </c>
      <c r="P132" s="2">
        <v>0.67701329381334885</v>
      </c>
      <c r="Q132" s="2">
        <v>0.39087380742809219</v>
      </c>
      <c r="R132" s="2">
        <v>1.3888888888888888</v>
      </c>
      <c r="S132" s="2">
        <v>2.7777777777777777</v>
      </c>
      <c r="T132" s="2">
        <v>1.3888888888888888</v>
      </c>
      <c r="U132" s="64"/>
      <c r="V132" s="64"/>
      <c r="W132" s="64"/>
      <c r="X132" s="2">
        <v>6.157021158549953</v>
      </c>
      <c r="Y132" s="2"/>
      <c r="Z132" s="2">
        <v>24.844915535221752</v>
      </c>
      <c r="AA132" s="27">
        <f t="shared" si="0"/>
        <v>1.2352415274405268</v>
      </c>
      <c r="AB132" s="2">
        <v>23.862464025486187</v>
      </c>
      <c r="AC132" s="48">
        <v>6.9404243328108262</v>
      </c>
      <c r="AD132" s="9">
        <v>7.6</v>
      </c>
      <c r="AE132" s="2">
        <v>6.15</v>
      </c>
      <c r="AF132" s="64">
        <v>20.763527890459486</v>
      </c>
      <c r="AG132" s="52">
        <v>6.7670842857142857</v>
      </c>
      <c r="AH132" s="64">
        <v>2.2191227477603719</v>
      </c>
      <c r="AI132" s="9">
        <v>7.6</v>
      </c>
      <c r="AJ132" s="52">
        <v>0.84807715012659701</v>
      </c>
      <c r="AK132" s="52">
        <v>0.20507450212249692</v>
      </c>
      <c r="AL132" s="2">
        <v>5.03</v>
      </c>
      <c r="AM132" s="2"/>
      <c r="AN132" s="64">
        <v>0.54748152184162913</v>
      </c>
      <c r="AO132" s="64"/>
      <c r="AP132" s="64"/>
      <c r="AQ132" s="64"/>
      <c r="AR132" s="64"/>
      <c r="AS132" s="64"/>
    </row>
    <row r="133" spans="2:61" x14ac:dyDescent="0.2">
      <c r="B133" t="s">
        <v>9</v>
      </c>
      <c r="L133" s="10">
        <v>18.741830065359476</v>
      </c>
      <c r="M133" s="2">
        <v>24.947866313110417</v>
      </c>
      <c r="N133" s="2">
        <v>14.403657331581096</v>
      </c>
      <c r="O133" s="2">
        <v>5.1435000000000004</v>
      </c>
      <c r="P133" s="2">
        <v>2.1824996563573622</v>
      </c>
      <c r="Q133" s="2">
        <v>1.2600667641041889</v>
      </c>
      <c r="R133" s="2">
        <v>0.20833333333333334</v>
      </c>
      <c r="S133" s="2">
        <v>0.41666666666666669</v>
      </c>
      <c r="T133" s="2">
        <v>0.20833333333333334</v>
      </c>
      <c r="U133" s="64"/>
      <c r="V133" s="64"/>
      <c r="W133" s="64"/>
      <c r="X133" s="2">
        <v>5.8893696044279267</v>
      </c>
      <c r="Y133" s="2"/>
      <c r="Z133" s="2">
        <v>26.849564954022902</v>
      </c>
      <c r="AA133" s="27">
        <f t="shared" si="0"/>
        <v>1.1365804562708182</v>
      </c>
      <c r="AB133" s="5">
        <v>24.752633368319174</v>
      </c>
      <c r="AC133" s="48">
        <v>8.0292632411774285</v>
      </c>
      <c r="AD133" s="9">
        <v>9.8000000000000007</v>
      </c>
      <c r="AE133" s="2">
        <v>5.55</v>
      </c>
      <c r="AF133" s="64">
        <v>20.772727272727277</v>
      </c>
      <c r="AG133" s="52">
        <v>6.5792166666666674</v>
      </c>
      <c r="AH133" s="64">
        <v>1.3879834359002006</v>
      </c>
      <c r="AI133" s="9">
        <v>9.8000000000000007</v>
      </c>
      <c r="AJ133" s="52">
        <v>0.9317522010710636</v>
      </c>
      <c r="AK133" s="52">
        <v>0.46213575380242178</v>
      </c>
      <c r="AL133" s="2">
        <v>4.78</v>
      </c>
      <c r="AM133" s="2"/>
      <c r="AN133" s="64">
        <v>0.47841363342908289</v>
      </c>
      <c r="AO133" s="64"/>
      <c r="AP133" s="64"/>
      <c r="AQ133" s="64"/>
      <c r="AR133" s="64"/>
      <c r="AS133" s="64"/>
    </row>
    <row r="134" spans="2:61" x14ac:dyDescent="0.2">
      <c r="B134" t="s">
        <v>12</v>
      </c>
      <c r="L134" s="10">
        <v>16.525748346347569</v>
      </c>
      <c r="M134" s="2">
        <v>9.0618834188627577</v>
      </c>
      <c r="N134" s="2">
        <v>4.0525974657510648</v>
      </c>
      <c r="O134" s="2">
        <v>4.7824749999999998</v>
      </c>
      <c r="P134" s="2">
        <v>2.0108658804521666</v>
      </c>
      <c r="Q134" s="2">
        <v>1.0054329402260833</v>
      </c>
      <c r="R134" s="2">
        <v>0.33057851239669422</v>
      </c>
      <c r="S134" s="2">
        <v>0.73919602561976516</v>
      </c>
      <c r="T134" s="2">
        <v>0.33057851239669417</v>
      </c>
      <c r="U134" s="64"/>
      <c r="V134" s="64"/>
      <c r="W134" s="64"/>
      <c r="X134" s="2">
        <v>6.7834032099477239</v>
      </c>
      <c r="Y134" s="2"/>
      <c r="Z134" s="2">
        <v>25.096966525301085</v>
      </c>
      <c r="AA134" s="27">
        <f t="shared" si="0"/>
        <v>1.3540572188983484</v>
      </c>
      <c r="AB134" s="2">
        <v>22.054244151984538</v>
      </c>
      <c r="AC134" s="48">
        <v>8.7091389803710708</v>
      </c>
      <c r="AD134" s="9">
        <v>6.8</v>
      </c>
      <c r="AE134" s="2">
        <v>5.375</v>
      </c>
      <c r="AF134" s="64">
        <v>23.127272727272729</v>
      </c>
      <c r="AG134" s="52">
        <v>5.8484296666666662</v>
      </c>
      <c r="AH134" s="64">
        <v>2.232405474893369</v>
      </c>
      <c r="AI134" s="9">
        <v>6.8</v>
      </c>
      <c r="AJ134" s="52">
        <v>1.7490961261636362</v>
      </c>
      <c r="AK134" s="52">
        <v>0.5759753164343524</v>
      </c>
      <c r="AL134" s="2"/>
      <c r="AM134" s="2"/>
      <c r="AN134" s="64">
        <v>1.0718450973297202</v>
      </c>
      <c r="AO134" s="64"/>
      <c r="AP134" s="64"/>
      <c r="AQ134" s="64"/>
      <c r="AR134" s="64"/>
      <c r="AS134" s="64"/>
      <c r="BC134" t="s">
        <v>14</v>
      </c>
    </row>
    <row r="135" spans="2:61" x14ac:dyDescent="0.2">
      <c r="B135" t="s">
        <v>0</v>
      </c>
      <c r="L135" s="10">
        <v>17.992845130484397</v>
      </c>
      <c r="M135" s="2">
        <v>16.180412370348549</v>
      </c>
      <c r="N135" s="2">
        <v>8.0902061851742744</v>
      </c>
      <c r="O135" s="2">
        <v>5.9652000000000003</v>
      </c>
      <c r="P135" s="2">
        <v>1.2919153403635493</v>
      </c>
      <c r="Q135" s="2">
        <v>0.64595767018177463</v>
      </c>
      <c r="R135" s="2">
        <v>0.176056338028169</v>
      </c>
      <c r="S135" s="2">
        <v>0.352112676056338</v>
      </c>
      <c r="T135" s="2">
        <v>0.176056338028169</v>
      </c>
      <c r="U135" s="64"/>
      <c r="V135" s="64"/>
      <c r="W135" s="64"/>
      <c r="X135" s="2">
        <v>6.8872684141311753</v>
      </c>
      <c r="Y135" s="2"/>
      <c r="Z135" s="2">
        <v>22.70049434309183</v>
      </c>
      <c r="AA135" s="27">
        <f t="shared" si="0"/>
        <v>1.445537462955911</v>
      </c>
      <c r="AB135" s="2">
        <v>21.853594760668553</v>
      </c>
      <c r="AC135" s="48">
        <v>7.1787094110383567</v>
      </c>
      <c r="AD135" s="9">
        <v>5.9</v>
      </c>
      <c r="AE135" s="2">
        <v>5.4333333333333336</v>
      </c>
      <c r="AF135" s="64">
        <v>28.48342719227675</v>
      </c>
      <c r="AG135" s="52">
        <v>6.6711353333333339</v>
      </c>
      <c r="AH135" s="64">
        <v>2.1585040198809469</v>
      </c>
      <c r="AI135" s="9">
        <v>5.9</v>
      </c>
      <c r="AJ135" s="52">
        <v>2.4674203216019768</v>
      </c>
      <c r="AK135" s="52">
        <v>1.1400094821720355</v>
      </c>
      <c r="AL135" s="2"/>
      <c r="AM135" s="2"/>
      <c r="AN135" s="64">
        <v>1.043840896221808</v>
      </c>
      <c r="AO135" s="64"/>
      <c r="AP135" s="64"/>
      <c r="AQ135" s="64"/>
      <c r="AR135" s="64"/>
      <c r="AS135" s="64"/>
      <c r="BA135" t="s">
        <v>14</v>
      </c>
    </row>
    <row r="136" spans="2:61" x14ac:dyDescent="0.2">
      <c r="B136" t="s">
        <v>1</v>
      </c>
      <c r="L136" s="35">
        <v>27.6962676962677</v>
      </c>
      <c r="M136" s="2">
        <v>16.375451569387625</v>
      </c>
      <c r="N136" s="2">
        <v>9.4543713716876248</v>
      </c>
      <c r="O136" s="2">
        <v>6.4204600000000003</v>
      </c>
      <c r="P136" s="2">
        <v>2.8494471714702829</v>
      </c>
      <c r="Q136" s="2">
        <v>1.2743115147404103</v>
      </c>
      <c r="R136" s="2">
        <v>0.47619047619047622</v>
      </c>
      <c r="S136" s="2">
        <v>0.82478609884232257</v>
      </c>
      <c r="T136" s="2">
        <v>0.47619047619047622</v>
      </c>
      <c r="U136" s="64"/>
      <c r="V136" s="64"/>
      <c r="W136" s="64"/>
      <c r="X136" s="2">
        <v>6.4673665569641141</v>
      </c>
      <c r="Y136" s="2"/>
      <c r="Z136" s="2">
        <v>16.155799182171886</v>
      </c>
      <c r="AA136" s="27">
        <f t="shared" si="0"/>
        <v>1.6090267098503326</v>
      </c>
      <c r="AB136" s="2">
        <v>15.174474376294269</v>
      </c>
      <c r="AC136" s="48">
        <v>7.4646112581552213</v>
      </c>
      <c r="AD136" s="10">
        <v>6.96</v>
      </c>
      <c r="AE136" s="2">
        <v>6.0333333333333341</v>
      </c>
      <c r="AF136" s="64">
        <v>15.391184573002755</v>
      </c>
      <c r="AG136" s="52">
        <v>6.487585666666666</v>
      </c>
      <c r="AH136" s="64">
        <v>1.3348496684185902</v>
      </c>
      <c r="AI136" s="10">
        <v>6.96</v>
      </c>
      <c r="AJ136" s="52">
        <v>3.9027314794187768</v>
      </c>
      <c r="AK136" s="52">
        <v>0.89865505372409638</v>
      </c>
      <c r="AL136" s="2"/>
      <c r="AM136" s="2"/>
      <c r="AN136" s="64">
        <v>1.6962537668556583</v>
      </c>
      <c r="AO136" s="64"/>
      <c r="AP136" s="64"/>
      <c r="AQ136" s="64"/>
      <c r="AR136" s="64"/>
      <c r="AS136" s="64"/>
      <c r="BI136" s="32" t="s">
        <v>108</v>
      </c>
    </row>
    <row r="137" spans="2:61" x14ac:dyDescent="0.2">
      <c r="B137" t="s">
        <v>2</v>
      </c>
      <c r="L137" s="10">
        <v>24.001774622892633</v>
      </c>
      <c r="M137" s="2">
        <v>9.3486167166633294</v>
      </c>
      <c r="N137" s="2">
        <v>6.6104702750665565</v>
      </c>
      <c r="O137" s="2">
        <v>8.2787000000000006</v>
      </c>
      <c r="P137" s="2"/>
      <c r="Q137" s="2">
        <v>0</v>
      </c>
      <c r="R137" s="2">
        <v>0.36231884057971014</v>
      </c>
      <c r="S137" s="2">
        <v>0.62755464042350617</v>
      </c>
      <c r="T137" s="2">
        <v>0.36231884057971009</v>
      </c>
      <c r="U137" s="64"/>
      <c r="V137" s="64"/>
      <c r="W137" s="64"/>
      <c r="X137" s="2">
        <v>7.2696593668521619</v>
      </c>
      <c r="Y137" s="2"/>
      <c r="Z137" s="2">
        <v>10.431840228483132</v>
      </c>
      <c r="AA137" s="27">
        <f t="shared" si="0"/>
        <v>2.250782854527642</v>
      </c>
      <c r="AB137" s="2">
        <v>9.9810503956978316</v>
      </c>
      <c r="AC137" s="48">
        <v>6.2872331970195772</v>
      </c>
      <c r="AD137" s="9">
        <v>8.4</v>
      </c>
      <c r="AE137" s="2">
        <v>6.4749999999999996</v>
      </c>
      <c r="AF137" s="64">
        <v>7.1611814345991567</v>
      </c>
      <c r="AG137" s="52">
        <v>7.1039896666666662</v>
      </c>
      <c r="AH137" s="64">
        <v>1.4320487863374469</v>
      </c>
      <c r="AI137" s="9">
        <v>8.4</v>
      </c>
      <c r="AJ137" s="52">
        <v>2.718052920818828</v>
      </c>
      <c r="AK137" s="52">
        <v>0.49544445242296564</v>
      </c>
      <c r="AL137" s="2"/>
      <c r="AM137" s="2"/>
      <c r="AN137" s="64">
        <v>1.4183528327578225</v>
      </c>
      <c r="AO137" s="64"/>
      <c r="AP137" s="64"/>
      <c r="AQ137" s="64"/>
      <c r="AR137" s="64"/>
      <c r="AS137" s="64"/>
    </row>
    <row r="138" spans="2:61" x14ac:dyDescent="0.2">
      <c r="B138" t="s">
        <v>3</v>
      </c>
      <c r="L138" s="10">
        <v>18.74074074074074</v>
      </c>
      <c r="M138" s="2">
        <v>5.5520976893166019</v>
      </c>
      <c r="N138" s="2">
        <v>3.92592592592593</v>
      </c>
      <c r="O138" s="2">
        <v>11.130749999999999</v>
      </c>
      <c r="P138" s="2">
        <v>1.8644284499545785</v>
      </c>
      <c r="Q138" s="2">
        <v>1.3183500000000059</v>
      </c>
      <c r="R138" s="2">
        <v>0</v>
      </c>
      <c r="S138" s="2">
        <v>0</v>
      </c>
      <c r="T138" s="2">
        <v>0</v>
      </c>
      <c r="U138" s="64"/>
      <c r="V138" s="64"/>
      <c r="W138" s="64"/>
      <c r="X138" s="2">
        <v>8.3912967466723902</v>
      </c>
      <c r="Y138" s="2"/>
      <c r="Z138" s="3">
        <v>13.0149322467832</v>
      </c>
      <c r="AA138" s="27">
        <f t="shared" si="0"/>
        <v>2.3259915024746451</v>
      </c>
      <c r="AB138" s="2">
        <v>11.53287560874784</v>
      </c>
      <c r="AC138" s="48">
        <v>9.129831343770185</v>
      </c>
      <c r="AD138" s="11">
        <v>8.6</v>
      </c>
      <c r="AE138" s="2">
        <v>8.9</v>
      </c>
      <c r="AF138" s="64">
        <v>10.8</v>
      </c>
      <c r="AG138" s="52">
        <v>8.7525067619047618</v>
      </c>
      <c r="AH138" s="64">
        <v>1.577928187897081</v>
      </c>
      <c r="AI138" s="11">
        <v>8.6</v>
      </c>
      <c r="AJ138" s="52">
        <v>2.9439035623489431</v>
      </c>
      <c r="AK138" s="52">
        <v>0.66696826306882129</v>
      </c>
      <c r="AL138" s="2"/>
      <c r="AM138" s="2"/>
      <c r="AN138" s="64">
        <v>0.64278017061014903</v>
      </c>
      <c r="AO138" s="64"/>
      <c r="AP138" s="64"/>
      <c r="AQ138" s="64"/>
      <c r="AR138" s="64"/>
      <c r="AS138" s="64"/>
    </row>
    <row r="139" spans="2:61" x14ac:dyDescent="0.2">
      <c r="B139" t="s">
        <v>10</v>
      </c>
      <c r="L139" s="10">
        <v>17.067399267399267</v>
      </c>
      <c r="M139" s="2">
        <v>6.0770472070995085</v>
      </c>
      <c r="N139" s="2">
        <v>3.0385236035497543</v>
      </c>
      <c r="O139" s="2">
        <v>8.2584</v>
      </c>
      <c r="P139" s="2">
        <v>1.5772723861147115</v>
      </c>
      <c r="Q139" s="2">
        <v>1.1152999999999991</v>
      </c>
      <c r="R139" s="2">
        <v>0.19230769230769232</v>
      </c>
      <c r="S139" s="2">
        <v>0.38461538461538464</v>
      </c>
      <c r="T139" s="2">
        <v>0.19230769230769232</v>
      </c>
      <c r="U139" s="64"/>
      <c r="V139" s="64"/>
      <c r="W139" s="64"/>
      <c r="X139" s="2">
        <v>9.2539389014007281</v>
      </c>
      <c r="Y139" s="2"/>
      <c r="Z139" s="4">
        <v>12.673793839303549</v>
      </c>
      <c r="AA139" s="27">
        <f t="shared" si="0"/>
        <v>2.5994011612244767</v>
      </c>
      <c r="AB139" s="2">
        <v>11.928621067429408</v>
      </c>
      <c r="AC139" s="48">
        <v>11.644539289746044</v>
      </c>
      <c r="AD139" s="11">
        <v>5.8</v>
      </c>
      <c r="AE139" s="2">
        <v>8.0250000000000004</v>
      </c>
      <c r="AF139" s="64">
        <v>11.9</v>
      </c>
      <c r="AG139" s="52">
        <v>9.816726000000001</v>
      </c>
      <c r="AH139" s="64">
        <v>1.2528931324214698</v>
      </c>
      <c r="AI139" s="11">
        <v>5.8</v>
      </c>
      <c r="AJ139" s="52">
        <v>1.2981518895321014</v>
      </c>
      <c r="AK139" s="52">
        <v>0.41952045201017357</v>
      </c>
      <c r="AL139" s="2"/>
      <c r="AM139" s="2"/>
      <c r="AN139" s="64">
        <v>1.4392934417871825</v>
      </c>
      <c r="AO139" s="64"/>
      <c r="AP139" s="64"/>
      <c r="AQ139" s="64"/>
      <c r="AR139" s="64"/>
      <c r="AS139" s="64"/>
    </row>
    <row r="140" spans="2:61" x14ac:dyDescent="0.2">
      <c r="B140" t="s">
        <v>4</v>
      </c>
      <c r="L140" s="10">
        <v>22.10482301667712</v>
      </c>
      <c r="M140" s="2">
        <v>3.9041958425282801</v>
      </c>
      <c r="N140" s="2">
        <v>2.2540885206527204</v>
      </c>
      <c r="O140" s="2">
        <v>4.8467000000000002</v>
      </c>
      <c r="P140" s="2"/>
      <c r="Q140" s="2">
        <v>0</v>
      </c>
      <c r="R140" s="2">
        <v>0</v>
      </c>
      <c r="S140" s="2">
        <v>0</v>
      </c>
      <c r="T140" s="2">
        <v>0</v>
      </c>
      <c r="U140" s="64"/>
      <c r="V140" s="64"/>
      <c r="W140" s="64"/>
      <c r="X140" s="2">
        <v>6.748341302494639</v>
      </c>
      <c r="Y140" s="8"/>
      <c r="Z140" s="2">
        <v>19.655455991794632</v>
      </c>
      <c r="AA140" s="27">
        <f t="shared" si="0"/>
        <v>1.5221430794255737</v>
      </c>
      <c r="AB140" s="2">
        <v>17.273105513465076</v>
      </c>
      <c r="AC140" s="48">
        <v>7.714910790816961</v>
      </c>
      <c r="AD140" s="11">
        <v>4.7</v>
      </c>
      <c r="AE140" s="2">
        <v>6.7</v>
      </c>
      <c r="AF140" s="64">
        <v>19.672727272727272</v>
      </c>
      <c r="AG140" s="52">
        <v>7.3149966666666657</v>
      </c>
      <c r="AH140" s="64">
        <v>1.6678019249565927</v>
      </c>
      <c r="AI140" s="11">
        <v>4.7</v>
      </c>
      <c r="AJ140" s="52">
        <v>1.1520736325080214</v>
      </c>
      <c r="AK140" s="52">
        <v>0.39340575742372985</v>
      </c>
      <c r="AL140" s="2"/>
      <c r="AM140" s="2"/>
      <c r="AN140" s="64">
        <v>1.4430698886232771</v>
      </c>
      <c r="AO140" s="64"/>
      <c r="AP140" s="64"/>
      <c r="AQ140" s="64"/>
      <c r="AR140" s="64"/>
      <c r="AS140" s="64"/>
    </row>
    <row r="141" spans="2:61" x14ac:dyDescent="0.2">
      <c r="B141" t="s">
        <v>5</v>
      </c>
      <c r="D141" s="37">
        <v>41141</v>
      </c>
      <c r="E141" s="37"/>
      <c r="F141" s="37"/>
      <c r="G141" s="37"/>
      <c r="H141" s="37"/>
      <c r="I141" s="37"/>
      <c r="J141" s="37"/>
      <c r="K141" s="37"/>
      <c r="L141" s="10"/>
      <c r="M141" s="2"/>
      <c r="N141" s="2"/>
      <c r="O141" s="2">
        <v>5.2867666666666659</v>
      </c>
      <c r="P141" s="2">
        <v>1.6346471923119508</v>
      </c>
      <c r="Q141" s="2">
        <v>0.94376399651137077</v>
      </c>
      <c r="R141" s="2"/>
      <c r="S141" s="2"/>
      <c r="T141" s="2"/>
      <c r="U141" s="64"/>
      <c r="V141" s="64"/>
      <c r="W141" s="64"/>
      <c r="X141" s="2">
        <v>4.8471478446515279</v>
      </c>
      <c r="Y141" s="2"/>
      <c r="Z141" s="2">
        <v>19.51216383065066</v>
      </c>
      <c r="AA141" s="27">
        <f t="shared" si="0"/>
        <v>1.0973206437457799</v>
      </c>
      <c r="AB141" s="2">
        <v>25.672171915077907</v>
      </c>
      <c r="AC141" s="48">
        <v>9.9340496617651262</v>
      </c>
      <c r="AD141" s="11">
        <v>4.2</v>
      </c>
      <c r="AE141" s="2">
        <v>4.55</v>
      </c>
      <c r="AF141" s="64">
        <v>28.757615112160565</v>
      </c>
      <c r="AG141" s="52">
        <v>5.0536253333333336</v>
      </c>
      <c r="AH141" s="64">
        <v>1.5573407202532432</v>
      </c>
      <c r="AI141" s="11">
        <v>4.2</v>
      </c>
      <c r="AJ141" s="52">
        <v>1.0775823685291486</v>
      </c>
      <c r="AK141" s="52">
        <v>0.37064435058561224</v>
      </c>
      <c r="AL141" s="2"/>
      <c r="AM141" s="2"/>
      <c r="AN141" s="64">
        <v>0.65092691092163513</v>
      </c>
      <c r="AO141" s="64"/>
      <c r="AP141" s="64"/>
      <c r="AQ141" s="64"/>
      <c r="AR141" s="64"/>
      <c r="AS141" s="64"/>
    </row>
    <row r="142" spans="2:61" x14ac:dyDescent="0.2">
      <c r="B142" t="s">
        <v>6</v>
      </c>
      <c r="D142" s="38" t="s">
        <v>52</v>
      </c>
      <c r="E142" s="38"/>
      <c r="F142" s="38"/>
      <c r="G142" s="38"/>
      <c r="H142" s="38"/>
      <c r="I142" s="38"/>
      <c r="J142" s="38"/>
      <c r="K142" s="38"/>
      <c r="L142" s="10">
        <v>20.110181405338054</v>
      </c>
      <c r="M142" s="2">
        <v>14.175759977302405</v>
      </c>
      <c r="N142" s="2">
        <v>7.0878799886512027</v>
      </c>
      <c r="O142" s="2">
        <v>2.73935</v>
      </c>
      <c r="P142" s="2">
        <v>0.97488811922189389</v>
      </c>
      <c r="Q142" s="2">
        <v>0.68935000000000057</v>
      </c>
      <c r="R142" s="2">
        <v>1.9230769230769231</v>
      </c>
      <c r="S142" s="2">
        <v>3.8461538461538463</v>
      </c>
      <c r="T142" s="2">
        <v>1.9230769230769231</v>
      </c>
      <c r="U142" s="64"/>
      <c r="V142" s="64"/>
      <c r="W142" s="64"/>
      <c r="X142" s="2">
        <v>3.9622041099480589</v>
      </c>
      <c r="Y142" s="2"/>
      <c r="Z142" s="2">
        <v>29.37232981264691</v>
      </c>
      <c r="AA142" s="27">
        <f t="shared" si="0"/>
        <v>0.73108461735064556</v>
      </c>
      <c r="AB142" s="2">
        <v>29.330871247230089</v>
      </c>
      <c r="AC142" s="48">
        <v>7.5192250705982238</v>
      </c>
      <c r="AD142" s="9">
        <v>4.0999999999999996</v>
      </c>
      <c r="AE142" s="2">
        <v>4.7249999999999996</v>
      </c>
      <c r="AF142" s="64">
        <v>24.69350649350649</v>
      </c>
      <c r="AG142" s="52">
        <v>3.829282333333333</v>
      </c>
      <c r="AH142" s="64">
        <v>1.4411304710980262</v>
      </c>
      <c r="AI142" s="9">
        <v>4.0999999999999996</v>
      </c>
      <c r="AJ142" s="52">
        <v>1.0645080688511541</v>
      </c>
      <c r="AK142" s="52">
        <v>0.52301940532621571</v>
      </c>
      <c r="AL142" s="2"/>
      <c r="AM142" s="2"/>
      <c r="AN142" s="64">
        <v>0.24151640395773824</v>
      </c>
      <c r="AO142" s="64"/>
      <c r="AP142" s="64"/>
      <c r="AQ142" s="64"/>
      <c r="AR142" s="64"/>
      <c r="AS142" s="64"/>
    </row>
    <row r="143" spans="2:61" x14ac:dyDescent="0.2">
      <c r="B143" t="s">
        <v>7</v>
      </c>
      <c r="L143" s="35">
        <v>29.465738248499072</v>
      </c>
      <c r="M143" s="2">
        <v>12.735144869819312</v>
      </c>
      <c r="N143" s="2">
        <v>5.6953299264447379</v>
      </c>
      <c r="O143" s="2">
        <v>5.8100499999999995</v>
      </c>
      <c r="P143" s="2">
        <v>3.1565953818948662</v>
      </c>
      <c r="Q143" s="2">
        <v>2.2320499999999996</v>
      </c>
      <c r="R143" s="2">
        <v>0.77201884740848137</v>
      </c>
      <c r="S143" s="2">
        <v>1.0806547497960359</v>
      </c>
      <c r="T143" s="2">
        <v>0.48328349615039262</v>
      </c>
      <c r="U143" s="64"/>
      <c r="V143" s="64"/>
      <c r="W143" s="64"/>
      <c r="X143" s="2">
        <v>4.9996301331772468</v>
      </c>
      <c r="Y143" s="2"/>
      <c r="Z143" s="2">
        <v>27.662442049521893</v>
      </c>
      <c r="AA143" s="27">
        <f t="shared" si="0"/>
        <v>0.95058863650395187</v>
      </c>
      <c r="AB143" s="2">
        <v>29.106224053684603</v>
      </c>
      <c r="AC143" s="48">
        <v>8.1241401320498916</v>
      </c>
      <c r="AD143" s="11">
        <v>5.6</v>
      </c>
      <c r="AE143" s="2">
        <v>5.95</v>
      </c>
      <c r="AF143" s="64">
        <v>20.679031009276144</v>
      </c>
      <c r="AG143" s="52">
        <v>5.5449792857142857</v>
      </c>
      <c r="AH143" s="64">
        <v>1.32593352946372</v>
      </c>
      <c r="AI143" s="11">
        <v>5.6</v>
      </c>
      <c r="AJ143" s="52">
        <v>1.3501645023184892</v>
      </c>
      <c r="AK143" s="52">
        <v>0.34238104506031769</v>
      </c>
      <c r="AL143" s="2"/>
      <c r="AM143" s="2"/>
      <c r="AN143" s="64">
        <v>0.4883453898643263</v>
      </c>
      <c r="AO143" s="64"/>
      <c r="AP143" s="64"/>
      <c r="AQ143" s="64"/>
      <c r="AR143" s="64"/>
      <c r="AS143" s="64"/>
    </row>
    <row r="144" spans="2:61" x14ac:dyDescent="0.2">
      <c r="B144" t="s">
        <v>8</v>
      </c>
      <c r="L144" s="35">
        <v>29.685850872291553</v>
      </c>
      <c r="M144" s="2">
        <v>19.560688235057853</v>
      </c>
      <c r="N144" s="2">
        <v>11.293368618044997</v>
      </c>
      <c r="O144" s="2">
        <v>5.4981666666666671</v>
      </c>
      <c r="P144" s="2">
        <v>1.9437060177231864</v>
      </c>
      <c r="Q144" s="2">
        <v>1.1221991925579773</v>
      </c>
      <c r="R144" s="2">
        <v>0.47619047619047622</v>
      </c>
      <c r="S144" s="2">
        <v>0.82478609884232257</v>
      </c>
      <c r="T144" s="2">
        <v>0.47619047619047622</v>
      </c>
      <c r="U144" s="64"/>
      <c r="V144" s="64"/>
      <c r="W144" s="64"/>
      <c r="X144" s="2">
        <v>6.157021158549953</v>
      </c>
      <c r="Y144" s="2"/>
      <c r="Z144" s="2">
        <v>24.844915535221752</v>
      </c>
      <c r="AA144" s="27">
        <f t="shared" si="0"/>
        <v>1.2352415274405268</v>
      </c>
      <c r="AB144" s="2">
        <v>23.862464025486187</v>
      </c>
      <c r="AC144" s="48">
        <v>6.9404243328108262</v>
      </c>
      <c r="AD144" s="9">
        <v>7.6</v>
      </c>
      <c r="AE144" s="2">
        <v>6.15</v>
      </c>
      <c r="AF144" s="64">
        <v>20.763527890459486</v>
      </c>
      <c r="AG144" s="52">
        <v>6.7670842857142857</v>
      </c>
      <c r="AH144" s="64">
        <v>2.2191227477603719</v>
      </c>
      <c r="AI144" s="9">
        <v>7.6</v>
      </c>
      <c r="AJ144" s="52">
        <v>0.84807715012659701</v>
      </c>
      <c r="AK144" s="52">
        <v>0.20507450212249692</v>
      </c>
      <c r="AL144" s="2"/>
      <c r="AM144" s="2"/>
      <c r="AN144" s="64">
        <v>0.54748152184162913</v>
      </c>
      <c r="AO144" s="64"/>
      <c r="AP144" s="64"/>
      <c r="AQ144" s="64"/>
      <c r="AR144" s="64"/>
      <c r="AS144" s="64"/>
    </row>
    <row r="145" spans="2:73" x14ac:dyDescent="0.2">
      <c r="B145" t="s">
        <v>9</v>
      </c>
      <c r="L145" s="35">
        <v>37.56944444444445</v>
      </c>
      <c r="M145" s="2">
        <v>27.061155449449291</v>
      </c>
      <c r="N145" s="2">
        <v>15.623765383321858</v>
      </c>
      <c r="O145" s="2">
        <v>3.43</v>
      </c>
      <c r="P145" s="2"/>
      <c r="Q145" s="2">
        <v>0</v>
      </c>
      <c r="R145" s="2">
        <v>0</v>
      </c>
      <c r="S145" s="2">
        <v>0</v>
      </c>
      <c r="T145" s="2">
        <v>0</v>
      </c>
      <c r="U145" s="64"/>
      <c r="V145" s="64"/>
      <c r="W145" s="64"/>
      <c r="X145" s="2">
        <v>5.8893696044279267</v>
      </c>
      <c r="Y145" s="2"/>
      <c r="Z145" s="2">
        <v>26.849564954022902</v>
      </c>
      <c r="AA145" s="27">
        <f t="shared" si="0"/>
        <v>1.1365804562708182</v>
      </c>
      <c r="AB145" s="2">
        <v>24.752633368319174</v>
      </c>
      <c r="AC145" s="48">
        <v>8.0292632411774285</v>
      </c>
      <c r="AD145" s="9">
        <v>9.8000000000000007</v>
      </c>
      <c r="AE145" s="2">
        <v>5.55</v>
      </c>
      <c r="AF145" s="64">
        <v>20.772727272727277</v>
      </c>
      <c r="AG145" s="52">
        <v>6.5792166666666674</v>
      </c>
      <c r="AH145" s="64">
        <v>1.3879834359002006</v>
      </c>
      <c r="AI145" s="9">
        <v>9.8000000000000007</v>
      </c>
      <c r="AJ145" s="52">
        <v>0.9317522010710636</v>
      </c>
      <c r="AK145" s="52">
        <v>0.46213575380242178</v>
      </c>
      <c r="AL145" s="2"/>
      <c r="AM145" s="2"/>
      <c r="AN145" s="64">
        <v>0.47841363342908289</v>
      </c>
      <c r="AO145" s="64"/>
      <c r="AP145" s="64"/>
      <c r="AQ145" s="64"/>
      <c r="AR145" s="64"/>
      <c r="AS145" s="64"/>
    </row>
    <row r="146" spans="2:73" ht="15" x14ac:dyDescent="0.2">
      <c r="B146" t="s">
        <v>13</v>
      </c>
      <c r="L146" s="35">
        <v>27.688543200785467</v>
      </c>
      <c r="M146" s="2">
        <v>21.270451855871347</v>
      </c>
      <c r="N146" s="2">
        <v>10.635225927935673</v>
      </c>
      <c r="O146" s="2">
        <v>5.6173999999999999</v>
      </c>
      <c r="P146" s="2">
        <v>3.8004669331543983</v>
      </c>
      <c r="Q146" s="2">
        <v>2.1942006069029634</v>
      </c>
      <c r="R146" s="2">
        <v>0.77319587628865982</v>
      </c>
      <c r="S146" s="2">
        <v>1.5463917525773196</v>
      </c>
      <c r="T146" s="2">
        <v>0.77319587628865982</v>
      </c>
      <c r="U146" s="64"/>
      <c r="V146" s="64"/>
      <c r="W146" s="64"/>
      <c r="X146" s="2">
        <v>6.7834032099477239</v>
      </c>
      <c r="Y146" s="2"/>
      <c r="Z146" s="2">
        <v>25.096966525301085</v>
      </c>
      <c r="AA146" s="27"/>
      <c r="AB146" s="2">
        <v>22.054244151984538</v>
      </c>
      <c r="AC146" s="48">
        <v>8.7091389803710708</v>
      </c>
      <c r="AD146" s="9">
        <v>6.8</v>
      </c>
      <c r="AE146" s="2">
        <v>5.375</v>
      </c>
      <c r="AF146" s="64">
        <v>23.127272727272729</v>
      </c>
      <c r="AG146" s="52">
        <v>5.8484296666666662</v>
      </c>
      <c r="AH146" s="64">
        <v>2.232405474893369</v>
      </c>
      <c r="AI146" s="9">
        <v>6.8</v>
      </c>
      <c r="AJ146" s="52">
        <v>1.7490961261636362</v>
      </c>
      <c r="AK146" s="52">
        <v>0.5759753164343524</v>
      </c>
      <c r="AL146" s="2"/>
      <c r="AM146" s="2"/>
      <c r="AN146" s="64">
        <v>1.0718450973297202</v>
      </c>
      <c r="AO146" s="64"/>
      <c r="AP146" s="64"/>
      <c r="AQ146" s="64"/>
      <c r="AR146" s="64"/>
      <c r="AS146" s="64"/>
      <c r="BE146" s="17"/>
      <c r="BF146" s="17"/>
      <c r="BG146" s="17"/>
      <c r="BH146" s="17"/>
      <c r="BI146" s="17"/>
      <c r="BJ146" s="17"/>
      <c r="BK146" s="18"/>
      <c r="BL146" s="7"/>
      <c r="BM146" s="19"/>
      <c r="BN146" s="19"/>
    </row>
    <row r="147" spans="2:73" ht="15" x14ac:dyDescent="0.2">
      <c r="B147" t="s">
        <v>0</v>
      </c>
      <c r="L147" s="10">
        <v>21.701324592472918</v>
      </c>
      <c r="M147" s="2">
        <v>7.3963191679988514</v>
      </c>
      <c r="N147" s="2">
        <v>3.6981595839994257</v>
      </c>
      <c r="O147" s="2">
        <v>4.2841500000000003</v>
      </c>
      <c r="P147" s="2">
        <v>1.8608929160486363</v>
      </c>
      <c r="Q147" s="2">
        <v>1.3158499999999993</v>
      </c>
      <c r="R147" s="2">
        <v>0.5</v>
      </c>
      <c r="S147" s="2">
        <v>1</v>
      </c>
      <c r="T147" s="2">
        <v>0.5</v>
      </c>
      <c r="U147" s="64"/>
      <c r="V147" s="64"/>
      <c r="W147" s="64"/>
      <c r="X147" s="2">
        <v>6.8872684141311753</v>
      </c>
      <c r="Y147" s="4"/>
      <c r="Z147" s="2">
        <v>22.70049434309183</v>
      </c>
      <c r="AA147" s="27"/>
      <c r="AB147" s="2">
        <v>21.853594760668553</v>
      </c>
      <c r="AC147" s="48">
        <v>7.1787094110383567</v>
      </c>
      <c r="AD147" s="9">
        <v>5.9</v>
      </c>
      <c r="AE147" s="2">
        <v>5.4333333333333336</v>
      </c>
      <c r="AF147" s="64">
        <v>28.48342719227675</v>
      </c>
      <c r="AG147" s="52">
        <v>6.6711353333333339</v>
      </c>
      <c r="AH147" s="64">
        <v>2.1585040198809469</v>
      </c>
      <c r="AI147" s="9">
        <v>5.9</v>
      </c>
      <c r="AJ147" s="52">
        <v>2.4674203216019768</v>
      </c>
      <c r="AK147" s="52">
        <v>1.1400094821720355</v>
      </c>
      <c r="AL147" s="2"/>
      <c r="AM147" s="2"/>
      <c r="AN147" s="64">
        <v>1.043840896221808</v>
      </c>
      <c r="AO147" s="64"/>
      <c r="AP147" s="64"/>
      <c r="AQ147" s="64"/>
      <c r="AR147" s="64"/>
      <c r="AS147" s="64"/>
      <c r="BE147" s="17"/>
      <c r="BF147" s="17"/>
      <c r="BG147" s="17"/>
      <c r="BH147" s="17"/>
      <c r="BI147" s="17"/>
      <c r="BJ147" s="17"/>
      <c r="BK147" s="31" t="s">
        <v>39</v>
      </c>
      <c r="BL147" s="19"/>
      <c r="BM147" s="19"/>
      <c r="BN147" s="19"/>
    </row>
    <row r="148" spans="2:73" x14ac:dyDescent="0.2">
      <c r="B148" t="s">
        <v>1</v>
      </c>
      <c r="L148" s="10">
        <v>17.349432558181313</v>
      </c>
      <c r="M148" s="2">
        <v>9.7989327447326318</v>
      </c>
      <c r="N148" s="2">
        <v>4.3822159448341518</v>
      </c>
      <c r="O148" s="2">
        <v>4.4066000000000001</v>
      </c>
      <c r="P148" s="2">
        <v>0.67822760191546783</v>
      </c>
      <c r="Q148" s="2">
        <v>0.3915748885377297</v>
      </c>
      <c r="R148" s="2">
        <v>0.72072072072072069</v>
      </c>
      <c r="S148" s="2">
        <v>1.6115805243241728</v>
      </c>
      <c r="T148" s="2">
        <v>0.72072072072072069</v>
      </c>
      <c r="U148" s="64"/>
      <c r="V148" s="64"/>
      <c r="W148" s="64"/>
      <c r="X148" s="2">
        <v>6.4673665569641141</v>
      </c>
      <c r="Y148" s="4"/>
      <c r="Z148" s="2">
        <v>16.155799182171886</v>
      </c>
      <c r="AA148" s="27"/>
      <c r="AB148" s="2">
        <v>15.174474376294269</v>
      </c>
      <c r="AC148" s="48">
        <v>7.4646112581552213</v>
      </c>
      <c r="AD148" s="10">
        <v>6.96</v>
      </c>
      <c r="AE148" s="2">
        <v>6.0333333333333341</v>
      </c>
      <c r="AF148" s="64">
        <v>15.391184573002755</v>
      </c>
      <c r="AG148" s="52">
        <v>6.487585666666666</v>
      </c>
      <c r="AH148" s="64">
        <v>1.3348496684185902</v>
      </c>
      <c r="AI148" s="10">
        <v>6.96</v>
      </c>
      <c r="AJ148" s="52">
        <v>3.9027314794187768</v>
      </c>
      <c r="AK148" s="52">
        <v>0.89865505372409638</v>
      </c>
      <c r="AL148" s="2"/>
      <c r="AM148" s="2"/>
      <c r="AN148" s="64">
        <v>1.6962537668556583</v>
      </c>
      <c r="AO148" s="64"/>
      <c r="AP148" s="64"/>
      <c r="AQ148" s="64"/>
      <c r="AR148" s="64"/>
      <c r="AS148" s="64"/>
    </row>
    <row r="149" spans="2:73" x14ac:dyDescent="0.2">
      <c r="B149" t="s">
        <v>2</v>
      </c>
      <c r="L149" s="10">
        <v>4.5886327503974567</v>
      </c>
      <c r="M149" s="2">
        <v>4.6168293752750582</v>
      </c>
      <c r="N149" s="2">
        <v>2.0647088647265832</v>
      </c>
      <c r="O149" s="2">
        <v>6.9671400000000006</v>
      </c>
      <c r="P149" s="2">
        <v>1.9035111893550818</v>
      </c>
      <c r="Q149" s="2">
        <v>0.85127608306588731</v>
      </c>
      <c r="R149" s="2">
        <v>0.43478260869565216</v>
      </c>
      <c r="S149" s="2">
        <v>0.97220346847816941</v>
      </c>
      <c r="T149" s="2">
        <v>0.43478260869565216</v>
      </c>
      <c r="U149" s="64"/>
      <c r="V149" s="64"/>
      <c r="W149" s="64"/>
      <c r="X149" s="2">
        <v>7.2696593668521619</v>
      </c>
      <c r="Y149" s="4"/>
      <c r="Z149" s="2">
        <v>10.431840228483132</v>
      </c>
      <c r="AA149" s="27"/>
      <c r="AB149" s="21">
        <v>9.9810503956978316</v>
      </c>
      <c r="AC149" s="48">
        <v>6.2872331970195772</v>
      </c>
      <c r="AD149" s="9">
        <v>8.4</v>
      </c>
      <c r="AE149" s="2">
        <v>6.4749999999999996</v>
      </c>
      <c r="AF149" s="64">
        <v>7.1611814345991567</v>
      </c>
      <c r="AG149" s="52">
        <v>7.1039896666666662</v>
      </c>
      <c r="AH149" s="64">
        <v>1.4320487863374469</v>
      </c>
      <c r="AI149" s="9">
        <v>8.4</v>
      </c>
      <c r="AJ149" s="52">
        <v>2.718052920818828</v>
      </c>
      <c r="AK149" s="52">
        <v>0.49544445242296564</v>
      </c>
      <c r="AL149" s="2"/>
      <c r="AM149" s="2"/>
      <c r="AN149" s="64">
        <v>1.4183528327578225</v>
      </c>
      <c r="AO149" s="64"/>
      <c r="AP149" s="64"/>
      <c r="AQ149" s="64"/>
      <c r="AR149" s="64"/>
      <c r="AS149" s="64"/>
    </row>
    <row r="150" spans="2:73" x14ac:dyDescent="0.2">
      <c r="B150" t="s">
        <v>3</v>
      </c>
      <c r="L150" s="10">
        <v>3.3873644921791226</v>
      </c>
      <c r="M150" s="2">
        <v>2.4061545007617333</v>
      </c>
      <c r="N150" s="2">
        <v>1.076065005614061</v>
      </c>
      <c r="O150" s="2">
        <v>10.105133333333333</v>
      </c>
      <c r="P150" s="2">
        <v>1.6815926746193166</v>
      </c>
      <c r="Q150" s="2">
        <v>0.97086798335876523</v>
      </c>
      <c r="R150" s="2">
        <v>2.2175536881419236</v>
      </c>
      <c r="S150" s="2">
        <v>2.3914562978273946</v>
      </c>
      <c r="T150" s="2">
        <v>1.0694917694324073</v>
      </c>
      <c r="U150" s="64"/>
      <c r="V150" s="64"/>
      <c r="W150" s="64"/>
      <c r="X150" s="2">
        <v>8.3912967466723902</v>
      </c>
      <c r="Y150" s="4"/>
      <c r="Z150" s="3">
        <v>13.0149322467832</v>
      </c>
      <c r="AA150" s="27"/>
      <c r="AB150" s="21">
        <v>11.53287560874784</v>
      </c>
      <c r="AC150" s="48">
        <v>9.129831343770185</v>
      </c>
      <c r="AD150" s="11">
        <v>8.6</v>
      </c>
      <c r="AE150" s="2">
        <v>8.9</v>
      </c>
      <c r="AF150" s="64">
        <v>10.8</v>
      </c>
      <c r="AG150" s="52">
        <v>8.7525067619047618</v>
      </c>
      <c r="AH150" s="64">
        <v>1.577928187897081</v>
      </c>
      <c r="AI150" s="11">
        <v>8.6</v>
      </c>
      <c r="AJ150" s="52">
        <v>2.9439035623489431</v>
      </c>
      <c r="AK150" s="52">
        <v>0.66696826306882129</v>
      </c>
      <c r="AL150" s="2"/>
      <c r="AM150" s="2"/>
      <c r="AN150" s="64">
        <v>0.64278017061014903</v>
      </c>
      <c r="AO150" s="64"/>
      <c r="AP150" s="64"/>
      <c r="AQ150" s="64"/>
      <c r="AR150" s="64"/>
      <c r="AS150" s="64"/>
    </row>
    <row r="151" spans="2:73" x14ac:dyDescent="0.2">
      <c r="B151" t="s">
        <v>10</v>
      </c>
      <c r="L151" s="10">
        <v>11.420185423734276</v>
      </c>
      <c r="M151" s="2">
        <v>10.775738694963525</v>
      </c>
      <c r="N151" s="2">
        <v>4.8190568459426624</v>
      </c>
      <c r="O151" s="2">
        <v>8.5181500000000003</v>
      </c>
      <c r="P151" s="2">
        <v>0.1197131780549759</v>
      </c>
      <c r="Q151" s="2">
        <v>8.4650000000066047E-2</v>
      </c>
      <c r="R151" s="2">
        <v>0</v>
      </c>
      <c r="S151" s="2">
        <v>0</v>
      </c>
      <c r="T151" s="2">
        <v>0</v>
      </c>
      <c r="U151" s="64"/>
      <c r="V151" s="64"/>
      <c r="W151" s="64"/>
      <c r="X151" s="2">
        <v>9.2539389014007281</v>
      </c>
      <c r="Y151" s="4"/>
      <c r="Z151" s="4">
        <v>12.673793839303549</v>
      </c>
      <c r="AA151" s="27"/>
      <c r="AB151" s="21">
        <v>11.928621067429408</v>
      </c>
      <c r="AC151" s="48">
        <v>11.644539289746044</v>
      </c>
      <c r="AD151" s="11">
        <v>5.8</v>
      </c>
      <c r="AE151" s="2">
        <v>8.0250000000000004</v>
      </c>
      <c r="AF151" s="64">
        <v>11.9</v>
      </c>
      <c r="AG151" s="52">
        <v>9.816726000000001</v>
      </c>
      <c r="AH151" s="64">
        <v>1.2528931324214698</v>
      </c>
      <c r="AI151" s="11">
        <v>5.8</v>
      </c>
      <c r="AJ151" s="52">
        <v>1.2981518895321014</v>
      </c>
      <c r="AK151" s="52">
        <v>0.41952045201017357</v>
      </c>
      <c r="AL151" s="2"/>
      <c r="AM151" s="2"/>
      <c r="AN151" s="64">
        <v>1.4392934417871825</v>
      </c>
      <c r="AO151" s="64"/>
      <c r="AP151" s="64"/>
      <c r="AQ151" s="64"/>
      <c r="AR151" s="64"/>
      <c r="AS151" s="64"/>
    </row>
    <row r="152" spans="2:73" x14ac:dyDescent="0.2">
      <c r="B152" t="s">
        <v>4</v>
      </c>
      <c r="L152" s="10">
        <v>12.810096535677932</v>
      </c>
      <c r="M152" s="2">
        <v>8.7529300135420254</v>
      </c>
      <c r="N152" s="2">
        <v>3.9144293025156247</v>
      </c>
      <c r="O152" s="2">
        <v>8.5050000000000008</v>
      </c>
      <c r="P152" s="2"/>
      <c r="Q152" s="2">
        <v>0</v>
      </c>
      <c r="R152" s="2">
        <v>0.67340067340067333</v>
      </c>
      <c r="S152" s="2">
        <v>0.92974419336593106</v>
      </c>
      <c r="T152" s="2">
        <v>0.41579424361038614</v>
      </c>
      <c r="U152" s="64"/>
      <c r="V152" s="64"/>
      <c r="W152" s="64"/>
      <c r="X152" s="2">
        <v>6.748341302494639</v>
      </c>
      <c r="Y152" s="4"/>
      <c r="Z152" s="2">
        <v>19.655455991794632</v>
      </c>
      <c r="AA152" s="27"/>
      <c r="AB152" s="21">
        <v>17.273105513465076</v>
      </c>
      <c r="AC152" s="48">
        <v>7.714910790816961</v>
      </c>
      <c r="AD152" s="11">
        <v>4.7</v>
      </c>
      <c r="AE152" s="2">
        <v>6.7</v>
      </c>
      <c r="AF152" s="64">
        <v>19.672727272727272</v>
      </c>
      <c r="AG152" s="52">
        <v>7.3149966666666657</v>
      </c>
      <c r="AH152" s="64">
        <v>1.6678019249565927</v>
      </c>
      <c r="AI152" s="11">
        <v>4.7</v>
      </c>
      <c r="AJ152" s="52">
        <v>1.1520736325080214</v>
      </c>
      <c r="AK152" s="52">
        <v>0.39340575742372985</v>
      </c>
      <c r="AL152" s="2"/>
      <c r="AM152" s="2"/>
      <c r="AN152" s="64">
        <v>1.4430698886232771</v>
      </c>
      <c r="AO152" s="64"/>
      <c r="AP152" s="64"/>
      <c r="AQ152" s="64"/>
      <c r="AR152" s="64"/>
      <c r="AS152" s="64"/>
      <c r="BU152" s="57"/>
    </row>
    <row r="153" spans="2:73" x14ac:dyDescent="0.2">
      <c r="B153" t="s">
        <v>5</v>
      </c>
      <c r="D153" s="37" t="s">
        <v>53</v>
      </c>
      <c r="E153" s="37"/>
      <c r="F153" s="37"/>
      <c r="G153" s="37"/>
      <c r="H153" s="37"/>
      <c r="I153" s="37"/>
      <c r="J153" s="37"/>
      <c r="K153" s="37"/>
      <c r="L153" s="35">
        <v>31.472435569209768</v>
      </c>
      <c r="M153" s="2">
        <v>19.478864799393929</v>
      </c>
      <c r="N153" s="2">
        <v>8.7112131631945253</v>
      </c>
      <c r="O153" s="2">
        <v>4.1761499999999998</v>
      </c>
      <c r="P153" s="2">
        <v>0.97983786669020012</v>
      </c>
      <c r="Q153" s="2">
        <v>0.69285000000000085</v>
      </c>
      <c r="R153" s="2">
        <v>0.32258064516129031</v>
      </c>
      <c r="S153" s="2">
        <v>0.72131225080638373</v>
      </c>
      <c r="T153" s="2">
        <v>0.32258064516129026</v>
      </c>
      <c r="U153" s="64"/>
      <c r="V153" s="64"/>
      <c r="W153" s="64"/>
      <c r="X153" s="2">
        <v>4.8471478446515279</v>
      </c>
      <c r="Y153" s="4"/>
      <c r="Z153" s="2">
        <v>19.51216383065066</v>
      </c>
      <c r="AA153" s="27"/>
      <c r="AB153" s="21">
        <v>25.672171915077907</v>
      </c>
      <c r="AC153" s="48">
        <v>9.9340496617651262</v>
      </c>
      <c r="AD153" s="11">
        <v>4.2</v>
      </c>
      <c r="AE153" s="2">
        <v>4.55</v>
      </c>
      <c r="AF153" s="64">
        <v>28.757615112160565</v>
      </c>
      <c r="AG153" s="52">
        <v>5.0536253333333336</v>
      </c>
      <c r="AH153" s="64">
        <v>1.5573407202532432</v>
      </c>
      <c r="AI153" s="11">
        <v>4.2</v>
      </c>
      <c r="AJ153" s="52">
        <v>1.0775823685291486</v>
      </c>
      <c r="AK153" s="52">
        <v>0.37064435058561224</v>
      </c>
      <c r="AL153" s="2"/>
      <c r="AM153" s="2"/>
      <c r="AN153" s="64">
        <v>0.65092691092163513</v>
      </c>
      <c r="AO153" s="64"/>
      <c r="AP153" s="64"/>
      <c r="AQ153" s="64"/>
      <c r="AR153" s="64"/>
      <c r="AS153" s="64"/>
    </row>
    <row r="154" spans="2:73" x14ac:dyDescent="0.2">
      <c r="B154" t="s">
        <v>6</v>
      </c>
      <c r="L154" s="35">
        <v>29.098195279068474</v>
      </c>
      <c r="M154" s="2">
        <v>23.857891708752764</v>
      </c>
      <c r="N154" s="2">
        <v>11.928945854376382</v>
      </c>
      <c r="O154" s="2">
        <v>4.4514999999999993</v>
      </c>
      <c r="P154" s="2">
        <v>1.1688475093013639</v>
      </c>
      <c r="Q154" s="2">
        <v>0.82650000000000057</v>
      </c>
      <c r="R154" s="2">
        <v>0.72524700441454693</v>
      </c>
      <c r="S154" s="2">
        <v>0.83814639703198668</v>
      </c>
      <c r="T154" s="2">
        <v>0.41907319851599334</v>
      </c>
      <c r="U154" s="64"/>
      <c r="V154" s="64"/>
      <c r="W154" s="64"/>
      <c r="X154" s="2">
        <v>3.9622041099480589</v>
      </c>
      <c r="Y154" s="4"/>
      <c r="Z154" s="2">
        <v>29.37232981264691</v>
      </c>
      <c r="AA154" s="27"/>
      <c r="AB154" s="21">
        <v>29.330871247230089</v>
      </c>
      <c r="AC154" s="48">
        <v>7.5192250705982238</v>
      </c>
      <c r="AD154" s="9">
        <v>4.0999999999999996</v>
      </c>
      <c r="AE154" s="2">
        <v>4.7249999999999996</v>
      </c>
      <c r="AF154" s="64">
        <v>24.69350649350649</v>
      </c>
      <c r="AG154" s="52">
        <v>3.829282333333333</v>
      </c>
      <c r="AH154" s="64">
        <v>1.4411304710980262</v>
      </c>
      <c r="AI154" s="9">
        <v>4.0999999999999996</v>
      </c>
      <c r="AJ154" s="52">
        <v>1.0645080688511541</v>
      </c>
      <c r="AK154" s="52">
        <v>0.52301940532621571</v>
      </c>
      <c r="AL154" s="2"/>
      <c r="AM154" s="2"/>
      <c r="AN154" s="64">
        <v>0.24151640395773824</v>
      </c>
      <c r="AO154" s="64"/>
      <c r="AP154" s="64"/>
      <c r="AQ154" s="64"/>
      <c r="AR154" s="64"/>
      <c r="AS154" s="64"/>
    </row>
    <row r="155" spans="2:73" x14ac:dyDescent="0.2">
      <c r="B155" t="s">
        <v>7</v>
      </c>
      <c r="L155" s="35">
        <v>36.576104746317512</v>
      </c>
      <c r="M155" s="2">
        <v>17.076230062168118</v>
      </c>
      <c r="N155" s="2">
        <v>7.6367222436866742</v>
      </c>
      <c r="O155" s="2">
        <v>7.3065333333333342</v>
      </c>
      <c r="P155" s="2">
        <v>3.9089176319453593</v>
      </c>
      <c r="Q155" s="2">
        <v>2.2568146470437278</v>
      </c>
      <c r="R155" s="2">
        <v>0.21276595744680851</v>
      </c>
      <c r="S155" s="2">
        <v>0.47575914414889137</v>
      </c>
      <c r="T155" s="2">
        <v>0.21276595744680848</v>
      </c>
      <c r="U155" s="64"/>
      <c r="V155" s="64"/>
      <c r="W155" s="64"/>
      <c r="X155" s="2">
        <v>4.9996301331772468</v>
      </c>
      <c r="Y155" s="4"/>
      <c r="Z155" s="2">
        <v>27.662442049521893</v>
      </c>
      <c r="AA155" s="27"/>
      <c r="AB155" s="21">
        <v>29.106224053684603</v>
      </c>
      <c r="AC155" s="48">
        <v>8.1241401320498916</v>
      </c>
      <c r="AD155" s="11">
        <v>5.6</v>
      </c>
      <c r="AE155" s="2">
        <v>5.95</v>
      </c>
      <c r="AF155" s="64">
        <v>20.679031009276144</v>
      </c>
      <c r="AG155" s="52">
        <v>5.5449792857142857</v>
      </c>
      <c r="AH155" s="64">
        <v>1.32593352946372</v>
      </c>
      <c r="AI155" s="11">
        <v>5.6</v>
      </c>
      <c r="AJ155" s="52">
        <v>1.3501645023184892</v>
      </c>
      <c r="AK155" s="52">
        <v>0.34238104506031769</v>
      </c>
      <c r="AL155" s="2"/>
      <c r="AM155" s="2"/>
      <c r="AN155" s="64">
        <v>0.4883453898643263</v>
      </c>
      <c r="AO155" s="64"/>
      <c r="AP155" s="64"/>
      <c r="AQ155" s="64"/>
      <c r="AR155" s="64"/>
      <c r="AS155" s="64"/>
    </row>
    <row r="156" spans="2:73" x14ac:dyDescent="0.2">
      <c r="B156" t="s">
        <v>8</v>
      </c>
      <c r="L156" s="10">
        <v>17.463960049687227</v>
      </c>
      <c r="M156" s="2">
        <v>6.5577746812930808</v>
      </c>
      <c r="N156" s="2">
        <v>2.9327259936996692</v>
      </c>
      <c r="O156" s="2">
        <v>8.5944333333333329</v>
      </c>
      <c r="P156" s="2">
        <v>3.9770913320331673</v>
      </c>
      <c r="Q156" s="2">
        <v>2.2961747511410766</v>
      </c>
      <c r="R156" s="2">
        <v>0.73734284743459055</v>
      </c>
      <c r="S156" s="2">
        <v>1.0096661429599669</v>
      </c>
      <c r="T156" s="2">
        <v>0.45153642604770133</v>
      </c>
      <c r="U156" s="64"/>
      <c r="V156" s="64"/>
      <c r="W156" s="64"/>
      <c r="X156" s="2">
        <v>6.157021158549953</v>
      </c>
      <c r="Y156" s="4"/>
      <c r="Z156" s="2">
        <v>24.844915535221752</v>
      </c>
      <c r="AA156" s="27"/>
      <c r="AB156" s="16">
        <v>23.862464025486187</v>
      </c>
      <c r="AC156" s="48">
        <v>6.9404243328108262</v>
      </c>
      <c r="AD156" s="9">
        <v>7.6</v>
      </c>
      <c r="AE156" s="2">
        <v>6.15</v>
      </c>
      <c r="AF156" s="64">
        <v>20.763527890459486</v>
      </c>
      <c r="AG156" s="52">
        <v>6.7670842857142857</v>
      </c>
      <c r="AH156" s="64">
        <v>2.2191227477603719</v>
      </c>
      <c r="AI156" s="9">
        <v>7.6</v>
      </c>
      <c r="AJ156" s="52">
        <v>0.84807715012659701</v>
      </c>
      <c r="AK156" s="52">
        <v>0.20507450212249692</v>
      </c>
      <c r="AL156" s="2"/>
      <c r="AM156" s="2"/>
      <c r="AN156" s="64">
        <v>0.54748152184162913</v>
      </c>
      <c r="AO156" s="64"/>
      <c r="AP156" s="64"/>
      <c r="AQ156" s="64"/>
      <c r="AR156" s="64"/>
      <c r="AS156" s="64"/>
    </row>
    <row r="157" spans="2:73" x14ac:dyDescent="0.2">
      <c r="B157" t="s">
        <v>9</v>
      </c>
      <c r="L157" s="10">
        <v>17.497533247533248</v>
      </c>
      <c r="M157" s="2">
        <v>11.140193780839468</v>
      </c>
      <c r="N157" s="2">
        <v>4.9820461152954882</v>
      </c>
      <c r="O157" s="2">
        <v>6.68</v>
      </c>
      <c r="P157" s="2">
        <v>0.25455844122716753</v>
      </c>
      <c r="Q157" s="2">
        <v>0.18000000000000735</v>
      </c>
      <c r="R157" s="2">
        <v>0.65079365079365081</v>
      </c>
      <c r="S157" s="2">
        <v>0.89157756634816621</v>
      </c>
      <c r="T157" s="2">
        <v>0.39872560911366567</v>
      </c>
      <c r="U157" s="64"/>
      <c r="V157" s="64"/>
      <c r="W157" s="64"/>
      <c r="X157" s="2">
        <v>5.8893696044279267</v>
      </c>
      <c r="Y157" s="4"/>
      <c r="Z157" s="2">
        <v>26.849564954022902</v>
      </c>
      <c r="AA157" s="27"/>
      <c r="AB157" s="16">
        <v>24.752633368319174</v>
      </c>
      <c r="AC157" s="48">
        <v>8.0292632411774285</v>
      </c>
      <c r="AD157" s="9">
        <v>9.8000000000000007</v>
      </c>
      <c r="AE157" s="2">
        <v>5.55</v>
      </c>
      <c r="AF157" s="64">
        <v>20.772727272727277</v>
      </c>
      <c r="AG157" s="52">
        <v>6.5792166666666674</v>
      </c>
      <c r="AH157" s="64">
        <v>1.3879834359002006</v>
      </c>
      <c r="AI157" s="9">
        <v>9.8000000000000007</v>
      </c>
      <c r="AJ157" s="52">
        <v>0.9317522010710636</v>
      </c>
      <c r="AK157" s="52">
        <v>0.46213575380242178</v>
      </c>
      <c r="AL157" s="2"/>
      <c r="AM157" s="2"/>
      <c r="AN157" s="64">
        <v>0.47841363342908289</v>
      </c>
      <c r="AO157" s="64"/>
      <c r="AP157" s="64"/>
      <c r="AQ157" s="64"/>
      <c r="AR157" s="64"/>
      <c r="AS157" s="64"/>
    </row>
    <row r="158" spans="2:73" x14ac:dyDescent="0.2">
      <c r="B158" t="s">
        <v>16</v>
      </c>
      <c r="L158" s="10">
        <v>26.536789903719033</v>
      </c>
      <c r="M158" s="2">
        <v>18.130369236482696</v>
      </c>
      <c r="N158" s="2">
        <v>8.108147613989253</v>
      </c>
      <c r="O158" s="2">
        <v>4.4944666666666668</v>
      </c>
      <c r="P158" s="2">
        <v>1.7068145339588969</v>
      </c>
      <c r="Q158" s="2">
        <v>0.98542983063793488</v>
      </c>
      <c r="R158" s="2">
        <v>0.54054054054054057</v>
      </c>
      <c r="S158" s="2">
        <v>1.2086853932431296</v>
      </c>
      <c r="T158" s="2">
        <v>0.54054054054054057</v>
      </c>
      <c r="U158" s="64"/>
      <c r="V158" s="64"/>
      <c r="W158" s="64"/>
      <c r="X158" s="2">
        <v>6.7834032099477239</v>
      </c>
      <c r="Y158" s="4"/>
      <c r="Z158" s="2">
        <v>25.096966525301085</v>
      </c>
      <c r="AA158" s="27"/>
      <c r="AB158" s="16">
        <v>22.054244151984538</v>
      </c>
      <c r="AC158" s="48">
        <v>8.7091389803710708</v>
      </c>
      <c r="AD158" s="9">
        <v>6.8</v>
      </c>
      <c r="AE158" s="2">
        <v>5.375</v>
      </c>
      <c r="AF158" s="64">
        <v>23.127272727272729</v>
      </c>
      <c r="AG158" s="52">
        <v>5.8484296666666662</v>
      </c>
      <c r="AH158" s="64">
        <v>2.232405474893369</v>
      </c>
      <c r="AI158" s="9">
        <v>6.8</v>
      </c>
      <c r="AJ158" s="52">
        <v>1.7490961261636362</v>
      </c>
      <c r="AK158" s="52">
        <v>0.5759753164343524</v>
      </c>
      <c r="AL158" s="1" t="s">
        <v>21</v>
      </c>
      <c r="AM158" s="2"/>
      <c r="AN158" s="64">
        <v>1.0718450973297202</v>
      </c>
      <c r="AO158" s="64"/>
      <c r="AP158" s="64"/>
      <c r="AQ158" s="64"/>
      <c r="AR158" s="64"/>
      <c r="AS158" s="64"/>
    </row>
    <row r="159" spans="2:73" x14ac:dyDescent="0.2">
      <c r="B159" t="s">
        <v>0</v>
      </c>
      <c r="L159" s="10">
        <v>22.93116034292505</v>
      </c>
      <c r="M159" s="2">
        <v>18.421834619748406</v>
      </c>
      <c r="N159" s="2">
        <v>8.2384948960032851</v>
      </c>
      <c r="O159" s="2">
        <v>7.4657499999999999</v>
      </c>
      <c r="P159" s="2">
        <v>4.4855318664568644</v>
      </c>
      <c r="Q159" s="2">
        <v>3.1717499999999998</v>
      </c>
      <c r="R159" s="2">
        <v>2.3641173641173641</v>
      </c>
      <c r="S159" s="2">
        <v>2.9131767427181594</v>
      </c>
      <c r="T159" s="2">
        <v>1.3028122454378439</v>
      </c>
      <c r="U159" s="64"/>
      <c r="V159" s="64"/>
      <c r="W159" s="64"/>
      <c r="X159" s="2">
        <v>6.8872684141311753</v>
      </c>
      <c r="Y159" s="4"/>
      <c r="Z159" s="2">
        <v>22.70049434309183</v>
      </c>
      <c r="AA159" s="2"/>
      <c r="AB159" s="16">
        <v>21.853594760668553</v>
      </c>
      <c r="AC159" s="48">
        <v>7.1787094110383567</v>
      </c>
      <c r="AD159" s="9">
        <v>5.9</v>
      </c>
      <c r="AE159" s="2">
        <v>5.4333333333333336</v>
      </c>
      <c r="AF159" s="64">
        <v>28.48342719227675</v>
      </c>
      <c r="AG159" s="56">
        <v>6.6711353333333339</v>
      </c>
      <c r="AH159" s="64">
        <v>2.1585040198809469</v>
      </c>
      <c r="AI159" s="9">
        <v>5.9</v>
      </c>
      <c r="AJ159" s="52">
        <v>2.4674203216019768</v>
      </c>
      <c r="AK159" s="52">
        <v>1.1400094821720355</v>
      </c>
      <c r="AL159" s="1" t="s">
        <v>0</v>
      </c>
      <c r="AM159" s="2"/>
      <c r="AN159" s="64">
        <v>1.043840896221808</v>
      </c>
      <c r="AO159" s="64"/>
      <c r="AP159" s="64"/>
      <c r="AQ159" s="64"/>
      <c r="AR159" s="64"/>
      <c r="AS159" s="64"/>
    </row>
    <row r="160" spans="2:73" x14ac:dyDescent="0.2">
      <c r="B160" t="s">
        <v>1</v>
      </c>
      <c r="L160" s="10">
        <v>21.345982710399184</v>
      </c>
      <c r="M160" s="2">
        <v>14.268234841685249</v>
      </c>
      <c r="N160" s="2">
        <v>7.1341174208426246</v>
      </c>
      <c r="O160" s="2">
        <v>7.0214999999999996</v>
      </c>
      <c r="P160" s="2">
        <v>1.1363205973667874</v>
      </c>
      <c r="Q160" s="2">
        <v>0.80350000000000388</v>
      </c>
      <c r="R160" s="2">
        <v>1.0416666666666667</v>
      </c>
      <c r="S160" s="2">
        <v>2.0833333333333335</v>
      </c>
      <c r="T160" s="2">
        <v>1.0416666666666667</v>
      </c>
      <c r="U160" s="64"/>
      <c r="V160" s="64"/>
      <c r="W160" s="64"/>
      <c r="X160" s="2">
        <v>6.4673665569641141</v>
      </c>
      <c r="Y160" s="4"/>
      <c r="Z160" s="2">
        <v>16.2</v>
      </c>
      <c r="AA160" s="2"/>
      <c r="AB160" s="16">
        <v>15.174474376294269</v>
      </c>
      <c r="AC160" s="48">
        <v>7.4646112581552213</v>
      </c>
      <c r="AD160" s="10">
        <v>6.96</v>
      </c>
      <c r="AE160" s="2">
        <v>6.0333333333333341</v>
      </c>
      <c r="AF160" s="64">
        <v>15.391184573002755</v>
      </c>
      <c r="AG160" s="52">
        <v>6.487585666666666</v>
      </c>
      <c r="AH160" s="64">
        <v>1.3348496684185902</v>
      </c>
      <c r="AI160" s="10">
        <v>6.96</v>
      </c>
      <c r="AJ160" s="52">
        <v>3.9027314794187768</v>
      </c>
      <c r="AK160" s="52">
        <v>0.89865505372409638</v>
      </c>
      <c r="AL160" s="1" t="s">
        <v>1</v>
      </c>
      <c r="AM160" s="2"/>
      <c r="AN160" s="64">
        <v>1.6962537668556583</v>
      </c>
      <c r="AO160" s="64"/>
      <c r="AP160" s="64"/>
      <c r="AQ160" s="64"/>
      <c r="AR160" s="64"/>
      <c r="AS160" s="64"/>
    </row>
    <row r="161" spans="2:45" x14ac:dyDescent="0.2">
      <c r="B161" t="s">
        <v>2</v>
      </c>
      <c r="L161" s="10">
        <v>4.0903540903540909</v>
      </c>
      <c r="M161" s="2">
        <v>3.6827914851906409</v>
      </c>
      <c r="N161" s="2">
        <v>2.1262606553440784</v>
      </c>
      <c r="O161" s="2">
        <v>6.2349999999999994</v>
      </c>
      <c r="P161" s="2">
        <v>1.2798632739476536</v>
      </c>
      <c r="Q161" s="2">
        <v>0.9050000000000018</v>
      </c>
      <c r="R161" s="2">
        <v>2.0202020202020203</v>
      </c>
      <c r="S161" s="2">
        <v>3.4990925405431863</v>
      </c>
      <c r="T161" s="2">
        <v>2.0202020202020203</v>
      </c>
      <c r="U161" s="64"/>
      <c r="V161" s="64"/>
      <c r="W161" s="64"/>
      <c r="X161" s="2">
        <v>7.2696593668521619</v>
      </c>
      <c r="Y161" s="4"/>
      <c r="Z161" s="2">
        <v>10.431840228483132</v>
      </c>
      <c r="AA161" s="2"/>
      <c r="AB161" s="16">
        <v>9.9810503956978316</v>
      </c>
      <c r="AC161" s="48">
        <v>6.2872331970195772</v>
      </c>
      <c r="AD161" s="9">
        <v>8.4</v>
      </c>
      <c r="AE161" s="2">
        <v>6.4749999999999996</v>
      </c>
      <c r="AF161" s="64">
        <v>7.1611814345991567</v>
      </c>
      <c r="AG161" s="52">
        <v>7.1039896666666662</v>
      </c>
      <c r="AH161" s="64">
        <v>1.4320487863374469</v>
      </c>
      <c r="AI161" s="9">
        <v>8.4</v>
      </c>
      <c r="AJ161" s="52">
        <v>2.718052920818828</v>
      </c>
      <c r="AK161" s="52">
        <v>0.49544445242296564</v>
      </c>
      <c r="AL161" s="1" t="s">
        <v>2</v>
      </c>
      <c r="AM161" s="2"/>
      <c r="AN161" s="64">
        <v>1.4183528327578225</v>
      </c>
      <c r="AO161" s="64"/>
      <c r="AP161" s="64"/>
      <c r="AQ161" s="64"/>
      <c r="AR161" s="64"/>
      <c r="AS161" s="64"/>
    </row>
    <row r="162" spans="2:45" x14ac:dyDescent="0.2">
      <c r="B162" t="s">
        <v>3</v>
      </c>
      <c r="L162" s="10">
        <v>6.3060817547357928</v>
      </c>
      <c r="M162" s="2">
        <v>11.509985336255925</v>
      </c>
      <c r="N162" s="2">
        <v>5.7549926681279624</v>
      </c>
      <c r="O162" s="2">
        <v>7.9027333333333338</v>
      </c>
      <c r="P162" s="2">
        <v>0.67421507201584951</v>
      </c>
      <c r="Q162" s="2">
        <v>0.38925825332005365</v>
      </c>
      <c r="R162" s="2">
        <v>0.42372881355932202</v>
      </c>
      <c r="S162" s="2">
        <v>0.84745762711864403</v>
      </c>
      <c r="T162" s="2">
        <v>0.42372881355932202</v>
      </c>
      <c r="U162" s="64"/>
      <c r="V162" s="64"/>
      <c r="W162" s="64"/>
      <c r="X162" s="2">
        <v>8.3912967466723902</v>
      </c>
      <c r="Y162" s="4"/>
      <c r="Z162" s="3">
        <v>13.0149322467832</v>
      </c>
      <c r="AA162" s="3"/>
      <c r="AB162" s="16">
        <v>11.53287560874784</v>
      </c>
      <c r="AC162" s="48">
        <v>9.129831343770185</v>
      </c>
      <c r="AD162" s="11">
        <v>8.6</v>
      </c>
      <c r="AE162" s="2">
        <v>8.9</v>
      </c>
      <c r="AF162" s="64">
        <v>10.8</v>
      </c>
      <c r="AG162" s="52">
        <v>8.7525067619047618</v>
      </c>
      <c r="AH162" s="64">
        <v>1.577928187897081</v>
      </c>
      <c r="AI162" s="11">
        <v>8.6</v>
      </c>
      <c r="AJ162" s="52">
        <v>2.9439035623489431</v>
      </c>
      <c r="AK162" s="52">
        <v>0.66696826306882129</v>
      </c>
      <c r="AL162" s="1" t="s">
        <v>3</v>
      </c>
      <c r="AM162" s="2"/>
      <c r="AN162" s="64">
        <v>0.64278017061014903</v>
      </c>
      <c r="AO162" s="64"/>
      <c r="AP162" s="64"/>
      <c r="AQ162" s="64"/>
      <c r="AR162" s="64"/>
      <c r="AS162" s="64"/>
    </row>
    <row r="163" spans="2:45" x14ac:dyDescent="0.2">
      <c r="B163" t="s">
        <v>10</v>
      </c>
      <c r="L163" s="10">
        <v>3.9707602339181287</v>
      </c>
      <c r="M163" s="2">
        <v>6.2854752243733172</v>
      </c>
      <c r="N163" s="2">
        <v>2.8109499745178961</v>
      </c>
      <c r="O163" s="2">
        <v>8.0577666666666659</v>
      </c>
      <c r="P163" s="2">
        <v>0.56408935757851009</v>
      </c>
      <c r="Q163" s="2">
        <v>0.32567714244495588</v>
      </c>
      <c r="R163" s="2">
        <v>1.8040935672514622</v>
      </c>
      <c r="S163" s="2">
        <v>1.7993625590255251</v>
      </c>
      <c r="T163" s="2">
        <v>0.8046993996298103</v>
      </c>
      <c r="U163" s="64"/>
      <c r="V163" s="64"/>
      <c r="W163" s="64"/>
      <c r="X163" s="2">
        <v>9.2539389014007281</v>
      </c>
      <c r="Y163" s="4"/>
      <c r="Z163" s="4">
        <v>12.673793839303549</v>
      </c>
      <c r="AA163" s="4"/>
      <c r="AB163" s="16">
        <v>11.928621067429408</v>
      </c>
      <c r="AC163" s="48">
        <v>11.644539289746044</v>
      </c>
      <c r="AD163" s="11">
        <v>5.8</v>
      </c>
      <c r="AE163" s="2">
        <v>8.0250000000000004</v>
      </c>
      <c r="AF163" s="64">
        <v>11.9</v>
      </c>
      <c r="AG163" s="52">
        <v>9.816726000000001</v>
      </c>
      <c r="AH163" s="64">
        <v>1.2528931324214698</v>
      </c>
      <c r="AI163" s="11">
        <v>5.8</v>
      </c>
      <c r="AJ163" s="52">
        <v>1.2981518895321014</v>
      </c>
      <c r="AK163" s="52">
        <v>0.41952045201017357</v>
      </c>
      <c r="AL163" s="1" t="s">
        <v>10</v>
      </c>
      <c r="AM163" s="2"/>
      <c r="AN163" s="64">
        <v>1.4392934417871825</v>
      </c>
      <c r="AO163" s="64"/>
      <c r="AP163" s="64"/>
      <c r="AQ163" s="64"/>
      <c r="AR163" s="64"/>
      <c r="AS163" s="64"/>
    </row>
    <row r="164" spans="2:45" x14ac:dyDescent="0.2">
      <c r="B164" t="s">
        <v>4</v>
      </c>
      <c r="L164" s="10">
        <v>21.581699346405198</v>
      </c>
      <c r="M164" s="2">
        <v>17.397479861276363</v>
      </c>
      <c r="N164" s="2">
        <v>8.6987399306381814</v>
      </c>
      <c r="O164" s="2">
        <v>7.190833333333333</v>
      </c>
      <c r="P164" s="2">
        <v>0.10536642412721187</v>
      </c>
      <c r="Q164" s="2">
        <v>6.0833333333394052E-2</v>
      </c>
      <c r="R164" s="2">
        <v>1.1568627450980391</v>
      </c>
      <c r="S164" s="2">
        <v>1.366560230661882</v>
      </c>
      <c r="T164" s="2">
        <v>0.68328011533094102</v>
      </c>
      <c r="U164" s="64"/>
      <c r="V164" s="64"/>
      <c r="W164" s="64"/>
      <c r="X164" s="2">
        <v>6.748341302494639</v>
      </c>
      <c r="Y164" s="4"/>
      <c r="Z164" s="2">
        <v>19.655455991794632</v>
      </c>
      <c r="AA164" s="2"/>
      <c r="AB164" s="16">
        <v>17.273105513465076</v>
      </c>
      <c r="AC164" s="48">
        <v>7.714910790816961</v>
      </c>
      <c r="AD164" s="11">
        <v>4.7</v>
      </c>
      <c r="AE164" s="2">
        <v>6.7</v>
      </c>
      <c r="AF164" s="64">
        <v>19.672727272727272</v>
      </c>
      <c r="AG164" s="52">
        <v>7.3149966666666657</v>
      </c>
      <c r="AH164" s="64">
        <v>1.6678019249565927</v>
      </c>
      <c r="AI164" s="11">
        <v>4.7</v>
      </c>
      <c r="AJ164" s="52">
        <v>1.1520736325080214</v>
      </c>
      <c r="AK164" s="52">
        <v>0.39340575742372985</v>
      </c>
      <c r="AL164" s="1" t="s">
        <v>4</v>
      </c>
      <c r="AM164" s="2"/>
      <c r="AN164" s="64">
        <v>1.4430698886232771</v>
      </c>
      <c r="AO164" s="64"/>
      <c r="AP164" s="64"/>
      <c r="AQ164" s="64"/>
      <c r="AR164" s="64"/>
      <c r="AS164" s="64"/>
    </row>
    <row r="165" spans="2:45" x14ac:dyDescent="0.2">
      <c r="B165" t="s">
        <v>5</v>
      </c>
      <c r="D165" s="37">
        <v>41140</v>
      </c>
      <c r="E165" s="37"/>
      <c r="F165" s="37"/>
      <c r="G165" s="37"/>
      <c r="H165" s="37"/>
      <c r="I165" s="37"/>
      <c r="J165" s="37"/>
      <c r="K165" s="37"/>
      <c r="L165" s="10">
        <v>18.336231586698858</v>
      </c>
      <c r="M165" s="2">
        <v>16.858119689328646</v>
      </c>
      <c r="N165" s="2">
        <v>7.5391803196332976</v>
      </c>
      <c r="O165" s="2">
        <v>5.91</v>
      </c>
      <c r="P165" s="2">
        <v>1.6358208275969583</v>
      </c>
      <c r="Q165" s="2">
        <v>1.1566999999999994</v>
      </c>
      <c r="R165" s="2">
        <v>0</v>
      </c>
      <c r="S165" s="2">
        <v>5.4489622720091031</v>
      </c>
      <c r="T165" s="2">
        <v>2.4368500094088108</v>
      </c>
      <c r="U165" s="64"/>
      <c r="V165" s="64"/>
      <c r="W165" s="64"/>
      <c r="X165" s="2">
        <v>4.8471478446515279</v>
      </c>
      <c r="Y165" s="4"/>
      <c r="Z165" s="2">
        <v>19.51216383065066</v>
      </c>
      <c r="AA165" s="2"/>
      <c r="AB165" s="16">
        <v>25.672171915077907</v>
      </c>
      <c r="AC165" s="48">
        <v>9.9340496617651262</v>
      </c>
      <c r="AD165" s="11">
        <v>4.2</v>
      </c>
      <c r="AE165" s="2">
        <v>4.55</v>
      </c>
      <c r="AF165" s="64">
        <v>28.757615112160565</v>
      </c>
      <c r="AG165" s="52">
        <v>5.0536253333333336</v>
      </c>
      <c r="AH165" s="64">
        <v>1.5573407202532432</v>
      </c>
      <c r="AI165" s="11">
        <v>4.2</v>
      </c>
      <c r="AJ165" s="52">
        <v>1.0775823685291486</v>
      </c>
      <c r="AK165" s="52">
        <v>0.37064435058561224</v>
      </c>
      <c r="AL165" s="1" t="s">
        <v>5</v>
      </c>
      <c r="AM165" s="2"/>
      <c r="AN165" s="64">
        <v>0.65092691092163513</v>
      </c>
      <c r="AO165" s="64"/>
      <c r="AP165" s="64"/>
      <c r="AQ165" s="64"/>
      <c r="AR165" s="64"/>
      <c r="AS165" s="64"/>
    </row>
    <row r="166" spans="2:45" x14ac:dyDescent="0.2">
      <c r="B166" t="s">
        <v>6</v>
      </c>
      <c r="D166" s="39" t="s">
        <v>54</v>
      </c>
      <c r="E166" s="39"/>
      <c r="F166" s="39"/>
      <c r="G166" s="39"/>
      <c r="H166" s="39"/>
      <c r="I166" s="39"/>
      <c r="J166" s="39"/>
      <c r="K166" s="39"/>
      <c r="L166" s="10">
        <v>22.479654684699007</v>
      </c>
      <c r="M166" s="2">
        <v>13.54819273486719</v>
      </c>
      <c r="N166" s="2">
        <v>6.0589359854863636</v>
      </c>
      <c r="O166" s="2">
        <v>4.9417499999999999</v>
      </c>
      <c r="P166" s="2">
        <v>1.1055614523851691</v>
      </c>
      <c r="Q166" s="2">
        <v>0.78175000000000139</v>
      </c>
      <c r="R166" s="2">
        <v>0.93167701863354035</v>
      </c>
      <c r="S166" s="2">
        <v>1.5489081788245345</v>
      </c>
      <c r="T166" s="2">
        <v>0.69269279575141185</v>
      </c>
      <c r="U166" s="64"/>
      <c r="V166" s="64"/>
      <c r="W166" s="64"/>
      <c r="X166" s="2">
        <v>3.9622041099480589</v>
      </c>
      <c r="Y166" s="4"/>
      <c r="Z166" s="2">
        <v>29.37232981264691</v>
      </c>
      <c r="AA166" s="2"/>
      <c r="AB166" s="16">
        <v>29.330871247230089</v>
      </c>
      <c r="AC166" s="48">
        <v>7.5192250705982238</v>
      </c>
      <c r="AD166" s="9">
        <v>4.0999999999999996</v>
      </c>
      <c r="AE166" s="2">
        <v>4.7249999999999996</v>
      </c>
      <c r="AF166" s="64">
        <v>24.69350649350649</v>
      </c>
      <c r="AG166" s="52">
        <v>3.829282333333333</v>
      </c>
      <c r="AH166" s="64">
        <v>1.4411304710980262</v>
      </c>
      <c r="AI166" s="9">
        <v>4.0999999999999996</v>
      </c>
      <c r="AJ166" s="52">
        <v>1.0645080688511541</v>
      </c>
      <c r="AK166" s="52">
        <v>0.52301940532621571</v>
      </c>
      <c r="AL166" s="1" t="s">
        <v>6</v>
      </c>
      <c r="AM166" s="2"/>
      <c r="AN166" s="64">
        <v>0.24151640395773824</v>
      </c>
      <c r="AO166" s="64"/>
      <c r="AP166" s="64"/>
      <c r="AQ166" s="64"/>
      <c r="AR166" s="64"/>
      <c r="AS166" s="64"/>
    </row>
    <row r="167" spans="2:45" x14ac:dyDescent="0.2">
      <c r="B167" t="s">
        <v>7</v>
      </c>
      <c r="L167" s="35">
        <v>27.205405862371702</v>
      </c>
      <c r="M167" s="2">
        <v>14.879981773685541</v>
      </c>
      <c r="N167" s="2">
        <v>6.6545301499837519</v>
      </c>
      <c r="O167" s="2">
        <v>5.4346799999999993</v>
      </c>
      <c r="P167" s="2">
        <v>1.5903159991020683</v>
      </c>
      <c r="Q167" s="2">
        <v>0.71121093593954388</v>
      </c>
      <c r="R167" s="2">
        <v>0.45267489711934161</v>
      </c>
      <c r="S167" s="2">
        <v>0.80220529586905054</v>
      </c>
      <c r="T167" s="2">
        <v>0.35875711469470561</v>
      </c>
      <c r="U167" s="64"/>
      <c r="V167" s="64"/>
      <c r="W167" s="64"/>
      <c r="X167" s="2">
        <v>4.9996301331772468</v>
      </c>
      <c r="Y167" s="4"/>
      <c r="Z167" s="2">
        <v>27.662442049521893</v>
      </c>
      <c r="AA167" s="2"/>
      <c r="AB167" s="16">
        <v>29.106224053684603</v>
      </c>
      <c r="AC167" s="48">
        <v>8.1241401320498916</v>
      </c>
      <c r="AD167" s="11">
        <v>5.6</v>
      </c>
      <c r="AE167" s="2">
        <v>5.95</v>
      </c>
      <c r="AF167" s="64">
        <v>20.679031009276144</v>
      </c>
      <c r="AG167" s="52">
        <v>5.5449792857142857</v>
      </c>
      <c r="AH167" s="64">
        <v>1.32593352946372</v>
      </c>
      <c r="AI167" s="11">
        <v>5.6</v>
      </c>
      <c r="AJ167" s="52">
        <v>1.3501645023184892</v>
      </c>
      <c r="AK167" s="52">
        <v>0.34238104506031769</v>
      </c>
      <c r="AL167" s="1" t="s">
        <v>7</v>
      </c>
      <c r="AM167" s="2"/>
      <c r="AN167" s="64">
        <v>0.4883453898643263</v>
      </c>
      <c r="AO167" s="64"/>
      <c r="AP167" s="64"/>
      <c r="AQ167" s="64"/>
      <c r="AR167" s="64"/>
      <c r="AS167" s="64"/>
    </row>
    <row r="168" spans="2:45" x14ac:dyDescent="0.2">
      <c r="B168" t="s">
        <v>8</v>
      </c>
      <c r="L168" s="10">
        <v>13.89168573607933</v>
      </c>
      <c r="M168" s="2">
        <v>11.707278401234849</v>
      </c>
      <c r="N168" s="2">
        <v>6.7592003364308315</v>
      </c>
      <c r="O168" s="2">
        <v>6.293333333333333</v>
      </c>
      <c r="P168" s="2">
        <v>1.2095925030080721</v>
      </c>
      <c r="Q168" s="2">
        <v>0.69835855722146367</v>
      </c>
      <c r="R168" s="2">
        <v>0</v>
      </c>
      <c r="S168" s="2">
        <v>0</v>
      </c>
      <c r="T168" s="2">
        <v>0</v>
      </c>
      <c r="U168" s="64"/>
      <c r="V168" s="64"/>
      <c r="W168" s="64"/>
      <c r="X168" s="2">
        <v>6.157021158549953</v>
      </c>
      <c r="Y168" s="4"/>
      <c r="Z168" s="2">
        <v>24.844915535221752</v>
      </c>
      <c r="AA168" s="2"/>
      <c r="AB168" s="16">
        <v>23.862464025486187</v>
      </c>
      <c r="AC168" s="48">
        <v>6.9404243328108262</v>
      </c>
      <c r="AD168" s="9">
        <v>7.6</v>
      </c>
      <c r="AE168" s="2">
        <v>6.15</v>
      </c>
      <c r="AF168" s="64">
        <v>20.763527890459486</v>
      </c>
      <c r="AG168" s="52">
        <v>6.7670842857142857</v>
      </c>
      <c r="AH168" s="64">
        <v>2.2191227477603719</v>
      </c>
      <c r="AI168" s="9">
        <v>7.6</v>
      </c>
      <c r="AJ168" s="52">
        <v>0.84807715012659701</v>
      </c>
      <c r="AK168" s="52">
        <v>0.20507450212249692</v>
      </c>
      <c r="AL168" s="1" t="s">
        <v>8</v>
      </c>
      <c r="AM168" s="2"/>
      <c r="AN168" s="64">
        <v>0.54748152184162913</v>
      </c>
      <c r="AO168" s="64"/>
      <c r="AP168" s="64"/>
      <c r="AQ168" s="64"/>
      <c r="AR168" s="64"/>
      <c r="AS168" s="64"/>
    </row>
    <row r="169" spans="2:45" x14ac:dyDescent="0.2">
      <c r="B169" t="s">
        <v>9</v>
      </c>
      <c r="L169" s="35">
        <v>33.917965587044534</v>
      </c>
      <c r="M169" s="2">
        <v>32.485847570885376</v>
      </c>
      <c r="N169" s="2">
        <v>16.242923785442688</v>
      </c>
      <c r="O169" s="2">
        <v>6.8324999999999996</v>
      </c>
      <c r="P169" s="2">
        <v>0.2651650429449553</v>
      </c>
      <c r="Q169" s="2">
        <v>0.18749999999999997</v>
      </c>
      <c r="R169" s="2">
        <v>1.1506276150627615</v>
      </c>
      <c r="S169" s="2">
        <v>2.3012552301255229</v>
      </c>
      <c r="T169" s="2">
        <v>1.1506276150627615</v>
      </c>
      <c r="U169" s="64"/>
      <c r="V169" s="64"/>
      <c r="W169" s="64"/>
      <c r="X169" s="2">
        <v>5.8893696044279267</v>
      </c>
      <c r="Y169" s="4"/>
      <c r="Z169" s="2">
        <v>26.849564954022902</v>
      </c>
      <c r="AA169" s="2"/>
      <c r="AB169" s="16">
        <v>24.752633368319174</v>
      </c>
      <c r="AC169" s="48">
        <v>8.0292632411774285</v>
      </c>
      <c r="AD169" s="9">
        <v>9.8000000000000007</v>
      </c>
      <c r="AE169" s="2">
        <v>5.55</v>
      </c>
      <c r="AF169" s="64">
        <v>20.772727272727277</v>
      </c>
      <c r="AG169" s="52">
        <v>6.5792166666666674</v>
      </c>
      <c r="AH169" s="64">
        <v>1.3879834359002006</v>
      </c>
      <c r="AI169" s="9">
        <v>9.8000000000000007</v>
      </c>
      <c r="AJ169" s="52">
        <v>0.9317522010710636</v>
      </c>
      <c r="AK169" s="52">
        <v>0.46213575380242178</v>
      </c>
      <c r="AL169" s="1" t="s">
        <v>9</v>
      </c>
      <c r="AM169" s="2"/>
      <c r="AN169" s="64">
        <v>0.47841363342908289</v>
      </c>
      <c r="AO169" s="64"/>
      <c r="AP169" s="64"/>
      <c r="AQ169" s="64"/>
      <c r="AR169" s="64"/>
      <c r="AS169" s="64"/>
    </row>
    <row r="170" spans="2:45" x14ac:dyDescent="0.2">
      <c r="B170" t="s">
        <v>18</v>
      </c>
      <c r="L170" s="10">
        <v>22.86</v>
      </c>
      <c r="M170" s="2">
        <v>9.016817620424618</v>
      </c>
      <c r="N170" s="2">
        <v>4.0324434279974684</v>
      </c>
      <c r="O170" s="2">
        <v>6.7478750000000005</v>
      </c>
      <c r="P170" s="2">
        <v>3.132932327575344</v>
      </c>
      <c r="Q170" s="2">
        <v>1.566466163787672</v>
      </c>
      <c r="R170" s="2">
        <v>0.32258064516129031</v>
      </c>
      <c r="S170" s="2">
        <v>0.72131225080638373</v>
      </c>
      <c r="T170" s="2">
        <v>0.32258064516129026</v>
      </c>
      <c r="U170" s="64"/>
      <c r="V170" s="64"/>
      <c r="W170" s="64"/>
      <c r="X170" s="2">
        <v>6.7834032099477239</v>
      </c>
      <c r="Y170" s="4"/>
      <c r="Z170" s="2">
        <v>25.096966525301085</v>
      </c>
      <c r="AA170" s="2"/>
      <c r="AB170" s="16">
        <v>22.054244151984538</v>
      </c>
      <c r="AC170" s="48">
        <v>8.7091389803710708</v>
      </c>
      <c r="AD170" s="9">
        <v>6.8</v>
      </c>
      <c r="AE170" s="2">
        <v>5.375</v>
      </c>
      <c r="AF170" s="64">
        <v>23.127272727272729</v>
      </c>
      <c r="AG170" s="52">
        <v>5.8484296666666662</v>
      </c>
      <c r="AH170" s="64">
        <v>2.232405474893369</v>
      </c>
      <c r="AI170" s="9">
        <v>6.8</v>
      </c>
      <c r="AJ170" s="52">
        <v>1.7490961261636362</v>
      </c>
      <c r="AK170" s="52">
        <v>0.5759753164343524</v>
      </c>
      <c r="AL170" s="1" t="s">
        <v>21</v>
      </c>
      <c r="AM170" s="2"/>
      <c r="AN170" s="64">
        <v>1.0718450973297202</v>
      </c>
      <c r="AO170" s="64"/>
      <c r="AP170" s="64"/>
      <c r="AQ170" s="64"/>
      <c r="AR170" s="64"/>
      <c r="AS170" s="64"/>
    </row>
    <row r="171" spans="2:45" x14ac:dyDescent="0.2">
      <c r="B171" t="s">
        <v>0</v>
      </c>
      <c r="L171" s="35">
        <v>29.52</v>
      </c>
      <c r="M171" s="2">
        <v>21.80681086266398</v>
      </c>
      <c r="N171" s="2">
        <v>9.7523022922794969</v>
      </c>
      <c r="O171" s="2">
        <v>6.6717500000000003</v>
      </c>
      <c r="P171" s="2">
        <v>2.9943474353076205</v>
      </c>
      <c r="Q171" s="2">
        <v>1.4971737176538102</v>
      </c>
      <c r="R171" s="2">
        <v>2.8905597326649959</v>
      </c>
      <c r="S171" s="2">
        <v>3.2857951080175796</v>
      </c>
      <c r="T171" s="2">
        <v>1.4694522443327143</v>
      </c>
      <c r="U171" s="64"/>
      <c r="V171" s="64"/>
      <c r="W171" s="64"/>
      <c r="X171" s="2">
        <v>6.8872684141311753</v>
      </c>
      <c r="Y171" s="4"/>
      <c r="Z171" s="2">
        <v>22.70049434309183</v>
      </c>
      <c r="AA171" s="2"/>
      <c r="AB171" s="16">
        <v>21.853594760668553</v>
      </c>
      <c r="AC171" s="48">
        <v>7.1787094110383567</v>
      </c>
      <c r="AD171" s="9">
        <v>5.9</v>
      </c>
      <c r="AE171" s="2">
        <v>5.4333333333333336</v>
      </c>
      <c r="AF171" s="64">
        <v>28.48342719227675</v>
      </c>
      <c r="AG171" s="52">
        <v>6.6711353333333339</v>
      </c>
      <c r="AH171" s="64">
        <v>2.1585040198809469</v>
      </c>
      <c r="AI171" s="9">
        <v>5.9</v>
      </c>
      <c r="AJ171" s="52">
        <v>2.4674203216019768</v>
      </c>
      <c r="AK171" s="52">
        <v>1.1400094821720355</v>
      </c>
      <c r="AL171" s="1" t="s">
        <v>0</v>
      </c>
      <c r="AM171" s="2"/>
      <c r="AN171" s="64">
        <v>1.043840896221808</v>
      </c>
      <c r="AO171" s="64"/>
      <c r="AP171" s="64"/>
      <c r="AQ171" s="64"/>
      <c r="AR171" s="64"/>
      <c r="AS171" s="64"/>
    </row>
    <row r="172" spans="2:45" x14ac:dyDescent="0.2">
      <c r="B172" t="s">
        <v>1</v>
      </c>
      <c r="L172" s="10">
        <v>12.3</v>
      </c>
      <c r="M172" s="2">
        <v>9.5760116958992896</v>
      </c>
      <c r="N172" s="2">
        <v>4.2825226210727712</v>
      </c>
      <c r="O172" s="2">
        <v>6.5088333333333326</v>
      </c>
      <c r="P172" s="2">
        <v>1.6227198844327182</v>
      </c>
      <c r="Q172" s="2">
        <v>0.93687776209658835</v>
      </c>
      <c r="R172" s="2">
        <v>5.3979885396408314</v>
      </c>
      <c r="S172" s="2">
        <v>2.685040538476982</v>
      </c>
      <c r="T172" s="2">
        <v>1.2007866332754342</v>
      </c>
      <c r="U172" s="64"/>
      <c r="V172" s="64"/>
      <c r="W172" s="64"/>
      <c r="X172" s="2">
        <v>6.4673665569641141</v>
      </c>
      <c r="Y172" s="4"/>
      <c r="Z172" s="2">
        <v>16.155799182171886</v>
      </c>
      <c r="AA172" s="2"/>
      <c r="AB172" s="16">
        <v>15.174474376294269</v>
      </c>
      <c r="AC172" s="48">
        <v>7.4646112581552213</v>
      </c>
      <c r="AD172" s="10">
        <v>6.96</v>
      </c>
      <c r="AE172" s="2">
        <v>6.0333333333333341</v>
      </c>
      <c r="AF172" s="64">
        <v>15.391184573002755</v>
      </c>
      <c r="AG172" s="52">
        <v>6.487585666666666</v>
      </c>
      <c r="AH172" s="64">
        <v>1.3348496684185902</v>
      </c>
      <c r="AI172" s="10">
        <v>6.96</v>
      </c>
      <c r="AJ172" s="52">
        <v>3.9027314794187768</v>
      </c>
      <c r="AK172" s="52">
        <v>0.89865505372409638</v>
      </c>
      <c r="AL172" s="1" t="s">
        <v>1</v>
      </c>
      <c r="AM172" s="2"/>
      <c r="AN172" s="64">
        <v>1.6962537668556583</v>
      </c>
      <c r="AO172" s="64"/>
      <c r="AP172" s="64"/>
      <c r="AQ172" s="64"/>
      <c r="AR172" s="64"/>
      <c r="AS172" s="64"/>
    </row>
    <row r="173" spans="2:45" x14ac:dyDescent="0.2">
      <c r="B173" t="s">
        <v>2</v>
      </c>
      <c r="L173" s="10">
        <v>18.05</v>
      </c>
      <c r="M173" s="2">
        <v>11.268392372768469</v>
      </c>
      <c r="N173" s="2">
        <v>5.6341961863842345</v>
      </c>
      <c r="O173" s="2">
        <v>8.0772333333333339</v>
      </c>
      <c r="P173" s="2">
        <v>3.3751541391962103</v>
      </c>
      <c r="Q173" s="2">
        <v>1.9486461508214117</v>
      </c>
      <c r="R173" s="2">
        <v>3.5372013974128977</v>
      </c>
      <c r="S173" s="2">
        <v>3.5041773283058739</v>
      </c>
      <c r="T173" s="2">
        <v>1.752088664152937</v>
      </c>
      <c r="U173" s="64"/>
      <c r="V173" s="64"/>
      <c r="W173" s="64"/>
      <c r="X173" s="2">
        <v>7.2696593668521619</v>
      </c>
      <c r="Y173" s="4"/>
      <c r="Z173" s="2">
        <v>10.431840228483132</v>
      </c>
      <c r="AA173" s="2"/>
      <c r="AB173" s="16">
        <v>9.9810503956978316</v>
      </c>
      <c r="AC173" s="48">
        <v>6.2872331970195772</v>
      </c>
      <c r="AD173" s="9">
        <v>8.4</v>
      </c>
      <c r="AE173" s="2">
        <v>6.4749999999999996</v>
      </c>
      <c r="AF173" s="64">
        <v>7.1611814345991567</v>
      </c>
      <c r="AG173" s="52">
        <v>7.1039896666666662</v>
      </c>
      <c r="AH173" s="64">
        <v>1.4320487863374469</v>
      </c>
      <c r="AI173" s="9">
        <v>8.4</v>
      </c>
      <c r="AJ173" s="52">
        <v>2.718052920818828</v>
      </c>
      <c r="AK173" s="52">
        <v>0.49544445242296564</v>
      </c>
      <c r="AL173" s="1" t="s">
        <v>2</v>
      </c>
      <c r="AM173" s="2"/>
      <c r="AN173" s="64">
        <v>1.4183528327578225</v>
      </c>
      <c r="AO173" s="64"/>
      <c r="AP173" s="64"/>
      <c r="AQ173" s="64"/>
      <c r="AR173" s="64"/>
      <c r="AS173" s="64"/>
    </row>
    <row r="174" spans="2:45" x14ac:dyDescent="0.2">
      <c r="B174" t="s">
        <v>3</v>
      </c>
      <c r="L174" s="10">
        <v>25.22</v>
      </c>
      <c r="M174" s="2">
        <v>24.900542162772275</v>
      </c>
      <c r="N174" s="2">
        <v>11.135860990511688</v>
      </c>
      <c r="O174" s="2">
        <v>9.2952999999999992</v>
      </c>
      <c r="P174" s="2">
        <v>3.3894592614456989</v>
      </c>
      <c r="Q174" s="2">
        <v>1.515812263111763</v>
      </c>
      <c r="R174" s="2">
        <v>1.389416553595658</v>
      </c>
      <c r="S174" s="2">
        <v>2.3625908422039354</v>
      </c>
      <c r="T174" s="2">
        <v>1.0565827452372958</v>
      </c>
      <c r="U174" s="64"/>
      <c r="V174" s="64"/>
      <c r="W174" s="64"/>
      <c r="X174" s="2">
        <v>8.3912967466723902</v>
      </c>
      <c r="Y174" s="4"/>
      <c r="Z174" s="2">
        <v>13.0149322467832</v>
      </c>
      <c r="AA174" s="3"/>
      <c r="AB174" s="16">
        <v>11.53287560874784</v>
      </c>
      <c r="AC174" s="48">
        <v>9.129831343770185</v>
      </c>
      <c r="AD174" s="11">
        <v>8.6</v>
      </c>
      <c r="AE174" s="2">
        <v>8.9</v>
      </c>
      <c r="AF174" s="64">
        <v>10.8</v>
      </c>
      <c r="AG174" s="52">
        <v>8.7525067619047618</v>
      </c>
      <c r="AH174" s="64">
        <v>1.577928187897081</v>
      </c>
      <c r="AI174" s="11">
        <v>8.6</v>
      </c>
      <c r="AJ174" s="52">
        <v>2.9439035623489431</v>
      </c>
      <c r="AK174" s="52">
        <v>0.66696826306882129</v>
      </c>
      <c r="AL174" s="1" t="s">
        <v>3</v>
      </c>
      <c r="AM174" s="2"/>
      <c r="AN174" s="64">
        <v>0.64278017061014903</v>
      </c>
      <c r="AO174" s="64"/>
      <c r="AP174" s="64"/>
      <c r="AQ174" s="64"/>
      <c r="AR174" s="64"/>
      <c r="AS174" s="64"/>
    </row>
    <row r="175" spans="2:45" x14ac:dyDescent="0.2">
      <c r="B175" t="s">
        <v>10</v>
      </c>
      <c r="L175" s="10">
        <v>5.2</v>
      </c>
      <c r="M175" s="2">
        <v>4.5574115460423368</v>
      </c>
      <c r="N175" s="2">
        <v>2.6312227829154518</v>
      </c>
      <c r="O175" s="2">
        <v>13.822175000000001</v>
      </c>
      <c r="P175" s="2">
        <v>6.4881338772536576</v>
      </c>
      <c r="Q175" s="2">
        <v>3.2440669386268288</v>
      </c>
      <c r="R175" s="2">
        <v>3.5612535612535616</v>
      </c>
      <c r="S175" s="2">
        <v>3.0915291188334337</v>
      </c>
      <c r="T175" s="2">
        <v>1.7848951689660497</v>
      </c>
      <c r="U175" s="64"/>
      <c r="V175" s="64"/>
      <c r="W175" s="64"/>
      <c r="X175" s="2">
        <v>9.2539389014007281</v>
      </c>
      <c r="Y175" s="4"/>
      <c r="Z175" s="2">
        <v>12.673793839303549</v>
      </c>
      <c r="AA175" s="4"/>
      <c r="AB175" s="16">
        <v>11.928621067429408</v>
      </c>
      <c r="AC175" s="48">
        <v>11.644539289746044</v>
      </c>
      <c r="AD175" s="11">
        <v>5.8</v>
      </c>
      <c r="AE175" s="2">
        <v>8.0250000000000004</v>
      </c>
      <c r="AF175" s="64">
        <v>11.9</v>
      </c>
      <c r="AG175" s="52">
        <v>9.816726000000001</v>
      </c>
      <c r="AH175" s="64">
        <v>1.2528931324214698</v>
      </c>
      <c r="AI175" s="11">
        <v>5.8</v>
      </c>
      <c r="AJ175" s="52">
        <v>1.2981518895321014</v>
      </c>
      <c r="AK175" s="52">
        <v>0.41952045201017357</v>
      </c>
      <c r="AL175" s="1" t="s">
        <v>10</v>
      </c>
      <c r="AM175" s="2"/>
      <c r="AN175" s="64">
        <v>1.4392934417871825</v>
      </c>
      <c r="AO175" s="64"/>
      <c r="AP175" s="64"/>
      <c r="AQ175" s="64"/>
      <c r="AR175" s="64"/>
      <c r="AS175" s="64"/>
    </row>
    <row r="176" spans="2:45" ht="16.5" customHeight="1" x14ac:dyDescent="0.2">
      <c r="B176" t="s">
        <v>4</v>
      </c>
      <c r="L176" s="10">
        <v>9.82</v>
      </c>
      <c r="M176" s="2">
        <v>13.126766547783198</v>
      </c>
      <c r="N176" s="2">
        <v>5.8704684651226939</v>
      </c>
      <c r="O176" s="2">
        <v>6.6596666666666664</v>
      </c>
      <c r="P176" s="2">
        <v>4.7081569996478789</v>
      </c>
      <c r="Q176" s="2">
        <v>2.718255711133724</v>
      </c>
      <c r="R176" s="2">
        <v>4.2040816326530619</v>
      </c>
      <c r="S176" s="2">
        <v>5.807149541122274</v>
      </c>
      <c r="T176" s="2">
        <v>2.5970362258912227</v>
      </c>
      <c r="U176" s="64"/>
      <c r="V176" s="64"/>
      <c r="W176" s="64"/>
      <c r="X176" s="2">
        <v>6.748341302494639</v>
      </c>
      <c r="Y176" s="4"/>
      <c r="Z176" s="2">
        <v>19.655455991794632</v>
      </c>
      <c r="AA176" s="2"/>
      <c r="AB176" s="16">
        <v>17.273105513465076</v>
      </c>
      <c r="AC176" s="48">
        <v>7.714910790816961</v>
      </c>
      <c r="AD176" s="11">
        <v>4.7</v>
      </c>
      <c r="AE176" s="2">
        <v>6.7</v>
      </c>
      <c r="AF176" s="64">
        <v>19.672727272727272</v>
      </c>
      <c r="AG176" s="52">
        <v>7.3149966666666657</v>
      </c>
      <c r="AH176" s="64">
        <v>1.6678019249565927</v>
      </c>
      <c r="AI176" s="11">
        <v>4.7</v>
      </c>
      <c r="AJ176" s="52">
        <v>1.1520736325080214</v>
      </c>
      <c r="AK176" s="52">
        <v>0.39340575742372985</v>
      </c>
      <c r="AL176" s="1" t="s">
        <v>4</v>
      </c>
      <c r="AM176" s="2"/>
      <c r="AN176" s="64">
        <v>1.4430698886232771</v>
      </c>
      <c r="AO176" s="64"/>
      <c r="AP176" s="64"/>
      <c r="AQ176" s="64"/>
      <c r="AR176" s="64"/>
      <c r="AS176" s="64"/>
    </row>
    <row r="177" spans="2:66" x14ac:dyDescent="0.2">
      <c r="B177" t="s">
        <v>5</v>
      </c>
      <c r="D177" s="37">
        <v>41133</v>
      </c>
      <c r="E177" s="37"/>
      <c r="F177" s="37"/>
      <c r="G177" s="37"/>
      <c r="H177" s="37"/>
      <c r="I177" s="37"/>
      <c r="J177" s="37"/>
      <c r="K177" s="37"/>
      <c r="L177" s="10">
        <v>11.98</v>
      </c>
      <c r="M177" s="2">
        <v>8.7262248423931865</v>
      </c>
      <c r="N177" s="2">
        <v>3.9024863869077104</v>
      </c>
      <c r="O177" s="2">
        <v>7.1809000000000003</v>
      </c>
      <c r="P177" s="2">
        <v>4.9447128032542658</v>
      </c>
      <c r="Q177" s="2">
        <v>2.4723564016271329</v>
      </c>
      <c r="R177" s="2">
        <v>0.97915242652084766</v>
      </c>
      <c r="S177" s="2">
        <v>1.6302378657558967</v>
      </c>
      <c r="T177" s="2">
        <v>0.72906453746487232</v>
      </c>
      <c r="U177" s="64"/>
      <c r="V177" s="64"/>
      <c r="W177" s="64"/>
      <c r="X177" s="2">
        <v>4.8471478446515279</v>
      </c>
      <c r="Y177" s="4"/>
      <c r="Z177" s="2">
        <v>19.51216383065066</v>
      </c>
      <c r="AA177" s="2"/>
      <c r="AB177" s="16">
        <v>25.672171915077907</v>
      </c>
      <c r="AC177" s="48">
        <v>9.9340496617651262</v>
      </c>
      <c r="AD177" s="11">
        <v>4.2</v>
      </c>
      <c r="AE177" s="2">
        <v>4.55</v>
      </c>
      <c r="AF177" s="64">
        <v>28.757615112160565</v>
      </c>
      <c r="AG177" s="52">
        <v>5.0536253333333336</v>
      </c>
      <c r="AH177" s="64">
        <v>1.5573407202532432</v>
      </c>
      <c r="AI177" s="11">
        <v>4.2</v>
      </c>
      <c r="AJ177" s="52">
        <v>1.0775823685291486</v>
      </c>
      <c r="AK177" s="52">
        <v>0.37064435058561224</v>
      </c>
      <c r="AL177" s="1" t="s">
        <v>5</v>
      </c>
      <c r="AM177" s="2"/>
      <c r="AN177" s="64">
        <v>0.65092691092163513</v>
      </c>
      <c r="AO177" s="64"/>
      <c r="AP177" s="64"/>
      <c r="AQ177" s="64"/>
      <c r="AR177" s="64"/>
      <c r="AS177" s="64"/>
    </row>
    <row r="178" spans="2:66" ht="15" x14ac:dyDescent="0.2">
      <c r="B178" t="s">
        <v>6</v>
      </c>
      <c r="L178" s="10">
        <v>31</v>
      </c>
      <c r="M178" s="2">
        <v>8.1129526067887223</v>
      </c>
      <c r="N178" s="2">
        <v>3.6282227054027407</v>
      </c>
      <c r="O178" s="2">
        <v>4.7191333333333327</v>
      </c>
      <c r="P178" s="2">
        <v>0.95548618688777209</v>
      </c>
      <c r="Q178" s="2">
        <v>0.55165020720662428</v>
      </c>
      <c r="R178" s="2">
        <v>0.5786555786555786</v>
      </c>
      <c r="S178" s="2">
        <v>1.0851049906135828</v>
      </c>
      <c r="T178" s="2">
        <v>0.44299225739180131</v>
      </c>
      <c r="U178" s="64"/>
      <c r="V178" s="64"/>
      <c r="W178" s="64"/>
      <c r="X178" s="2">
        <v>3.9622041099480589</v>
      </c>
      <c r="Y178" s="4"/>
      <c r="Z178" s="2">
        <v>29.37232981264691</v>
      </c>
      <c r="AA178" s="2"/>
      <c r="AB178" s="16">
        <v>29.330871247230089</v>
      </c>
      <c r="AC178" s="48">
        <v>7.5192250705982238</v>
      </c>
      <c r="AD178" s="9">
        <v>4.0999999999999996</v>
      </c>
      <c r="AE178" s="2">
        <v>4.7249999999999996</v>
      </c>
      <c r="AF178" s="64">
        <v>24.69350649350649</v>
      </c>
      <c r="AG178" s="52">
        <v>3.829282333333333</v>
      </c>
      <c r="AH178" s="64">
        <v>1.4411304710980262</v>
      </c>
      <c r="AI178" s="9">
        <v>4.0999999999999996</v>
      </c>
      <c r="AJ178" s="52">
        <v>1.0645080688511541</v>
      </c>
      <c r="AK178" s="52">
        <v>0.52301940532621571</v>
      </c>
      <c r="AL178" s="1" t="s">
        <v>6</v>
      </c>
      <c r="AM178" s="2"/>
      <c r="AN178" s="64">
        <v>0.24151640395773824</v>
      </c>
      <c r="AO178" s="64"/>
      <c r="AP178" s="64"/>
      <c r="AQ178" s="64"/>
      <c r="AR178" s="64"/>
      <c r="AS178" s="64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</row>
    <row r="179" spans="2:66" ht="15" x14ac:dyDescent="0.2">
      <c r="B179" t="s">
        <v>7</v>
      </c>
      <c r="L179" s="10">
        <v>25.862784810126577</v>
      </c>
      <c r="M179" s="2">
        <v>6.9689020467978118</v>
      </c>
      <c r="N179" s="2">
        <v>3.1165877410354654</v>
      </c>
      <c r="O179" s="2">
        <v>8.3642666666666674</v>
      </c>
      <c r="P179" s="2">
        <v>0.64271471379867873</v>
      </c>
      <c r="Q179" s="2">
        <v>0.37107151302380048</v>
      </c>
      <c r="R179" s="2">
        <v>0.81792711080615543</v>
      </c>
      <c r="S179" s="2">
        <v>1.042879067042491</v>
      </c>
      <c r="T179" s="2">
        <v>0.42575359628064535</v>
      </c>
      <c r="U179" s="64"/>
      <c r="V179" s="64"/>
      <c r="W179" s="64"/>
      <c r="X179" s="2">
        <v>4.9996301331772468</v>
      </c>
      <c r="Y179" s="4"/>
      <c r="Z179" s="2">
        <v>27.662442049521893</v>
      </c>
      <c r="AA179" s="2"/>
      <c r="AB179" s="16">
        <v>29.106224053684603</v>
      </c>
      <c r="AC179" s="48">
        <v>8.1241401320498916</v>
      </c>
      <c r="AD179" s="11">
        <v>5.6</v>
      </c>
      <c r="AE179" s="2">
        <v>5.95</v>
      </c>
      <c r="AF179" s="64">
        <v>20.679031009276144</v>
      </c>
      <c r="AG179" s="52">
        <v>5.5449792857142857</v>
      </c>
      <c r="AH179" s="64">
        <v>1.32593352946372</v>
      </c>
      <c r="AI179" s="11">
        <v>5.6</v>
      </c>
      <c r="AJ179" s="52">
        <v>1.3501645023184892</v>
      </c>
      <c r="AK179" s="52">
        <v>0.34238104506031769</v>
      </c>
      <c r="AL179" s="1" t="s">
        <v>7</v>
      </c>
      <c r="AM179" s="2"/>
      <c r="AN179" s="64">
        <v>0.4883453898643263</v>
      </c>
      <c r="AO179" s="64"/>
      <c r="AP179" s="64"/>
      <c r="AQ179" s="64"/>
      <c r="AR179" s="64"/>
      <c r="AS179" s="64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</row>
    <row r="180" spans="2:66" ht="15" x14ac:dyDescent="0.2">
      <c r="B180" t="s">
        <v>8</v>
      </c>
      <c r="L180" s="35">
        <v>29.6</v>
      </c>
      <c r="M180" s="2">
        <v>16.289720685143745</v>
      </c>
      <c r="N180" s="2">
        <v>7.2849845572931722</v>
      </c>
      <c r="O180" s="2">
        <v>9.3447666666666667</v>
      </c>
      <c r="P180" s="2">
        <v>3.9141432706702619</v>
      </c>
      <c r="Q180" s="2">
        <v>2.259831670968238</v>
      </c>
      <c r="R180" s="2">
        <v>1.3760375892960914</v>
      </c>
      <c r="S180" s="2">
        <v>0.87076717377678781</v>
      </c>
      <c r="T180" s="2">
        <v>0.3554892100864232</v>
      </c>
      <c r="U180" s="64"/>
      <c r="V180" s="64"/>
      <c r="W180" s="64"/>
      <c r="X180" s="2">
        <v>6.157021158549953</v>
      </c>
      <c r="Y180" s="4"/>
      <c r="Z180" s="2">
        <v>24.844915535221752</v>
      </c>
      <c r="AA180" s="2"/>
      <c r="AB180" s="16">
        <v>23.862464025486187</v>
      </c>
      <c r="AC180" s="48">
        <v>6.9404243328108262</v>
      </c>
      <c r="AD180" s="9">
        <v>7.6</v>
      </c>
      <c r="AE180" s="2">
        <v>6.15</v>
      </c>
      <c r="AF180" s="64">
        <v>20.763527890459486</v>
      </c>
      <c r="AG180" s="52">
        <v>6.7670842857142857</v>
      </c>
      <c r="AH180" s="64">
        <v>2.2191227477603719</v>
      </c>
      <c r="AI180" s="9">
        <v>7.6</v>
      </c>
      <c r="AJ180" s="52">
        <v>0.84807715012659701</v>
      </c>
      <c r="AK180" s="52">
        <v>0.20507450212249692</v>
      </c>
      <c r="AL180" s="1" t="s">
        <v>8</v>
      </c>
      <c r="AM180" s="2"/>
      <c r="AN180" s="64">
        <v>0.54748152184162913</v>
      </c>
      <c r="AO180" s="64"/>
      <c r="AP180" s="64"/>
      <c r="AQ180" s="64"/>
      <c r="AR180" s="64"/>
      <c r="AS180" s="64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</row>
    <row r="181" spans="2:66" ht="15" x14ac:dyDescent="0.2">
      <c r="B181" t="s">
        <v>9</v>
      </c>
      <c r="L181" s="35">
        <v>31.8</v>
      </c>
      <c r="M181" s="2">
        <v>12.644168616401792</v>
      </c>
      <c r="N181" s="2">
        <v>5.6546441090487738</v>
      </c>
      <c r="O181" s="2">
        <v>6.7341500000000005</v>
      </c>
      <c r="P181" s="2">
        <v>2.6972588168360856</v>
      </c>
      <c r="Q181" s="2">
        <v>1.9072499999999999</v>
      </c>
      <c r="R181" s="2">
        <v>1.0668563300142249</v>
      </c>
      <c r="S181" s="2">
        <v>1.4610696005813755</v>
      </c>
      <c r="T181" s="2">
        <v>0.65341018935168438</v>
      </c>
      <c r="U181" s="64"/>
      <c r="V181" s="64"/>
      <c r="W181" s="64"/>
      <c r="X181" s="2">
        <v>5.8893696044279267</v>
      </c>
      <c r="Y181" s="4"/>
      <c r="Z181" s="2">
        <v>26.849564954022902</v>
      </c>
      <c r="AA181" s="2"/>
      <c r="AB181" s="4">
        <v>24.752633368319174</v>
      </c>
      <c r="AC181" s="48">
        <v>8.0292632411774285</v>
      </c>
      <c r="AD181" s="11">
        <v>9.8000000000000007</v>
      </c>
      <c r="AE181" s="2">
        <v>5.6</v>
      </c>
      <c r="AF181" s="64">
        <v>20.8</v>
      </c>
      <c r="AG181" s="52">
        <v>6.5792166666666674</v>
      </c>
      <c r="AH181" s="64">
        <v>1.3879834359002006</v>
      </c>
      <c r="AI181" s="11">
        <v>9.8000000000000007</v>
      </c>
      <c r="AJ181" s="52">
        <v>0.9317522010710636</v>
      </c>
      <c r="AK181" s="52">
        <v>0.46213575380242178</v>
      </c>
      <c r="AL181" s="2" t="s">
        <v>9</v>
      </c>
      <c r="AM181" s="2"/>
      <c r="AN181" s="64">
        <v>0.47841363342908289</v>
      </c>
      <c r="AO181" s="64"/>
      <c r="AP181" s="64"/>
      <c r="AQ181" s="64"/>
      <c r="AR181" s="64"/>
      <c r="AS181" s="64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</row>
    <row r="182" spans="2:66" x14ac:dyDescent="0.2">
      <c r="B182" t="s">
        <v>25</v>
      </c>
      <c r="L182" s="10">
        <v>21.98</v>
      </c>
      <c r="M182" s="2">
        <v>19.720978677540323</v>
      </c>
      <c r="N182" s="2">
        <v>8.8194897811608133</v>
      </c>
      <c r="O182" s="2">
        <v>9.0214499999999997</v>
      </c>
      <c r="P182" s="2">
        <v>1.5859697995233037</v>
      </c>
      <c r="Q182" s="2">
        <v>1.1214499999999974</v>
      </c>
      <c r="R182" s="2">
        <v>3.0218296095150752</v>
      </c>
      <c r="S182" s="2">
        <v>3.3490170906801344</v>
      </c>
      <c r="T182" s="2">
        <v>1.4977259745138716</v>
      </c>
      <c r="U182" s="64"/>
      <c r="V182" s="64"/>
      <c r="W182" s="64"/>
      <c r="X182" s="2">
        <v>6.7834032099477239</v>
      </c>
      <c r="Y182" s="4"/>
      <c r="Z182" s="2">
        <v>25.096966525301085</v>
      </c>
      <c r="AA182" s="2"/>
      <c r="AB182" s="2">
        <v>22.054244151984538</v>
      </c>
      <c r="AC182" s="48">
        <v>8.7091389803710708</v>
      </c>
      <c r="AD182" s="11">
        <v>6.8</v>
      </c>
      <c r="AE182" s="2">
        <v>5.4</v>
      </c>
      <c r="AF182" s="64">
        <v>23.1</v>
      </c>
      <c r="AG182" s="52">
        <v>5.8484296666666662</v>
      </c>
      <c r="AH182" s="64">
        <v>2.232405474893369</v>
      </c>
      <c r="AI182" s="11">
        <v>6.8</v>
      </c>
      <c r="AJ182" s="52">
        <v>1.7490961261636362</v>
      </c>
      <c r="AK182" s="52">
        <v>0.5759753164343524</v>
      </c>
      <c r="AL182" s="2"/>
      <c r="AM182" s="2"/>
      <c r="AN182" s="64">
        <v>1.0718450973297202</v>
      </c>
      <c r="AO182" s="64"/>
      <c r="AP182" s="64"/>
      <c r="AQ182" s="64"/>
      <c r="AR182" s="64"/>
      <c r="AS182" s="64"/>
    </row>
    <row r="183" spans="2:66" x14ac:dyDescent="0.2">
      <c r="B183" t="s">
        <v>0</v>
      </c>
      <c r="L183" s="35">
        <v>27.75</v>
      </c>
      <c r="M183" s="2">
        <v>19.844982573268574</v>
      </c>
      <c r="N183" s="2">
        <v>9.9224912866342869</v>
      </c>
      <c r="O183" s="2">
        <v>6.8589749999999992</v>
      </c>
      <c r="P183" s="2">
        <v>1.9869096815154992</v>
      </c>
      <c r="Q183" s="2">
        <v>0.99345484075774959</v>
      </c>
      <c r="R183" s="2">
        <v>0.55002075550020757</v>
      </c>
      <c r="S183" s="2">
        <v>0.71988979643107609</v>
      </c>
      <c r="T183" s="2">
        <v>0.35994489821553804</v>
      </c>
      <c r="U183" s="64"/>
      <c r="V183" s="64"/>
      <c r="W183" s="64"/>
      <c r="X183" s="2">
        <v>6.8872684141311753</v>
      </c>
      <c r="Y183" s="4"/>
      <c r="Z183" s="2">
        <v>22.70049434309183</v>
      </c>
      <c r="AA183" s="2"/>
      <c r="AB183" s="2">
        <v>21.853594760668553</v>
      </c>
      <c r="AC183" s="48">
        <v>7.1787094110383567</v>
      </c>
      <c r="AD183" s="11">
        <v>5.9</v>
      </c>
      <c r="AE183" s="2">
        <v>5.4</v>
      </c>
      <c r="AF183" s="64">
        <v>28.5</v>
      </c>
      <c r="AG183" s="52">
        <v>6.6711353333333339</v>
      </c>
      <c r="AH183" s="64">
        <v>2.1585040198809469</v>
      </c>
      <c r="AI183" s="11">
        <v>5.9</v>
      </c>
      <c r="AJ183" s="52">
        <v>2.4674203216019768</v>
      </c>
      <c r="AK183" s="52">
        <v>1.1400094821720355</v>
      </c>
      <c r="AL183" s="2"/>
      <c r="AM183" s="2"/>
      <c r="AN183" s="64">
        <v>1.043840896221808</v>
      </c>
      <c r="AO183" s="64"/>
      <c r="AP183" s="64"/>
      <c r="AQ183" s="64"/>
      <c r="AR183" s="64"/>
      <c r="AS183" s="64"/>
    </row>
    <row r="184" spans="2:66" x14ac:dyDescent="0.2">
      <c r="B184" t="s">
        <v>1</v>
      </c>
      <c r="L184" s="10">
        <v>19.54</v>
      </c>
      <c r="M184" s="2">
        <v>10.123141804795585</v>
      </c>
      <c r="N184" s="2">
        <v>4.527206644278567</v>
      </c>
      <c r="O184" s="2">
        <v>8.9880499999999994</v>
      </c>
      <c r="P184" s="2">
        <v>1.8215777790146763</v>
      </c>
      <c r="Q184" s="2">
        <v>1.2880500000000079</v>
      </c>
      <c r="R184" s="2">
        <v>1.3142936917891546</v>
      </c>
      <c r="S184" s="2">
        <v>1.3107670374528522</v>
      </c>
      <c r="T184" s="2">
        <v>0.58619283968211799</v>
      </c>
      <c r="U184" s="64"/>
      <c r="V184" s="64"/>
      <c r="W184" s="64"/>
      <c r="X184" s="2">
        <v>6.4673665569641141</v>
      </c>
      <c r="Y184" s="4"/>
      <c r="Z184" s="2">
        <v>16.2</v>
      </c>
      <c r="AA184" s="2"/>
      <c r="AB184" s="2">
        <v>15.174474376294269</v>
      </c>
      <c r="AC184" s="48">
        <v>7.4646112581552213</v>
      </c>
      <c r="AD184" s="11">
        <v>7</v>
      </c>
      <c r="AE184" s="2">
        <v>6</v>
      </c>
      <c r="AF184" s="64">
        <v>15.4</v>
      </c>
      <c r="AG184" s="52">
        <v>6.487585666666666</v>
      </c>
      <c r="AH184" s="64">
        <v>1.3348496684185902</v>
      </c>
      <c r="AI184" s="11">
        <v>7</v>
      </c>
      <c r="AJ184" s="52">
        <v>3.9027314794187768</v>
      </c>
      <c r="AK184" s="52">
        <v>0.89865505372409638</v>
      </c>
      <c r="AL184" s="2"/>
      <c r="AM184" s="2"/>
      <c r="AN184" s="64">
        <v>1.6962537668556583</v>
      </c>
      <c r="AO184" s="64"/>
      <c r="AP184" s="64"/>
      <c r="AQ184" s="64"/>
      <c r="AR184" s="64"/>
      <c r="AS184" s="64"/>
    </row>
    <row r="185" spans="2:66" x14ac:dyDescent="0.2">
      <c r="B185" t="s">
        <v>2</v>
      </c>
      <c r="L185" s="10">
        <v>9.2799999999999994</v>
      </c>
      <c r="M185" s="2">
        <v>7.5648529397470758</v>
      </c>
      <c r="N185" s="2">
        <v>3.3831050826127163</v>
      </c>
      <c r="O185" s="2">
        <v>11.894500000000001</v>
      </c>
      <c r="P185" s="2">
        <v>0.25667976157056993</v>
      </c>
      <c r="Q185" s="2">
        <v>0.18149999999989616</v>
      </c>
      <c r="R185" s="2">
        <v>4.7391070275247937</v>
      </c>
      <c r="S185" s="2">
        <v>4.3747926683906639</v>
      </c>
      <c r="T185" s="2">
        <v>1.9564667587978439</v>
      </c>
      <c r="U185" s="64"/>
      <c r="V185" s="64"/>
      <c r="W185" s="64"/>
      <c r="X185" s="2">
        <v>7.2696593668521619</v>
      </c>
      <c r="Y185" s="4"/>
      <c r="Z185" s="2"/>
      <c r="AA185" s="2"/>
      <c r="AB185" s="2">
        <v>9.9810503956978316</v>
      </c>
      <c r="AC185" s="48">
        <v>6.2872331970195772</v>
      </c>
      <c r="AD185" s="11">
        <v>8.4</v>
      </c>
      <c r="AE185" s="2">
        <v>6.5</v>
      </c>
      <c r="AF185" s="64">
        <v>7.1611814345991567</v>
      </c>
      <c r="AG185" s="52">
        <v>7.1039896666666662</v>
      </c>
      <c r="AH185" s="64">
        <v>1.4320487863374469</v>
      </c>
      <c r="AI185" s="11">
        <v>8.4</v>
      </c>
      <c r="AJ185" s="52">
        <v>2.718052920818828</v>
      </c>
      <c r="AK185" s="52">
        <v>0.49544445242296564</v>
      </c>
      <c r="AL185" s="1"/>
      <c r="AN185" s="64">
        <v>1.4183528327578225</v>
      </c>
      <c r="AO185" s="64"/>
      <c r="AP185" s="64"/>
      <c r="AQ185" s="64"/>
      <c r="AR185" s="64"/>
      <c r="AS185" s="64"/>
    </row>
    <row r="186" spans="2:66" x14ac:dyDescent="0.2">
      <c r="B186" t="s">
        <v>3</v>
      </c>
      <c r="L186" s="10">
        <v>17.079999999999998</v>
      </c>
      <c r="M186" s="2">
        <v>5.6308969090190235</v>
      </c>
      <c r="N186" s="2">
        <v>2.5182136525719971</v>
      </c>
      <c r="O186" s="2">
        <v>8.3651666666666671</v>
      </c>
      <c r="P186" s="2">
        <v>2.4109278303867399</v>
      </c>
      <c r="Q186" s="2">
        <v>1.3919498318705448</v>
      </c>
      <c r="R186" s="2">
        <v>0.8411588411588411</v>
      </c>
      <c r="S186" s="2">
        <v>1.4280194262673476</v>
      </c>
      <c r="T186" s="2">
        <v>0.63862970206480751</v>
      </c>
      <c r="U186" s="64"/>
      <c r="V186" s="64"/>
      <c r="W186" s="64"/>
      <c r="X186" s="2">
        <v>8.3912967466723902</v>
      </c>
      <c r="Y186" s="4"/>
      <c r="Z186" s="2"/>
      <c r="AA186" s="3"/>
      <c r="AB186" s="2">
        <v>11.53287560874784</v>
      </c>
      <c r="AC186" s="48">
        <v>9.129831343770185</v>
      </c>
      <c r="AD186" s="11">
        <v>8.6</v>
      </c>
      <c r="AE186" s="2">
        <v>8.9</v>
      </c>
      <c r="AF186" s="64">
        <v>10.8</v>
      </c>
      <c r="AG186" s="52">
        <v>8.7525067619047618</v>
      </c>
      <c r="AH186" s="64">
        <v>1.577928187897081</v>
      </c>
      <c r="AI186" s="11">
        <v>8.6</v>
      </c>
      <c r="AJ186" s="52">
        <v>2.9439035623489431</v>
      </c>
      <c r="AK186" s="52">
        <v>0.66696826306882129</v>
      </c>
      <c r="AL186" s="1"/>
      <c r="AN186" s="64">
        <v>0.64278017061014903</v>
      </c>
      <c r="AO186" s="64"/>
      <c r="AP186" s="64"/>
      <c r="AQ186" s="64"/>
      <c r="AR186" s="64"/>
      <c r="AS186" s="64"/>
    </row>
    <row r="187" spans="2:66" x14ac:dyDescent="0.2">
      <c r="B187" t="s">
        <v>10</v>
      </c>
      <c r="L187" s="10">
        <v>19.559999999999999</v>
      </c>
      <c r="M187" s="2">
        <v>9.0439482528373674</v>
      </c>
      <c r="N187" s="2">
        <v>4.0445766156669611</v>
      </c>
      <c r="O187" s="2">
        <v>11.553700000000001</v>
      </c>
      <c r="P187" s="2">
        <v>3.5537223118865033</v>
      </c>
      <c r="Q187" s="2">
        <v>2.0517425333928521</v>
      </c>
      <c r="R187" s="2">
        <v>0.43010752688172038</v>
      </c>
      <c r="S187" s="2">
        <v>0.961749667741845</v>
      </c>
      <c r="T187" s="2">
        <v>0.43010752688172038</v>
      </c>
      <c r="U187" s="64"/>
      <c r="V187" s="64"/>
      <c r="W187" s="64"/>
      <c r="X187" s="2">
        <v>9.2539389014007281</v>
      </c>
      <c r="Y187" s="4"/>
      <c r="Z187" s="2"/>
      <c r="AA187" s="4"/>
      <c r="AB187" s="2">
        <v>11.928621067429408</v>
      </c>
      <c r="AC187" s="48">
        <v>11.644539289746044</v>
      </c>
      <c r="AD187" s="11">
        <v>5.8</v>
      </c>
      <c r="AE187" s="2">
        <v>8</v>
      </c>
      <c r="AF187" s="64">
        <v>11.9</v>
      </c>
      <c r="AG187" s="52">
        <v>9.816726000000001</v>
      </c>
      <c r="AH187" s="64">
        <v>1.2528931324214698</v>
      </c>
      <c r="AI187" s="11">
        <v>5.8</v>
      </c>
      <c r="AJ187" s="52">
        <v>1.2981518895321014</v>
      </c>
      <c r="AK187" s="52">
        <v>0.41952045201017357</v>
      </c>
      <c r="AL187" s="1"/>
      <c r="AN187" s="64">
        <v>1.4392934417871825</v>
      </c>
      <c r="AO187" s="64"/>
      <c r="AP187" s="64"/>
      <c r="AQ187" s="64"/>
      <c r="AR187" s="64"/>
      <c r="AS187" s="64"/>
    </row>
    <row r="188" spans="2:66" x14ac:dyDescent="0.2">
      <c r="B188" t="s">
        <v>4</v>
      </c>
      <c r="L188" s="10">
        <v>21.8</v>
      </c>
      <c r="M188" s="2">
        <v>14</v>
      </c>
      <c r="N188" s="2">
        <v>6.2609903369994111</v>
      </c>
      <c r="O188" s="2">
        <v>9.4341000000000008</v>
      </c>
      <c r="P188" s="2">
        <v>3.5237071227141801</v>
      </c>
      <c r="Q188" s="2">
        <v>1.76185356135709</v>
      </c>
      <c r="R188" s="2">
        <v>0.18518518518518517</v>
      </c>
      <c r="S188" s="2">
        <v>0.41408666249996107</v>
      </c>
      <c r="T188" s="2">
        <v>0.18518518518518517</v>
      </c>
      <c r="U188" s="64"/>
      <c r="V188" s="64"/>
      <c r="W188" s="64"/>
      <c r="X188" s="2">
        <v>6.748341302494639</v>
      </c>
      <c r="Y188" s="4"/>
      <c r="Z188" s="2"/>
      <c r="AA188" s="2"/>
      <c r="AB188" s="2">
        <v>17.273105513465076</v>
      </c>
      <c r="AC188" s="48">
        <v>7.714910790816961</v>
      </c>
      <c r="AD188" s="11">
        <v>4.7</v>
      </c>
      <c r="AE188" s="2">
        <v>6.7</v>
      </c>
      <c r="AF188" s="64">
        <v>19.7</v>
      </c>
      <c r="AG188" s="52">
        <v>7.3149966666666657</v>
      </c>
      <c r="AH188" s="64">
        <v>1.6678019249565927</v>
      </c>
      <c r="AI188" s="11">
        <v>4.7</v>
      </c>
      <c r="AJ188" s="52">
        <v>1.1520736325080214</v>
      </c>
      <c r="AK188" s="52">
        <v>0.39340575742372985</v>
      </c>
      <c r="AL188" s="1"/>
      <c r="AN188" s="64">
        <v>1.4430698886232771</v>
      </c>
      <c r="AO188" s="64"/>
      <c r="AP188" s="64"/>
      <c r="AQ188" s="64"/>
      <c r="AR188" s="64"/>
      <c r="AS188" s="64"/>
    </row>
    <row r="189" spans="2:66" x14ac:dyDescent="0.2">
      <c r="B189" t="s">
        <v>5</v>
      </c>
      <c r="D189" s="37">
        <v>41132</v>
      </c>
      <c r="E189" s="37"/>
      <c r="F189" s="37"/>
      <c r="G189" s="37"/>
      <c r="H189" s="37"/>
      <c r="I189" s="37"/>
      <c r="J189" s="37"/>
      <c r="K189" s="37"/>
      <c r="L189" s="35">
        <v>34.32</v>
      </c>
      <c r="M189" s="2">
        <v>18.704464707657365</v>
      </c>
      <c r="N189" s="2">
        <v>8.3648909138135199</v>
      </c>
      <c r="O189" s="2">
        <v>3.2058499999999999</v>
      </c>
      <c r="P189" s="2">
        <v>1.1848562345983871</v>
      </c>
      <c r="Q189" s="2">
        <v>0.59242811729919354</v>
      </c>
      <c r="R189" s="2">
        <v>0</v>
      </c>
      <c r="S189" s="2">
        <v>0</v>
      </c>
      <c r="T189" s="2">
        <v>0</v>
      </c>
      <c r="U189" s="64"/>
      <c r="V189" s="64"/>
      <c r="W189" s="64"/>
      <c r="X189" s="2">
        <v>4.8471478446515279</v>
      </c>
      <c r="Y189" s="4"/>
      <c r="Z189" s="2"/>
      <c r="AA189" s="2"/>
      <c r="AB189" s="2">
        <v>25.672171915077907</v>
      </c>
      <c r="AC189" s="48">
        <v>9.9340496617651262</v>
      </c>
      <c r="AD189" s="11">
        <v>4.2</v>
      </c>
      <c r="AE189" s="2">
        <v>4.5999999999999996</v>
      </c>
      <c r="AF189" s="64">
        <v>28.8</v>
      </c>
      <c r="AG189" s="52">
        <v>5.0536253333333336</v>
      </c>
      <c r="AH189" s="64">
        <v>1.5573407202532432</v>
      </c>
      <c r="AI189" s="11">
        <v>4.2</v>
      </c>
      <c r="AJ189" s="52">
        <v>1.0775823685291486</v>
      </c>
      <c r="AK189" s="52">
        <v>0.37064435058561224</v>
      </c>
      <c r="AL189" s="1"/>
      <c r="AN189" s="64">
        <v>0.65092691092163513</v>
      </c>
      <c r="AO189" s="64"/>
      <c r="AP189" s="64"/>
      <c r="AQ189" s="64"/>
      <c r="AR189" s="64"/>
      <c r="AS189" s="64"/>
    </row>
    <row r="190" spans="2:66" x14ac:dyDescent="0.2">
      <c r="B190" t="s">
        <v>6</v>
      </c>
      <c r="D190" s="37">
        <v>41170</v>
      </c>
      <c r="E190" s="37"/>
      <c r="F190" s="37"/>
      <c r="G190" s="37"/>
      <c r="H190" s="37"/>
      <c r="I190" s="37"/>
      <c r="J190" s="37"/>
      <c r="K190" s="37"/>
      <c r="L190" s="10">
        <v>25.06</v>
      </c>
      <c r="M190" s="2">
        <v>11.452205027853797</v>
      </c>
      <c r="N190" s="2">
        <v>5.121581786909192</v>
      </c>
      <c r="O190" s="2">
        <v>6.0359999999999996</v>
      </c>
      <c r="P190" s="2">
        <v>4.5704553908773677</v>
      </c>
      <c r="Q190" s="2">
        <v>3.2317999999999993</v>
      </c>
      <c r="R190" s="2">
        <v>0.58661926308985135</v>
      </c>
      <c r="S190" s="2">
        <v>0.95529853200061721</v>
      </c>
      <c r="T190" s="2">
        <v>0.42722249127182765</v>
      </c>
      <c r="U190" s="64"/>
      <c r="V190" s="64"/>
      <c r="W190" s="64"/>
      <c r="X190" s="2">
        <v>3.9622041099480589</v>
      </c>
      <c r="Y190" s="4"/>
      <c r="Z190" s="2"/>
      <c r="AA190" s="2"/>
      <c r="AB190" s="2">
        <v>29.330871247230089</v>
      </c>
      <c r="AC190" s="48">
        <v>7.5192250705982238</v>
      </c>
      <c r="AD190" s="9">
        <v>4.0999999999999996</v>
      </c>
      <c r="AE190" s="2">
        <v>4.7249999999999996</v>
      </c>
      <c r="AF190" s="64">
        <v>24.69350649350649</v>
      </c>
      <c r="AG190" s="52">
        <v>3.829282333333333</v>
      </c>
      <c r="AH190" s="64">
        <v>1.4411304710980262</v>
      </c>
      <c r="AI190" s="9">
        <v>4.0999999999999996</v>
      </c>
      <c r="AJ190" s="52">
        <v>1.0645080688511541</v>
      </c>
      <c r="AK190" s="52">
        <v>0.52301940532621571</v>
      </c>
      <c r="AL190" s="1"/>
      <c r="AN190" s="64">
        <v>0.24151640395773824</v>
      </c>
      <c r="AO190" s="64"/>
      <c r="AP190" s="64"/>
      <c r="AQ190" s="64"/>
      <c r="AR190" s="64"/>
      <c r="AS190" s="64"/>
    </row>
    <row r="191" spans="2:66" x14ac:dyDescent="0.2">
      <c r="B191" t="s">
        <v>7</v>
      </c>
      <c r="L191" s="10">
        <v>23.02</v>
      </c>
      <c r="M191" s="2">
        <v>10.835681796730649</v>
      </c>
      <c r="N191" s="2">
        <v>4.8458642160093577</v>
      </c>
      <c r="O191" s="2">
        <v>5.4312500000000004</v>
      </c>
      <c r="P191" s="2">
        <v>5.1478080777161859</v>
      </c>
      <c r="Q191" s="2">
        <v>3.6400500000000005</v>
      </c>
      <c r="R191" s="2">
        <v>1.3031327473518144</v>
      </c>
      <c r="S191" s="2">
        <v>2.1023542898497856</v>
      </c>
      <c r="T191" s="2">
        <v>0.94020142097848325</v>
      </c>
      <c r="U191" s="64"/>
      <c r="V191" s="64"/>
      <c r="W191" s="64"/>
      <c r="X191" s="2">
        <v>4.9996301331772468</v>
      </c>
      <c r="Y191" s="4"/>
      <c r="Z191" s="2"/>
      <c r="AA191" s="2"/>
      <c r="AB191" s="4">
        <v>29.106224053684603</v>
      </c>
      <c r="AC191" s="48">
        <v>8.1241401320498916</v>
      </c>
      <c r="AD191" s="11">
        <v>5.6</v>
      </c>
      <c r="AE191" s="2">
        <v>6</v>
      </c>
      <c r="AF191" s="64">
        <v>20.7</v>
      </c>
      <c r="AG191" s="52">
        <v>5.5449792857142857</v>
      </c>
      <c r="AH191" s="64">
        <v>1.32593352946372</v>
      </c>
      <c r="AI191" s="11">
        <v>5.6</v>
      </c>
      <c r="AJ191" s="52">
        <v>1.3501645023184892</v>
      </c>
      <c r="AK191" s="52">
        <v>0.34238104506031769</v>
      </c>
      <c r="AL191" s="1"/>
      <c r="AM191" s="2"/>
      <c r="AN191" s="64">
        <v>0.4883453898643263</v>
      </c>
      <c r="AO191" s="64"/>
      <c r="AP191" s="64"/>
      <c r="AQ191" s="64"/>
      <c r="AR191" s="64"/>
      <c r="AS191" s="64"/>
    </row>
    <row r="192" spans="2:66" x14ac:dyDescent="0.2">
      <c r="B192" t="s">
        <v>8</v>
      </c>
      <c r="L192" s="10">
        <v>18.96</v>
      </c>
      <c r="M192" s="2">
        <v>12.627470055399062</v>
      </c>
      <c r="N192" s="2">
        <v>5.6471762855430674</v>
      </c>
      <c r="O192" s="2">
        <v>6.8109500000000001</v>
      </c>
      <c r="P192" s="2">
        <v>1.3984450811526339</v>
      </c>
      <c r="Q192" s="2">
        <v>0.98884999999999912</v>
      </c>
      <c r="R192" s="2">
        <v>0.66178266178266187</v>
      </c>
      <c r="S192" s="2">
        <v>0.98426634412617386</v>
      </c>
      <c r="T192" s="2">
        <v>0.4401772906862651</v>
      </c>
      <c r="U192" s="64"/>
      <c r="V192" s="64"/>
      <c r="W192" s="64"/>
      <c r="X192" s="2">
        <v>6.157021158549953</v>
      </c>
      <c r="Y192" s="4"/>
      <c r="Z192" s="2"/>
      <c r="AA192" s="2"/>
      <c r="AB192" s="2">
        <v>23.862464025486187</v>
      </c>
      <c r="AC192" s="48">
        <v>6.9404243328108262</v>
      </c>
      <c r="AD192" s="9">
        <v>7.6</v>
      </c>
      <c r="AE192" s="2">
        <v>6.15</v>
      </c>
      <c r="AF192" s="64">
        <v>20.8</v>
      </c>
      <c r="AG192" s="52">
        <v>6.7670842857142857</v>
      </c>
      <c r="AH192" s="64">
        <v>2.2191227477603719</v>
      </c>
      <c r="AI192" s="11">
        <v>7.6</v>
      </c>
      <c r="AJ192" s="52">
        <v>0.84807715012659701</v>
      </c>
      <c r="AK192" s="52">
        <v>0.20507450212249692</v>
      </c>
      <c r="AL192" s="1"/>
      <c r="AN192" s="64">
        <v>0.54748152184162913</v>
      </c>
      <c r="AO192" s="64"/>
      <c r="AP192" s="64"/>
      <c r="AQ192" s="64"/>
      <c r="AR192" s="64"/>
      <c r="AS192" s="64"/>
    </row>
    <row r="193" spans="2:45" x14ac:dyDescent="0.2">
      <c r="B193" t="s">
        <v>9</v>
      </c>
      <c r="L193" s="10">
        <v>20.68</v>
      </c>
      <c r="M193" s="2">
        <v>23.256977447639233</v>
      </c>
      <c r="N193" s="2">
        <v>10.400836504820175</v>
      </c>
      <c r="O193" s="2">
        <v>2.5527000000000002</v>
      </c>
      <c r="P193" s="2"/>
      <c r="Q193" s="2">
        <v>0</v>
      </c>
      <c r="R193" s="2">
        <v>0.94484101232965612</v>
      </c>
      <c r="S193" s="2">
        <v>1.3667134396284146</v>
      </c>
      <c r="T193" s="2">
        <v>0.61121283135433802</v>
      </c>
      <c r="U193" s="64"/>
      <c r="V193" s="64"/>
      <c r="W193" s="64"/>
      <c r="X193" s="2">
        <v>5.8893696044279267</v>
      </c>
      <c r="Y193" s="4"/>
      <c r="Z193" s="2"/>
      <c r="AA193" s="2"/>
      <c r="AB193" s="2">
        <v>24.752633368319174</v>
      </c>
      <c r="AC193" s="48">
        <v>8.0292632411774285</v>
      </c>
      <c r="AD193" s="11">
        <v>9.8000000000000007</v>
      </c>
      <c r="AE193" s="2">
        <v>5.6</v>
      </c>
      <c r="AF193" s="64">
        <v>20.8</v>
      </c>
      <c r="AG193" s="52">
        <v>6.5792166666666674</v>
      </c>
      <c r="AH193" s="64">
        <v>1.3879834359002006</v>
      </c>
      <c r="AI193" s="11">
        <v>9.8000000000000007</v>
      </c>
      <c r="AJ193" s="52">
        <v>0.9317522010710636</v>
      </c>
      <c r="AK193" s="52">
        <v>0.46213575380242178</v>
      </c>
      <c r="AL193" s="1"/>
      <c r="AN193" s="64">
        <v>0.47841363342908289</v>
      </c>
      <c r="AO193" s="64"/>
      <c r="AP193" s="64"/>
      <c r="AQ193" s="64"/>
      <c r="AR193" s="64"/>
      <c r="AS193" s="64"/>
    </row>
    <row r="194" spans="2:45" x14ac:dyDescent="0.2">
      <c r="B194" s="22" t="s">
        <v>30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10">
        <v>18.875</v>
      </c>
      <c r="M194" s="2">
        <v>3.3737960815674697</v>
      </c>
      <c r="N194" s="2">
        <v>1.6868980407837348</v>
      </c>
      <c r="O194" s="2">
        <v>8.2314999999999987</v>
      </c>
      <c r="P194" s="2">
        <v>3.5709901414033633</v>
      </c>
      <c r="Q194" s="2">
        <v>2.0617121194127317</v>
      </c>
      <c r="R194" s="2">
        <v>0.64102564102564108</v>
      </c>
      <c r="S194" s="2">
        <v>1.2820512820512822</v>
      </c>
      <c r="T194" s="2">
        <v>0.64102564102564108</v>
      </c>
      <c r="U194" s="64"/>
      <c r="V194" s="64"/>
      <c r="W194" s="64"/>
      <c r="X194" s="2">
        <v>6.7834032099477239</v>
      </c>
      <c r="Y194" s="4"/>
      <c r="Z194" s="2"/>
      <c r="AA194" s="2"/>
      <c r="AB194" s="15">
        <v>22.054244151984538</v>
      </c>
      <c r="AC194" s="48">
        <v>8.7091389803710708</v>
      </c>
      <c r="AD194" s="11">
        <v>6.8</v>
      </c>
      <c r="AE194" s="2">
        <v>5.4</v>
      </c>
      <c r="AF194" s="64">
        <v>23.1</v>
      </c>
      <c r="AG194" s="52">
        <v>5.8484296666666662</v>
      </c>
      <c r="AH194" s="64">
        <v>2.232405474893369</v>
      </c>
      <c r="AI194" s="11">
        <v>6.8</v>
      </c>
      <c r="AJ194" s="52">
        <v>1.7490961261636362</v>
      </c>
      <c r="AK194" s="52">
        <v>0.5759753164343524</v>
      </c>
      <c r="AL194" s="1"/>
      <c r="AN194" s="64">
        <v>1.0718450973297202</v>
      </c>
      <c r="AO194" s="64">
        <v>4.9778061254379367</v>
      </c>
      <c r="AP194" s="64"/>
      <c r="AQ194" s="64"/>
      <c r="AR194" s="64"/>
      <c r="AS194" s="64"/>
    </row>
    <row r="195" spans="2:45" x14ac:dyDescent="0.2">
      <c r="B195" t="s">
        <v>0</v>
      </c>
      <c r="L195" s="10">
        <v>18.559999999999999</v>
      </c>
      <c r="M195" s="2">
        <v>18.375200679176267</v>
      </c>
      <c r="N195" s="2">
        <v>8.2176395637676869</v>
      </c>
      <c r="O195" s="2">
        <v>5.0738666666666665</v>
      </c>
      <c r="P195" s="2">
        <v>1.390133811304993</v>
      </c>
      <c r="Q195" s="2">
        <v>0.80259413016653824</v>
      </c>
      <c r="R195" s="2">
        <v>0.8531645569620252</v>
      </c>
      <c r="S195" s="2">
        <v>1.3193614474683786</v>
      </c>
      <c r="T195" s="2">
        <v>0.59003637668636244</v>
      </c>
      <c r="U195" s="64"/>
      <c r="V195" s="64"/>
      <c r="W195" s="64"/>
      <c r="X195" s="2">
        <v>6.8872684141311753</v>
      </c>
      <c r="Y195" s="4"/>
      <c r="Z195" s="2"/>
      <c r="AA195" s="2"/>
      <c r="AB195" s="2">
        <v>21.853594760668553</v>
      </c>
      <c r="AC195" s="48">
        <v>7.1787094110383567</v>
      </c>
      <c r="AD195" s="11">
        <v>5.9</v>
      </c>
      <c r="AE195" s="2">
        <v>5.4</v>
      </c>
      <c r="AF195" s="64">
        <v>28.5</v>
      </c>
      <c r="AG195" s="52">
        <v>6.6711353333333339</v>
      </c>
      <c r="AH195" s="64">
        <v>2.1585040198809469</v>
      </c>
      <c r="AI195" s="11">
        <v>5.9</v>
      </c>
      <c r="AJ195" s="52">
        <v>2.4674203216019768</v>
      </c>
      <c r="AK195" s="52">
        <v>1.1400094821720355</v>
      </c>
      <c r="AL195" s="1"/>
      <c r="AN195" s="64">
        <v>1.043840896221808</v>
      </c>
      <c r="AO195" s="64">
        <v>5.0125902578134998</v>
      </c>
      <c r="AP195" s="64"/>
      <c r="AQ195" s="64"/>
      <c r="AR195" s="64"/>
      <c r="AS195" s="64"/>
    </row>
    <row r="196" spans="2:45" x14ac:dyDescent="0.2">
      <c r="B196" t="s">
        <v>1</v>
      </c>
      <c r="L196" s="10">
        <v>8.5399999999999991</v>
      </c>
      <c r="M196" s="2">
        <v>5.2785414652155582</v>
      </c>
      <c r="N196" s="2">
        <v>2.3606355076546657</v>
      </c>
      <c r="O196" s="2">
        <v>7.1830999999999996</v>
      </c>
      <c r="P196" s="2">
        <v>3.1755511028271415</v>
      </c>
      <c r="Q196" s="2">
        <v>1.5877755514135707</v>
      </c>
      <c r="R196" s="2">
        <v>4.9264037201688691</v>
      </c>
      <c r="S196" s="2">
        <v>4.7950373128602362</v>
      </c>
      <c r="T196" s="2">
        <v>2.1444058772406827</v>
      </c>
      <c r="U196" s="64"/>
      <c r="V196" s="64"/>
      <c r="W196" s="64"/>
      <c r="X196" s="2">
        <v>6.4673665569641141</v>
      </c>
      <c r="Y196" s="4"/>
      <c r="Z196" s="2"/>
      <c r="AA196" s="2"/>
      <c r="AB196" s="2">
        <v>15.174474376294269</v>
      </c>
      <c r="AC196" s="48">
        <v>7.4646112581552213</v>
      </c>
      <c r="AD196" s="11">
        <v>7</v>
      </c>
      <c r="AE196" s="2">
        <v>6</v>
      </c>
      <c r="AF196" s="64">
        <v>15.4</v>
      </c>
      <c r="AG196" s="52">
        <v>6.487585666666666</v>
      </c>
      <c r="AH196" s="64">
        <v>1.3348496684185902</v>
      </c>
      <c r="AI196" s="11">
        <v>7</v>
      </c>
      <c r="AJ196" s="52">
        <v>3.9027314794187768</v>
      </c>
      <c r="AK196" s="52">
        <v>0.89865505372409638</v>
      </c>
      <c r="AL196" s="1"/>
      <c r="AN196" s="64">
        <v>1.6962537668556583</v>
      </c>
      <c r="AO196" s="64">
        <v>3.8322485305425915</v>
      </c>
      <c r="AP196" s="64"/>
      <c r="AQ196" s="64"/>
      <c r="AR196" s="64"/>
      <c r="AS196" s="64"/>
    </row>
    <row r="197" spans="2:45" x14ac:dyDescent="0.2">
      <c r="B197" t="s">
        <v>2</v>
      </c>
      <c r="L197" s="10">
        <v>8.5399999999999991</v>
      </c>
      <c r="M197" s="2">
        <v>8.1488035931662992</v>
      </c>
      <c r="N197" s="2">
        <v>3.6442557539228768</v>
      </c>
      <c r="O197" s="2">
        <v>7.3540000000000001</v>
      </c>
      <c r="P197" s="2">
        <v>1.1551212057615428</v>
      </c>
      <c r="Q197" s="2">
        <v>0.57756060288077138</v>
      </c>
      <c r="R197" s="2">
        <v>4.205943280115104</v>
      </c>
      <c r="S197" s="2">
        <v>3.4588665285537088</v>
      </c>
      <c r="T197" s="2">
        <v>1.546852136588962</v>
      </c>
      <c r="U197" s="64"/>
      <c r="V197" s="64"/>
      <c r="W197" s="64"/>
      <c r="X197" s="2">
        <v>7.2696593668521619</v>
      </c>
      <c r="Y197" s="4"/>
      <c r="Z197" s="2"/>
      <c r="AA197" s="2"/>
      <c r="AB197" s="2">
        <v>9.9810503956978316</v>
      </c>
      <c r="AC197" s="48">
        <v>6.2872331970195772</v>
      </c>
      <c r="AD197" s="11">
        <v>8.4</v>
      </c>
      <c r="AE197" s="2">
        <v>6.5</v>
      </c>
      <c r="AF197" s="64">
        <v>7.1611814345991567</v>
      </c>
      <c r="AG197" s="52">
        <v>7.1039896666666662</v>
      </c>
      <c r="AH197" s="64">
        <v>1.4320487863374469</v>
      </c>
      <c r="AI197" s="11">
        <v>8.4</v>
      </c>
      <c r="AJ197" s="52">
        <v>2.718052920818828</v>
      </c>
      <c r="AK197" s="52">
        <v>0.49544445242296564</v>
      </c>
      <c r="AL197" s="1"/>
      <c r="AN197" s="64">
        <v>1.4183528327578225</v>
      </c>
      <c r="AO197" s="64">
        <v>2.8364962085005487</v>
      </c>
      <c r="AP197" s="64"/>
      <c r="AQ197" s="64"/>
      <c r="AR197" s="64"/>
      <c r="AS197" s="64"/>
    </row>
    <row r="198" spans="2:45" x14ac:dyDescent="0.2">
      <c r="B198" t="s">
        <v>3</v>
      </c>
      <c r="L198" s="10">
        <v>5.22</v>
      </c>
      <c r="M198" s="2">
        <v>3.6492464975663119</v>
      </c>
      <c r="N198" s="2">
        <v>1.6319926470422588</v>
      </c>
      <c r="O198" s="2">
        <v>9.2387200000000007</v>
      </c>
      <c r="P198" s="2">
        <v>2.6086890427952456</v>
      </c>
      <c r="Q198" s="2">
        <v>1.1666412063698053</v>
      </c>
      <c r="R198" s="2">
        <v>2.0191952935809971</v>
      </c>
      <c r="S198" s="2">
        <v>1.5594027133574062</v>
      </c>
      <c r="T198" s="2">
        <v>0.69738609427295584</v>
      </c>
      <c r="U198" s="64"/>
      <c r="V198" s="64"/>
      <c r="W198" s="64"/>
      <c r="X198" s="2">
        <v>8.3912967466723902</v>
      </c>
      <c r="Y198" s="4"/>
      <c r="Z198" s="2"/>
      <c r="AA198" s="3"/>
      <c r="AB198" s="2">
        <v>11.53287560874784</v>
      </c>
      <c r="AC198" s="48">
        <v>9.129831343770185</v>
      </c>
      <c r="AD198" s="11">
        <v>8.6</v>
      </c>
      <c r="AE198" s="2">
        <v>8.9</v>
      </c>
      <c r="AF198" s="64">
        <v>10.8</v>
      </c>
      <c r="AG198" s="52">
        <v>8.7525067619047618</v>
      </c>
      <c r="AH198" s="64">
        <v>1.577928187897081</v>
      </c>
      <c r="AI198" s="11">
        <v>8.6</v>
      </c>
      <c r="AJ198" s="52">
        <v>2.9439035623489431</v>
      </c>
      <c r="AK198" s="52">
        <v>0.66696826306882129</v>
      </c>
      <c r="AL198" s="1"/>
      <c r="AN198" s="64">
        <v>0.64278017061014903</v>
      </c>
      <c r="AO198" s="64">
        <v>2.4494149178411373</v>
      </c>
      <c r="AP198" s="64"/>
      <c r="AQ198" s="64"/>
      <c r="AR198" s="64"/>
      <c r="AS198" s="64"/>
    </row>
    <row r="199" spans="2:45" x14ac:dyDescent="0.2">
      <c r="B199" t="s">
        <v>10</v>
      </c>
      <c r="L199" s="10">
        <v>9.06</v>
      </c>
      <c r="M199" s="2">
        <v>11.925728489278967</v>
      </c>
      <c r="N199" s="2">
        <v>5.3333479166467281</v>
      </c>
      <c r="O199" s="2">
        <v>9.0046250000000008</v>
      </c>
      <c r="P199" s="2">
        <v>2.2512823195903215</v>
      </c>
      <c r="Q199" s="2">
        <v>1.1256411597951608</v>
      </c>
      <c r="R199" s="2">
        <v>0.24691358024691357</v>
      </c>
      <c r="S199" s="2">
        <v>0.55211554999994805</v>
      </c>
      <c r="T199" s="2">
        <v>0.24691358024691357</v>
      </c>
      <c r="U199" s="64"/>
      <c r="V199" s="64"/>
      <c r="W199" s="64"/>
      <c r="X199" s="2">
        <v>9.2539389014007281</v>
      </c>
      <c r="Y199" s="4"/>
      <c r="Z199" s="2"/>
      <c r="AA199" s="4"/>
      <c r="AB199" s="15">
        <v>11.928621067429408</v>
      </c>
      <c r="AC199" s="48">
        <v>11.644539289746044</v>
      </c>
      <c r="AD199" s="11">
        <v>5.8</v>
      </c>
      <c r="AE199" s="2">
        <v>8</v>
      </c>
      <c r="AF199" s="64">
        <v>11.9</v>
      </c>
      <c r="AG199" s="52">
        <v>9.816726000000001</v>
      </c>
      <c r="AH199" s="64">
        <v>1.2528931324214698</v>
      </c>
      <c r="AI199" s="11">
        <v>5.8</v>
      </c>
      <c r="AJ199" s="52">
        <v>1.2981518895321014</v>
      </c>
      <c r="AK199" s="52">
        <v>0.41952045201017357</v>
      </c>
      <c r="AL199" s="1"/>
      <c r="AN199" s="64">
        <v>1.4392934417871825</v>
      </c>
      <c r="AO199" s="64">
        <v>2.9754889568399392</v>
      </c>
      <c r="AP199" s="64"/>
      <c r="AQ199" s="64"/>
      <c r="AR199" s="64"/>
      <c r="AS199" s="64"/>
    </row>
    <row r="200" spans="2:45" x14ac:dyDescent="0.2">
      <c r="B200" t="s">
        <v>4</v>
      </c>
      <c r="L200" s="10">
        <v>8.76</v>
      </c>
      <c r="M200" s="2">
        <v>5.8977114205427164</v>
      </c>
      <c r="N200" s="2">
        <v>2.6375367296020724</v>
      </c>
      <c r="O200" s="2">
        <v>5.9032399999999994</v>
      </c>
      <c r="P200" s="2">
        <v>1.5898713730990965</v>
      </c>
      <c r="Q200" s="2">
        <v>0.71101209314610203</v>
      </c>
      <c r="R200" s="2">
        <v>0.76614987080103369</v>
      </c>
      <c r="S200" s="2">
        <v>0.45540573926612854</v>
      </c>
      <c r="T200" s="2">
        <v>0.20366363806852172</v>
      </c>
      <c r="U200" s="64"/>
      <c r="V200" s="64"/>
      <c r="W200" s="64"/>
      <c r="X200" s="2">
        <v>6.748341302494639</v>
      </c>
      <c r="Y200" s="4"/>
      <c r="Z200" s="2"/>
      <c r="AA200" s="2"/>
      <c r="AB200" s="15">
        <v>17.273105513465076</v>
      </c>
      <c r="AC200" s="48">
        <v>7.714910790816961</v>
      </c>
      <c r="AD200" s="11">
        <v>4.7</v>
      </c>
      <c r="AE200" s="2">
        <v>6.7</v>
      </c>
      <c r="AF200" s="64">
        <v>19.7</v>
      </c>
      <c r="AG200" s="52">
        <v>7.3149966666666657</v>
      </c>
      <c r="AH200" s="64">
        <v>1.6678019249565927</v>
      </c>
      <c r="AI200" s="11">
        <v>4.7</v>
      </c>
      <c r="AJ200" s="52">
        <v>1.1520736325080214</v>
      </c>
      <c r="AK200" s="52">
        <v>0.39340575742372985</v>
      </c>
      <c r="AL200" s="1"/>
      <c r="AN200" s="64">
        <v>1.4430698886232771</v>
      </c>
      <c r="AO200" s="64">
        <v>4.2878620016520532</v>
      </c>
      <c r="AP200" s="64"/>
      <c r="AQ200" s="64"/>
      <c r="AR200" s="64"/>
      <c r="AS200" s="64"/>
    </row>
    <row r="201" spans="2:45" x14ac:dyDescent="0.2">
      <c r="B201" t="s">
        <v>5</v>
      </c>
      <c r="D201" s="37">
        <v>41144</v>
      </c>
      <c r="E201" s="37"/>
      <c r="F201" s="37"/>
      <c r="G201" s="37"/>
      <c r="H201" s="37"/>
      <c r="I201" s="37"/>
      <c r="J201" s="37"/>
      <c r="K201" s="37"/>
      <c r="L201" s="10">
        <v>10.32</v>
      </c>
      <c r="M201" s="2">
        <v>6.7739943903135913</v>
      </c>
      <c r="N201" s="2">
        <v>3.0294223871886863</v>
      </c>
      <c r="O201" s="2">
        <v>4.4876500000000004</v>
      </c>
      <c r="P201" s="2">
        <v>2.3350839149803573</v>
      </c>
      <c r="Q201" s="2">
        <v>1.1675419574901786</v>
      </c>
      <c r="R201" s="2">
        <v>1.6784301526816496</v>
      </c>
      <c r="S201" s="2">
        <v>2.1431136183782162</v>
      </c>
      <c r="T201" s="2">
        <v>0.95842954683984682</v>
      </c>
      <c r="U201" s="64"/>
      <c r="V201" s="64"/>
      <c r="W201" s="64"/>
      <c r="X201" s="2">
        <v>4.8471478446515279</v>
      </c>
      <c r="Y201" s="4"/>
      <c r="Z201" s="2"/>
      <c r="AA201" s="2"/>
      <c r="AB201" s="15">
        <v>25.672171915077907</v>
      </c>
      <c r="AC201" s="48">
        <v>9.9340496617651262</v>
      </c>
      <c r="AD201" s="11">
        <v>4.2</v>
      </c>
      <c r="AE201" s="2">
        <v>4.5999999999999996</v>
      </c>
      <c r="AF201" s="64">
        <v>28.8</v>
      </c>
      <c r="AG201" s="52">
        <v>5.0536253333333336</v>
      </c>
      <c r="AH201" s="64">
        <v>1.5573407202532432</v>
      </c>
      <c r="AI201" s="11">
        <v>4.2</v>
      </c>
      <c r="AJ201" s="52">
        <v>1.0775823685291486</v>
      </c>
      <c r="AK201" s="52">
        <v>0.37064435058561224</v>
      </c>
      <c r="AL201" s="1"/>
      <c r="AN201" s="64">
        <v>0.65092691092163513</v>
      </c>
      <c r="AO201" s="64">
        <v>4.9901988066219847</v>
      </c>
      <c r="AP201" s="64"/>
      <c r="AQ201" s="64"/>
      <c r="AR201" s="64"/>
      <c r="AS201" s="64"/>
    </row>
    <row r="202" spans="2:45" x14ac:dyDescent="0.2">
      <c r="B202" t="s">
        <v>6</v>
      </c>
      <c r="D202" s="37">
        <v>41170</v>
      </c>
      <c r="E202" s="37"/>
      <c r="F202" s="37"/>
      <c r="G202" s="37"/>
      <c r="H202" s="37"/>
      <c r="I202" s="37"/>
      <c r="J202" s="37"/>
      <c r="K202" s="37"/>
      <c r="L202" s="35">
        <v>34.348717948717947</v>
      </c>
      <c r="M202" s="2">
        <v>21.297726386727724</v>
      </c>
      <c r="N202" s="2">
        <v>9.5246327933828336</v>
      </c>
      <c r="O202" s="2">
        <v>2.8581599999999998</v>
      </c>
      <c r="P202" s="2">
        <v>1.0178676230237418</v>
      </c>
      <c r="Q202" s="2">
        <v>0.4552042394354433</v>
      </c>
      <c r="R202" s="2">
        <v>0.34482758620689652</v>
      </c>
      <c r="S202" s="2">
        <v>0.77105792327578948</v>
      </c>
      <c r="T202" s="2">
        <v>0.34482758620689652</v>
      </c>
      <c r="U202" s="64"/>
      <c r="V202" s="64"/>
      <c r="W202" s="64"/>
      <c r="X202" s="2">
        <v>3.9622041099480589</v>
      </c>
      <c r="Y202" s="4"/>
      <c r="Z202" s="2"/>
      <c r="AA202" s="2"/>
      <c r="AB202" s="15">
        <v>29.330871247230089</v>
      </c>
      <c r="AC202" s="48">
        <v>7.5192250705982238</v>
      </c>
      <c r="AD202" s="9">
        <v>4.0999999999999996</v>
      </c>
      <c r="AE202" s="2">
        <v>4.7249999999999996</v>
      </c>
      <c r="AF202" s="64">
        <v>24.69350649350649</v>
      </c>
      <c r="AG202" s="52">
        <v>3.829282333333333</v>
      </c>
      <c r="AH202" s="64">
        <v>1.4411304710980262</v>
      </c>
      <c r="AI202" s="9">
        <v>4.0999999999999996</v>
      </c>
      <c r="AJ202" s="52">
        <v>1.0645080688511541</v>
      </c>
      <c r="AK202" s="52">
        <v>0.52301940532621571</v>
      </c>
      <c r="AL202" s="1"/>
      <c r="AN202" s="64">
        <v>0.24151640395773824</v>
      </c>
      <c r="AO202" s="64">
        <v>5.651784124265367</v>
      </c>
      <c r="AP202" s="64"/>
      <c r="AQ202" s="64"/>
      <c r="AR202" s="64"/>
      <c r="AS202" s="64"/>
    </row>
    <row r="203" spans="2:45" x14ac:dyDescent="0.2">
      <c r="B203" t="s">
        <v>7</v>
      </c>
      <c r="L203" s="10">
        <v>31.3</v>
      </c>
      <c r="M203" s="2">
        <v>9.2954289841835926</v>
      </c>
      <c r="N203" s="2">
        <v>4.1570422177312656</v>
      </c>
      <c r="O203" s="2">
        <v>4.4466399999999995</v>
      </c>
      <c r="P203" s="2">
        <v>0.57548507191759668</v>
      </c>
      <c r="Q203" s="2">
        <v>0.25736474816882027</v>
      </c>
      <c r="R203" s="2">
        <v>0.2197802197802198</v>
      </c>
      <c r="S203" s="2">
        <v>0.49144351153841537</v>
      </c>
      <c r="T203" s="2">
        <v>0.2197802197802198</v>
      </c>
      <c r="U203" s="64"/>
      <c r="V203" s="64"/>
      <c r="W203" s="64"/>
      <c r="X203" s="2">
        <v>4.9996301331772468</v>
      </c>
      <c r="Y203" s="4"/>
      <c r="Z203" s="2"/>
      <c r="AA203" s="2"/>
      <c r="AB203" s="15">
        <v>29.106224053684603</v>
      </c>
      <c r="AC203" s="48">
        <v>8.1241401320498916</v>
      </c>
      <c r="AD203" s="11">
        <v>5.6</v>
      </c>
      <c r="AE203" s="2">
        <v>6</v>
      </c>
      <c r="AF203" s="64">
        <v>20.7</v>
      </c>
      <c r="AG203" s="52">
        <v>5.5449792857142857</v>
      </c>
      <c r="AH203" s="64">
        <v>1.32593352946372</v>
      </c>
      <c r="AI203" s="11">
        <v>5.6</v>
      </c>
      <c r="AJ203" s="52">
        <v>1.3501645023184892</v>
      </c>
      <c r="AK203" s="52">
        <v>0.34238104506031769</v>
      </c>
      <c r="AL203" s="1"/>
      <c r="AN203" s="64">
        <v>0.4883453898643263</v>
      </c>
      <c r="AO203" s="64">
        <v>5.519821466654629</v>
      </c>
      <c r="AP203" s="64"/>
      <c r="AQ203" s="64"/>
      <c r="AR203" s="64"/>
      <c r="AS203" s="64"/>
    </row>
    <row r="204" spans="2:45" x14ac:dyDescent="0.2">
      <c r="B204" t="s">
        <v>8</v>
      </c>
      <c r="L204" s="35">
        <v>36.76</v>
      </c>
      <c r="M204" s="2">
        <v>13.543374764068231</v>
      </c>
      <c r="N204" s="2">
        <v>6.0567813234423475</v>
      </c>
      <c r="O204" s="2">
        <v>6.6599000000000004</v>
      </c>
      <c r="P204" s="2">
        <v>2.8207356682255753</v>
      </c>
      <c r="Q204" s="2">
        <v>1.261471340142136</v>
      </c>
      <c r="R204" s="2">
        <v>0</v>
      </c>
      <c r="S204" s="2">
        <v>0</v>
      </c>
      <c r="T204" s="2">
        <v>0</v>
      </c>
      <c r="U204" s="64"/>
      <c r="V204" s="64"/>
      <c r="W204" s="64"/>
      <c r="X204" s="2">
        <v>6.157021158549953</v>
      </c>
      <c r="Y204" s="4"/>
      <c r="Z204" s="2"/>
      <c r="AA204" s="2"/>
      <c r="AB204" s="15">
        <v>23.862464025486187</v>
      </c>
      <c r="AC204" s="48">
        <v>6.9404243328108262</v>
      </c>
      <c r="AD204" s="11">
        <v>7.6</v>
      </c>
      <c r="AE204" s="2">
        <v>6.15</v>
      </c>
      <c r="AF204" s="64">
        <v>20.8</v>
      </c>
      <c r="AG204" s="52">
        <v>6.7670842857142857</v>
      </c>
      <c r="AH204" s="64">
        <v>2.2191227477603719</v>
      </c>
      <c r="AI204" s="11">
        <v>7.6</v>
      </c>
      <c r="AJ204" s="52">
        <v>0.84807715012659701</v>
      </c>
      <c r="AK204" s="52">
        <v>0.20507450212249692</v>
      </c>
      <c r="AL204" s="1"/>
      <c r="AN204" s="64">
        <v>0.54748152184162913</v>
      </c>
      <c r="AO204" s="64">
        <v>5.0963624041071949</v>
      </c>
      <c r="AP204" s="64"/>
      <c r="AQ204" s="64"/>
      <c r="AR204" s="64"/>
      <c r="AS204" s="64"/>
    </row>
    <row r="205" spans="2:45" x14ac:dyDescent="0.2">
      <c r="B205" t="s">
        <v>9</v>
      </c>
      <c r="L205" s="35">
        <v>29.28</v>
      </c>
      <c r="M205" s="2">
        <v>12.723482227755103</v>
      </c>
      <c r="N205" s="2">
        <v>5.6901142343541737</v>
      </c>
      <c r="O205" s="2">
        <v>8.498660000000001</v>
      </c>
      <c r="P205" s="2">
        <v>2.6709332091986098</v>
      </c>
      <c r="Q205" s="2">
        <v>1.1944776438259515</v>
      </c>
      <c r="R205" s="2">
        <v>0.21367521367521369</v>
      </c>
      <c r="S205" s="2">
        <v>0.52339524418443983</v>
      </c>
      <c r="T205" s="2">
        <v>0.21367521367521372</v>
      </c>
      <c r="U205" s="64"/>
      <c r="V205" s="64"/>
      <c r="W205" s="64"/>
      <c r="X205" s="2">
        <v>5.8893696044279267</v>
      </c>
      <c r="Y205" s="4"/>
      <c r="Z205" s="2"/>
      <c r="AA205" s="2"/>
      <c r="AB205" s="15">
        <v>24.752633368319174</v>
      </c>
      <c r="AC205" s="48">
        <v>8.0292632411774285</v>
      </c>
      <c r="AD205" s="11">
        <v>9.8000000000000007</v>
      </c>
      <c r="AE205" s="2">
        <v>5.6</v>
      </c>
      <c r="AF205" s="64">
        <v>20.8</v>
      </c>
      <c r="AG205" s="52">
        <v>6.5792166666666674</v>
      </c>
      <c r="AH205" s="64">
        <v>1.3879834359002006</v>
      </c>
      <c r="AI205" s="11">
        <v>9.8000000000000007</v>
      </c>
      <c r="AJ205" s="52">
        <v>0.9317522010710636</v>
      </c>
      <c r="AK205" s="52">
        <v>0.46213575380242178</v>
      </c>
      <c r="AL205" s="1"/>
      <c r="AN205" s="64">
        <v>0.47841363342908289</v>
      </c>
      <c r="AO205" s="64">
        <v>5.1594277769021728</v>
      </c>
      <c r="AP205" s="64"/>
      <c r="AQ205" s="64"/>
      <c r="AR205" s="64"/>
      <c r="AS205" s="64"/>
    </row>
    <row r="206" spans="2:45" x14ac:dyDescent="0.2">
      <c r="B206" s="22" t="s">
        <v>31</v>
      </c>
      <c r="C206" s="22"/>
      <c r="D206" s="22"/>
      <c r="E206" s="22"/>
      <c r="F206" s="22"/>
      <c r="G206" s="22"/>
      <c r="H206" s="22"/>
      <c r="I206" s="22"/>
      <c r="J206" s="22"/>
      <c r="K206" s="22"/>
      <c r="L206" s="10">
        <v>22.25</v>
      </c>
      <c r="M206" s="2">
        <v>17.611558704441808</v>
      </c>
      <c r="N206" s="2">
        <v>7.1898887334923351</v>
      </c>
      <c r="O206" s="2">
        <v>8.2492799999999988</v>
      </c>
      <c r="P206" s="2">
        <v>1.9713898414570465</v>
      </c>
      <c r="Q206" s="2">
        <v>0.88163233913009775</v>
      </c>
      <c r="R206" s="2">
        <v>0.41486291486291488</v>
      </c>
      <c r="S206" s="2">
        <v>0.64361342350324202</v>
      </c>
      <c r="T206" s="2">
        <v>0.26275407986479288</v>
      </c>
      <c r="U206" s="64"/>
      <c r="V206" s="64"/>
      <c r="W206" s="64"/>
      <c r="X206" s="2">
        <v>6.7834032099477239</v>
      </c>
      <c r="Y206" s="2">
        <v>1.3501999613818052</v>
      </c>
      <c r="Z206" s="2"/>
      <c r="AA206" s="2"/>
      <c r="AB206" s="15">
        <v>22.054244151984538</v>
      </c>
      <c r="AC206" s="48">
        <v>8.7091389803710708</v>
      </c>
      <c r="AD206" s="11">
        <v>6.8</v>
      </c>
      <c r="AE206" s="2">
        <v>5.4</v>
      </c>
      <c r="AF206" s="64">
        <v>23.1</v>
      </c>
      <c r="AG206" s="52">
        <v>5.8484296666666662</v>
      </c>
      <c r="AH206" s="64">
        <v>2.232405474893369</v>
      </c>
      <c r="AI206" s="11">
        <v>6.8</v>
      </c>
      <c r="AJ206" s="52">
        <v>1.7490961261636362</v>
      </c>
      <c r="AK206" s="52">
        <v>0.5759753164343524</v>
      </c>
      <c r="AL206" s="1"/>
      <c r="AN206" s="64">
        <v>1.0718450973297202</v>
      </c>
      <c r="AO206" s="64">
        <v>4.9778061254379367</v>
      </c>
      <c r="AP206" s="64"/>
      <c r="AQ206" s="64"/>
      <c r="AR206" s="64"/>
      <c r="AS206" s="64"/>
    </row>
    <row r="207" spans="2:45" x14ac:dyDescent="0.2">
      <c r="B207" t="s">
        <v>0</v>
      </c>
      <c r="L207" s="10">
        <v>22.6</v>
      </c>
      <c r="M207" s="2">
        <v>13.06879234410485</v>
      </c>
      <c r="N207" s="2">
        <v>6.5343961720524248</v>
      </c>
      <c r="O207" s="2">
        <v>6.407</v>
      </c>
      <c r="P207" s="2">
        <v>1.9597</v>
      </c>
      <c r="Q207" s="2">
        <v>0.87640448310126751</v>
      </c>
      <c r="R207" s="2">
        <v>0</v>
      </c>
      <c r="S207" s="2">
        <v>0</v>
      </c>
      <c r="T207" s="2">
        <v>0</v>
      </c>
      <c r="U207" s="64"/>
      <c r="V207" s="64"/>
      <c r="W207" s="64"/>
      <c r="X207" s="2">
        <v>6.8872684141311753</v>
      </c>
      <c r="Y207" s="2">
        <v>1.9087212887692104</v>
      </c>
      <c r="Z207" s="2"/>
      <c r="AA207" s="2"/>
      <c r="AB207" s="2">
        <v>21.853594760668553</v>
      </c>
      <c r="AC207" s="48">
        <v>7.1787094110383567</v>
      </c>
      <c r="AD207" s="11">
        <v>5.9</v>
      </c>
      <c r="AE207" s="2">
        <v>5.4</v>
      </c>
      <c r="AF207" s="64">
        <v>28.5</v>
      </c>
      <c r="AG207" s="52">
        <v>6.6711353333333339</v>
      </c>
      <c r="AH207" s="64">
        <v>2.1585040198809469</v>
      </c>
      <c r="AI207" s="11">
        <v>5.9</v>
      </c>
      <c r="AJ207" s="52">
        <v>2.4674203216019768</v>
      </c>
      <c r="AK207" s="52">
        <v>1.1400094821720355</v>
      </c>
      <c r="AL207" s="1"/>
      <c r="AN207" s="64">
        <v>1.043840896221808</v>
      </c>
      <c r="AO207" s="64">
        <v>5.0125902578134998</v>
      </c>
      <c r="AP207" s="64"/>
      <c r="AQ207" s="64"/>
      <c r="AR207" s="64"/>
      <c r="AS207" s="64"/>
    </row>
    <row r="208" spans="2:45" x14ac:dyDescent="0.2">
      <c r="B208" t="s">
        <v>1</v>
      </c>
      <c r="L208" s="10">
        <v>14.8</v>
      </c>
      <c r="M208" s="2">
        <v>12.067754760538543</v>
      </c>
      <c r="N208" s="2">
        <v>4.9266402507270053</v>
      </c>
      <c r="O208" s="4">
        <v>7.0402974999999994</v>
      </c>
      <c r="P208" s="2">
        <v>3.2308851084450869</v>
      </c>
      <c r="Q208" s="2">
        <v>1.4448957459949987</v>
      </c>
      <c r="R208" s="2">
        <v>2.4817922098825043</v>
      </c>
      <c r="S208" s="2">
        <v>4.6190561877069714</v>
      </c>
      <c r="T208" s="2">
        <v>2.0657047255207632</v>
      </c>
      <c r="U208" s="64"/>
      <c r="V208" s="64"/>
      <c r="W208" s="64"/>
      <c r="X208" s="2">
        <v>6.4673665569641141</v>
      </c>
      <c r="Y208" s="2">
        <v>1.8592808383259412</v>
      </c>
      <c r="Z208" s="2"/>
      <c r="AA208" s="2"/>
      <c r="AB208" s="2">
        <v>15.174474376294269</v>
      </c>
      <c r="AC208" s="48">
        <v>7.4646112581552213</v>
      </c>
      <c r="AD208" s="11">
        <v>7</v>
      </c>
      <c r="AE208" s="2">
        <v>6</v>
      </c>
      <c r="AF208" s="64">
        <v>15.4</v>
      </c>
      <c r="AG208" s="52">
        <v>6.487585666666666</v>
      </c>
      <c r="AH208" s="64">
        <v>1.3348496684185902</v>
      </c>
      <c r="AI208" s="11">
        <v>7</v>
      </c>
      <c r="AJ208" s="52">
        <v>3.9027314794187768</v>
      </c>
      <c r="AK208" s="52">
        <v>0.89865505372409638</v>
      </c>
      <c r="AL208" s="1"/>
      <c r="AN208" s="64">
        <v>1.6962537668556583</v>
      </c>
      <c r="AO208" s="64">
        <v>3.8322485305425915</v>
      </c>
      <c r="AP208" s="64"/>
      <c r="AQ208" s="64"/>
      <c r="AR208" s="64"/>
      <c r="AS208" s="64"/>
    </row>
    <row r="209" spans="2:47" x14ac:dyDescent="0.2">
      <c r="B209" t="s">
        <v>2</v>
      </c>
      <c r="L209" s="10">
        <v>9.4</v>
      </c>
      <c r="M209" s="15">
        <v>9.0239270468804857</v>
      </c>
      <c r="N209" s="15">
        <v>3.6840027901595747</v>
      </c>
      <c r="O209" s="15">
        <v>5.695892013888888</v>
      </c>
      <c r="P209" s="2">
        <v>2.4384102598312558</v>
      </c>
      <c r="Q209" s="2">
        <v>0.86210821502076607</v>
      </c>
      <c r="R209" s="2">
        <v>4.916666666666667</v>
      </c>
      <c r="S209" s="2">
        <v>1.8192489292745684</v>
      </c>
      <c r="T209" s="2">
        <v>0.74270526530455583</v>
      </c>
      <c r="U209" s="64"/>
      <c r="V209" s="64"/>
      <c r="W209" s="64"/>
      <c r="X209" s="2">
        <v>7.2696593668521619</v>
      </c>
      <c r="Y209" s="2">
        <v>1.2355420319421675</v>
      </c>
      <c r="Z209" s="2"/>
      <c r="AA209" s="2"/>
      <c r="AB209" s="2">
        <v>9.9810503956978316</v>
      </c>
      <c r="AC209" s="48">
        <v>6.2872331970195772</v>
      </c>
      <c r="AD209" s="11">
        <v>8.4</v>
      </c>
      <c r="AE209" s="2">
        <v>6.5</v>
      </c>
      <c r="AF209" s="64">
        <v>7.1611814345991567</v>
      </c>
      <c r="AG209" s="52">
        <v>7.1039896666666662</v>
      </c>
      <c r="AH209" s="64">
        <v>1.4320487863374469</v>
      </c>
      <c r="AI209" s="11">
        <v>8.4</v>
      </c>
      <c r="AJ209" s="52">
        <v>2.718052920818828</v>
      </c>
      <c r="AK209" s="52">
        <v>0.49544445242296564</v>
      </c>
      <c r="AL209" s="1"/>
      <c r="AN209" s="64">
        <v>1.4183528327578225</v>
      </c>
      <c r="AO209" s="64">
        <v>2.8364962085005487</v>
      </c>
      <c r="AP209" s="64"/>
      <c r="AQ209" s="64"/>
      <c r="AR209" s="64"/>
      <c r="AS209" s="64"/>
    </row>
    <row r="210" spans="2:47" x14ac:dyDescent="0.2">
      <c r="B210" t="s">
        <v>3</v>
      </c>
      <c r="L210" s="10">
        <v>4.1693547165811031</v>
      </c>
      <c r="M210" s="15">
        <v>3.5832346503917356</v>
      </c>
      <c r="N210" s="15">
        <v>1.462849420353304</v>
      </c>
      <c r="O210" s="2">
        <v>8.2803972406037598</v>
      </c>
      <c r="P210" s="2">
        <v>1.7863524902200378</v>
      </c>
      <c r="Q210" s="2">
        <v>0.89317624511001892</v>
      </c>
      <c r="R210" s="2">
        <v>1.5058974841583537</v>
      </c>
      <c r="S210" s="2">
        <v>2.3399495638623269</v>
      </c>
      <c r="T210" s="2">
        <v>0.95528040921845692</v>
      </c>
      <c r="U210" s="64"/>
      <c r="V210" s="64"/>
      <c r="W210" s="64"/>
      <c r="X210" s="2">
        <v>8.3912967466723902</v>
      </c>
      <c r="Y210" s="2">
        <v>1.4744895466107382</v>
      </c>
      <c r="Z210" s="2"/>
      <c r="AA210" s="3"/>
      <c r="AB210" s="2">
        <v>11.53287560874784</v>
      </c>
      <c r="AC210" s="48">
        <v>9.129831343770185</v>
      </c>
      <c r="AD210" s="11">
        <v>8.6</v>
      </c>
      <c r="AE210" s="2">
        <v>8.9</v>
      </c>
      <c r="AF210" s="64">
        <v>10.8</v>
      </c>
      <c r="AG210" s="52">
        <v>8.7525067619047618</v>
      </c>
      <c r="AH210" s="64">
        <v>1.577928187897081</v>
      </c>
      <c r="AI210" s="11">
        <v>8.6</v>
      </c>
      <c r="AJ210" s="52">
        <v>2.9439035623489431</v>
      </c>
      <c r="AK210" s="52">
        <v>0.66696826306882129</v>
      </c>
      <c r="AL210" s="1"/>
      <c r="AN210" s="64">
        <v>0.64278017061014903</v>
      </c>
      <c r="AO210" s="64">
        <v>2.4494149178411373</v>
      </c>
      <c r="AP210" s="64"/>
      <c r="AQ210" s="64"/>
      <c r="AR210" s="64"/>
      <c r="AS210" s="64"/>
    </row>
    <row r="211" spans="2:47" x14ac:dyDescent="0.2">
      <c r="B211" t="s">
        <v>10</v>
      </c>
      <c r="L211" s="10">
        <v>7.2</v>
      </c>
      <c r="M211" s="2">
        <v>7.9582213715951831</v>
      </c>
      <c r="N211" s="15">
        <v>3.2489302700867131</v>
      </c>
      <c r="O211" s="2">
        <v>9.3209772625372072</v>
      </c>
      <c r="P211" s="2">
        <v>1.8004502158846987</v>
      </c>
      <c r="Q211" s="2">
        <v>0.80518581456447158</v>
      </c>
      <c r="R211" s="2">
        <v>2.9588255901041287</v>
      </c>
      <c r="S211" s="2">
        <v>1.6971392934595211</v>
      </c>
      <c r="T211" s="2">
        <v>0.6928542152338979</v>
      </c>
      <c r="U211" s="64"/>
      <c r="V211" s="64"/>
      <c r="W211" s="64"/>
      <c r="X211" s="2">
        <v>9.2539389014007281</v>
      </c>
      <c r="Y211" s="2">
        <v>1.0838267526711434</v>
      </c>
      <c r="Z211" s="2"/>
      <c r="AA211" s="4"/>
      <c r="AB211" s="2">
        <v>11.928621067429408</v>
      </c>
      <c r="AC211" s="48">
        <v>11.644539289746044</v>
      </c>
      <c r="AD211" s="11">
        <v>5.8</v>
      </c>
      <c r="AE211" s="2">
        <v>8</v>
      </c>
      <c r="AF211" s="64">
        <v>11.9</v>
      </c>
      <c r="AG211" s="52">
        <v>9.816726000000001</v>
      </c>
      <c r="AH211" s="64">
        <v>1.2528931324214698</v>
      </c>
      <c r="AI211" s="11">
        <v>5.8</v>
      </c>
      <c r="AJ211" s="52">
        <v>1.2981518895321014</v>
      </c>
      <c r="AK211" s="52">
        <v>0.41952045201017357</v>
      </c>
      <c r="AL211" s="1"/>
      <c r="AN211" s="64">
        <v>1.4392934417871825</v>
      </c>
      <c r="AO211" s="64">
        <v>2.9754889568399392</v>
      </c>
      <c r="AP211" s="64"/>
      <c r="AQ211" s="64"/>
      <c r="AR211" s="64"/>
      <c r="AS211" s="64"/>
    </row>
    <row r="212" spans="2:47" x14ac:dyDescent="0.2">
      <c r="B212" t="s">
        <v>4</v>
      </c>
      <c r="L212" s="10">
        <v>12.314200324004245</v>
      </c>
      <c r="M212" s="2">
        <v>10.255280188500073</v>
      </c>
      <c r="N212" s="2">
        <v>4.186700605183078</v>
      </c>
      <c r="O212" s="2">
        <v>6.2519919517742872</v>
      </c>
      <c r="P212" s="2">
        <v>2.2510867456157699</v>
      </c>
      <c r="Q212" s="2">
        <v>1.0067165972891277</v>
      </c>
      <c r="R212" s="2">
        <v>0.41152263374485593</v>
      </c>
      <c r="S212" s="2">
        <v>1.0080204702811431</v>
      </c>
      <c r="T212" s="2">
        <v>0.41152263374485593</v>
      </c>
      <c r="U212" s="64"/>
      <c r="V212" s="64"/>
      <c r="W212" s="64"/>
      <c r="X212" s="2">
        <v>6.748341302494639</v>
      </c>
      <c r="Y212" s="2">
        <v>1.6198055418758097</v>
      </c>
      <c r="Z212" s="2"/>
      <c r="AA212" s="2"/>
      <c r="AB212" s="2">
        <v>17.273105513465076</v>
      </c>
      <c r="AC212" s="48">
        <v>7.714910790816961</v>
      </c>
      <c r="AD212" s="11">
        <v>4.7</v>
      </c>
      <c r="AE212" s="2">
        <v>6.7</v>
      </c>
      <c r="AF212" s="64">
        <v>19.7</v>
      </c>
      <c r="AG212" s="52">
        <v>7.3149966666666657</v>
      </c>
      <c r="AH212" s="64">
        <v>1.6678019249565927</v>
      </c>
      <c r="AI212" s="11">
        <v>4.7</v>
      </c>
      <c r="AJ212" s="52">
        <v>1.1520736325080214</v>
      </c>
      <c r="AK212" s="52">
        <v>0.39340575742372985</v>
      </c>
      <c r="AL212" s="1"/>
      <c r="AN212" s="64">
        <v>1.4430698886232771</v>
      </c>
      <c r="AO212" s="64">
        <v>4.2878620016520532</v>
      </c>
      <c r="AP212" s="64"/>
      <c r="AQ212" s="64"/>
      <c r="AR212" s="64"/>
      <c r="AS212" s="64"/>
    </row>
    <row r="213" spans="2:47" x14ac:dyDescent="0.2">
      <c r="B213" t="s">
        <v>5</v>
      </c>
      <c r="L213" s="35">
        <v>29.609443677952935</v>
      </c>
      <c r="M213" s="2">
        <v>13.861877281510893</v>
      </c>
      <c r="N213" s="2">
        <v>6.1992199794436686</v>
      </c>
      <c r="O213" s="2">
        <v>4.0754248735859626</v>
      </c>
      <c r="P213" s="2">
        <v>0.44641879005448204</v>
      </c>
      <c r="Q213" s="2">
        <v>0.22320939502724102</v>
      </c>
      <c r="R213" s="2">
        <v>0.22346368715083798</v>
      </c>
      <c r="S213" s="2">
        <v>0.49967999497202004</v>
      </c>
      <c r="T213" s="2">
        <v>0.22346368715083798</v>
      </c>
      <c r="U213" s="64"/>
      <c r="V213" s="64"/>
      <c r="W213" s="64"/>
      <c r="X213" s="2">
        <v>4.8471478446515279</v>
      </c>
      <c r="Y213" s="2">
        <v>1.4012928362655042</v>
      </c>
      <c r="Z213" s="2"/>
      <c r="AA213" s="2"/>
      <c r="AB213" s="2">
        <v>25.672171915077907</v>
      </c>
      <c r="AC213" s="48">
        <v>9.9340496617651262</v>
      </c>
      <c r="AD213" s="11">
        <v>4.2</v>
      </c>
      <c r="AE213" s="2">
        <v>4.5999999999999996</v>
      </c>
      <c r="AF213" s="64">
        <v>28.8</v>
      </c>
      <c r="AG213" s="52">
        <v>5.0536253333333336</v>
      </c>
      <c r="AH213" s="64">
        <v>1.5573407202532432</v>
      </c>
      <c r="AI213" s="11">
        <v>4.2</v>
      </c>
      <c r="AJ213" s="52">
        <v>1.0775823685291486</v>
      </c>
      <c r="AK213" s="52">
        <v>0.37064435058561224</v>
      </c>
      <c r="AL213" s="1"/>
      <c r="AN213" s="64">
        <v>0.65092691092163513</v>
      </c>
      <c r="AO213" s="64">
        <v>4.9901988066219847</v>
      </c>
      <c r="AP213" s="64"/>
      <c r="AQ213" s="64"/>
      <c r="AR213" s="64"/>
      <c r="AS213" s="64"/>
    </row>
    <row r="214" spans="2:47" x14ac:dyDescent="0.2">
      <c r="B214" t="s">
        <v>6</v>
      </c>
      <c r="D214" s="37" t="s">
        <v>55</v>
      </c>
      <c r="E214" s="37"/>
      <c r="F214" s="37"/>
      <c r="G214" s="37"/>
      <c r="H214" s="37"/>
      <c r="I214" s="37"/>
      <c r="J214" s="37"/>
      <c r="K214" s="37"/>
      <c r="L214" s="35">
        <v>33.505772295415014</v>
      </c>
      <c r="M214" s="2">
        <v>5.1361397245847726</v>
      </c>
      <c r="N214" s="2">
        <v>2.2969515132217198</v>
      </c>
      <c r="O214" s="2">
        <v>3.8973955041514552</v>
      </c>
      <c r="P214" s="2">
        <v>0.66566979454045583</v>
      </c>
      <c r="Q214" s="2">
        <v>0.2976965822321555</v>
      </c>
      <c r="R214" s="2">
        <v>0</v>
      </c>
      <c r="S214" s="2">
        <v>0</v>
      </c>
      <c r="T214" s="2">
        <v>0</v>
      </c>
      <c r="U214" s="64"/>
      <c r="V214" s="64"/>
      <c r="W214" s="64"/>
      <c r="X214" s="2">
        <v>3.9622041099480589</v>
      </c>
      <c r="Y214" s="2">
        <v>0.59989029806085503</v>
      </c>
      <c r="Z214" s="2"/>
      <c r="AA214" s="2"/>
      <c r="AB214" s="2">
        <v>29.330871247230089</v>
      </c>
      <c r="AC214" s="48">
        <v>7.5192250705982238</v>
      </c>
      <c r="AD214" s="9">
        <v>4.0999999999999996</v>
      </c>
      <c r="AE214" s="2">
        <v>4.7249999999999996</v>
      </c>
      <c r="AF214" s="64">
        <v>24.69350649350649</v>
      </c>
      <c r="AG214" s="52">
        <v>3.829282333333333</v>
      </c>
      <c r="AH214" s="64">
        <v>1.4411304710980262</v>
      </c>
      <c r="AI214" s="9">
        <v>4.0999999999999996</v>
      </c>
      <c r="AJ214" s="52">
        <v>1.0645080688511541</v>
      </c>
      <c r="AK214" s="52">
        <v>0.52301940532621571</v>
      </c>
      <c r="AL214" s="1"/>
      <c r="AN214" s="64">
        <v>0.24151640395773824</v>
      </c>
      <c r="AO214" s="64">
        <v>5.651784124265367</v>
      </c>
      <c r="AP214" s="64"/>
      <c r="AQ214" s="64"/>
      <c r="AR214" s="64"/>
      <c r="AS214" s="64"/>
    </row>
    <row r="215" spans="2:47" x14ac:dyDescent="0.2">
      <c r="B215" t="s">
        <v>7</v>
      </c>
      <c r="L215" s="35">
        <v>31.671003992432382</v>
      </c>
      <c r="M215" s="2">
        <v>8.1035339792327452</v>
      </c>
      <c r="N215" s="2">
        <v>3.6240105671087575</v>
      </c>
      <c r="O215" s="2">
        <v>4.6121346979678179</v>
      </c>
      <c r="P215" s="2">
        <v>1.5671905349313733</v>
      </c>
      <c r="Q215" s="2">
        <v>0.78359526746568664</v>
      </c>
      <c r="R215" s="2">
        <v>0</v>
      </c>
      <c r="S215" s="2">
        <v>0</v>
      </c>
      <c r="T215" s="2">
        <v>0</v>
      </c>
      <c r="U215" s="64"/>
      <c r="V215" s="64"/>
      <c r="W215" s="64"/>
      <c r="X215" s="2">
        <v>4.9996301331772468</v>
      </c>
      <c r="Y215" s="2">
        <v>1.0413209051474615</v>
      </c>
      <c r="Z215" s="2"/>
      <c r="AA215" s="2"/>
      <c r="AB215" s="2">
        <v>29.106224053684603</v>
      </c>
      <c r="AC215" s="48">
        <v>8.1241401320498916</v>
      </c>
      <c r="AD215" s="11">
        <v>5.6</v>
      </c>
      <c r="AE215" s="2">
        <v>6</v>
      </c>
      <c r="AF215" s="64">
        <v>20.7</v>
      </c>
      <c r="AG215" s="52">
        <v>5.5449792857142857</v>
      </c>
      <c r="AH215" s="64">
        <v>1.32593352946372</v>
      </c>
      <c r="AI215" s="11">
        <v>5.6</v>
      </c>
      <c r="AJ215" s="52">
        <v>1.3501645023184892</v>
      </c>
      <c r="AK215" s="52">
        <v>0.34238104506031769</v>
      </c>
      <c r="AL215" s="1"/>
      <c r="AN215" s="64">
        <v>0.4883453898643263</v>
      </c>
      <c r="AO215" s="64">
        <v>5.519821466654629</v>
      </c>
      <c r="AP215" s="64"/>
      <c r="AQ215" s="64"/>
      <c r="AR215" s="64"/>
      <c r="AS215" s="64"/>
    </row>
    <row r="216" spans="2:47" x14ac:dyDescent="0.2">
      <c r="B216" t="s">
        <v>8</v>
      </c>
      <c r="L216" s="10">
        <v>21.968338102666639</v>
      </c>
      <c r="M216" s="2">
        <v>16.923128248020355</v>
      </c>
      <c r="N216" s="2">
        <v>6.9088381765550197</v>
      </c>
      <c r="O216" s="2">
        <v>5.781457340740741</v>
      </c>
      <c r="P216" s="2">
        <v>1.9410147696132498</v>
      </c>
      <c r="Q216" s="2">
        <v>0.86804819403726396</v>
      </c>
      <c r="R216" s="2">
        <v>0.40453074433656955</v>
      </c>
      <c r="S216" s="2">
        <v>0.99089390889287132</v>
      </c>
      <c r="T216" s="2">
        <v>0.4045307443365696</v>
      </c>
      <c r="U216" s="64"/>
      <c r="V216" s="64"/>
      <c r="W216" s="64"/>
      <c r="X216" s="2">
        <v>6.157021158549953</v>
      </c>
      <c r="Y216" s="2">
        <v>1.6870970964047285</v>
      </c>
      <c r="Z216" s="2"/>
      <c r="AA216" s="2"/>
      <c r="AB216" s="2">
        <v>23.862464025486187</v>
      </c>
      <c r="AC216" s="48">
        <v>6.9404243328108262</v>
      </c>
      <c r="AD216" s="9">
        <v>7.6</v>
      </c>
      <c r="AE216" s="2">
        <v>6.15</v>
      </c>
      <c r="AF216" s="64">
        <v>20.8</v>
      </c>
      <c r="AG216" s="52">
        <v>6.7670842857142857</v>
      </c>
      <c r="AH216" s="64">
        <v>2.2191227477603719</v>
      </c>
      <c r="AI216" s="11">
        <v>7.6</v>
      </c>
      <c r="AJ216" s="52">
        <v>0.84807715012659701</v>
      </c>
      <c r="AK216" s="52">
        <v>0.20507450212249692</v>
      </c>
      <c r="AL216" s="1"/>
      <c r="AN216" s="64">
        <v>0.54748152184162913</v>
      </c>
      <c r="AO216" s="64">
        <v>5.0963624041071949</v>
      </c>
      <c r="AP216" s="64"/>
      <c r="AQ216" s="64"/>
      <c r="AR216" s="64"/>
      <c r="AS216" s="64"/>
    </row>
    <row r="217" spans="2:47" x14ac:dyDescent="0.2">
      <c r="B217" t="s">
        <v>9</v>
      </c>
      <c r="L217" s="10">
        <v>22.788006967718541</v>
      </c>
      <c r="M217" s="2">
        <v>26.873614791421325</v>
      </c>
      <c r="N217" s="2">
        <v>10.97110729718214</v>
      </c>
      <c r="O217" s="2">
        <v>4.9283621121716603</v>
      </c>
      <c r="P217" s="2">
        <v>1.315328561254518</v>
      </c>
      <c r="Q217" s="2">
        <v>0.65766428062725901</v>
      </c>
      <c r="R217" s="2">
        <v>0.12531328320802004</v>
      </c>
      <c r="S217" s="2">
        <v>0.30695360185252857</v>
      </c>
      <c r="T217" s="2">
        <v>0.12531328320802004</v>
      </c>
      <c r="U217" s="64"/>
      <c r="V217" s="64"/>
      <c r="W217" s="64"/>
      <c r="X217" s="2">
        <v>5.8893696044279267</v>
      </c>
      <c r="Y217" s="2">
        <v>1.3545600620366596</v>
      </c>
      <c r="Z217" s="2"/>
      <c r="AA217" s="2"/>
      <c r="AB217" s="2">
        <v>24.752633368319174</v>
      </c>
      <c r="AC217" s="48">
        <v>8.0292632411774285</v>
      </c>
      <c r="AD217" s="11">
        <v>9.8000000000000007</v>
      </c>
      <c r="AE217" s="2">
        <v>5.6</v>
      </c>
      <c r="AF217" s="64">
        <v>20.8</v>
      </c>
      <c r="AG217" s="52">
        <v>6.5792166666666674</v>
      </c>
      <c r="AH217" s="64">
        <v>1.3879834359002006</v>
      </c>
      <c r="AI217" s="11">
        <v>9.8000000000000007</v>
      </c>
      <c r="AJ217" s="52">
        <v>0.9317522010710636</v>
      </c>
      <c r="AK217" s="52">
        <v>0.46213575380242178</v>
      </c>
      <c r="AL217" s="1"/>
      <c r="AN217" s="64">
        <v>0.47841363342908289</v>
      </c>
      <c r="AO217" s="64">
        <v>5.1594277769021728</v>
      </c>
      <c r="AP217" s="64"/>
      <c r="AQ217" s="64"/>
      <c r="AR217" s="64"/>
      <c r="AS217" s="64"/>
    </row>
    <row r="218" spans="2:47" x14ac:dyDescent="0.2">
      <c r="B218" s="29" t="s">
        <v>111</v>
      </c>
      <c r="C218" s="29"/>
      <c r="D218" s="29"/>
      <c r="E218" s="29"/>
      <c r="F218" s="29"/>
      <c r="G218" s="29"/>
      <c r="H218" s="29"/>
      <c r="I218" s="29"/>
      <c r="J218" s="29"/>
      <c r="K218" s="29"/>
      <c r="L218" s="10">
        <v>11.801682795629912</v>
      </c>
      <c r="M218" s="2">
        <v>9.2186018410940438</v>
      </c>
      <c r="N218" s="2">
        <v>4.6093009205470219</v>
      </c>
      <c r="O218" s="2">
        <v>3.9701206554701196</v>
      </c>
      <c r="P218" s="2">
        <v>0.77703243423855406</v>
      </c>
      <c r="Q218" s="2">
        <v>0.38851621711927703</v>
      </c>
      <c r="R218" s="2">
        <v>1.7857142857142858</v>
      </c>
      <c r="S218" s="2">
        <v>3.5714285714285716</v>
      </c>
      <c r="T218" s="2">
        <v>1.7857142857142858</v>
      </c>
      <c r="U218" s="64"/>
      <c r="V218" s="64"/>
      <c r="W218" s="64"/>
      <c r="X218" s="2">
        <v>6.7834032099477239</v>
      </c>
      <c r="Y218" s="2">
        <v>1.3501999613818052</v>
      </c>
      <c r="AB218" s="2">
        <v>22.054244151984538</v>
      </c>
      <c r="AC218" s="48">
        <v>8.7091389803710708</v>
      </c>
      <c r="AG218" s="52">
        <v>5.8484296666666662</v>
      </c>
      <c r="AH218" s="64">
        <v>2.232405474893369</v>
      </c>
      <c r="AJ218" s="52">
        <v>1.7490961261636362</v>
      </c>
      <c r="AK218" s="52">
        <v>0.5759753164343524</v>
      </c>
      <c r="AL218" s="1"/>
      <c r="AN218" s="64">
        <v>1.0718450973297202</v>
      </c>
      <c r="AO218" s="64">
        <v>4.9778061254379367</v>
      </c>
      <c r="AP218" s="64"/>
      <c r="AQ218" s="64"/>
      <c r="AR218" s="64"/>
      <c r="AS218" s="64"/>
    </row>
    <row r="219" spans="2:47" x14ac:dyDescent="0.2">
      <c r="B219" t="s">
        <v>0</v>
      </c>
      <c r="L219" s="10">
        <v>11.935432422698977</v>
      </c>
      <c r="M219" s="2">
        <v>13.602132744735677</v>
      </c>
      <c r="N219" s="2">
        <v>6.0830586912409537</v>
      </c>
      <c r="O219" s="2">
        <v>3.5741295673269726</v>
      </c>
      <c r="P219" s="2">
        <v>1.2156751163647455</v>
      </c>
      <c r="Q219" s="2">
        <v>0.70187035568031542</v>
      </c>
      <c r="R219" s="2">
        <v>0.53333333333333333</v>
      </c>
      <c r="S219" s="2">
        <v>1.1925695879998877</v>
      </c>
      <c r="T219" s="2">
        <v>0.53333333333333321</v>
      </c>
      <c r="U219" s="64"/>
      <c r="V219" s="64"/>
      <c r="W219" s="64"/>
      <c r="X219" s="2">
        <v>6.8872684141311753</v>
      </c>
      <c r="Y219" s="2">
        <v>1.9087212887692104</v>
      </c>
      <c r="AA219" s="2"/>
      <c r="AB219" s="2">
        <v>21.853594760668553</v>
      </c>
      <c r="AC219" s="48">
        <v>7.1787094110383567</v>
      </c>
      <c r="AG219" s="52">
        <v>6.6711353333333339</v>
      </c>
      <c r="AH219" s="64">
        <v>2.1585040198809469</v>
      </c>
      <c r="AJ219" s="52">
        <v>2.4674203216019768</v>
      </c>
      <c r="AK219" s="52">
        <v>1.1400094821720355</v>
      </c>
      <c r="AL219" s="1"/>
      <c r="AN219" s="64">
        <v>1.043840896221808</v>
      </c>
      <c r="AO219" s="64">
        <v>5.0125902578134998</v>
      </c>
      <c r="AP219" s="64"/>
      <c r="AQ219" s="64"/>
      <c r="AR219" s="64"/>
      <c r="AS219" s="64"/>
    </row>
    <row r="220" spans="2:47" x14ac:dyDescent="0.2">
      <c r="B220" t="s">
        <v>1</v>
      </c>
      <c r="L220" s="10">
        <v>9.8021412680756406</v>
      </c>
      <c r="M220" s="2">
        <v>16.509880867841328</v>
      </c>
      <c r="N220" s="2">
        <v>8.2549404339206642</v>
      </c>
      <c r="O220" s="2">
        <v>5.0999999999999996</v>
      </c>
      <c r="P220" s="2">
        <v>2.5</v>
      </c>
      <c r="Q220" s="1">
        <v>1.1000000000000001</v>
      </c>
      <c r="R220" s="2">
        <v>2.0814516129032259</v>
      </c>
      <c r="S220" s="2">
        <v>1.62132291620533</v>
      </c>
      <c r="T220" s="2">
        <v>0.81066145810266499</v>
      </c>
      <c r="U220" s="64"/>
      <c r="V220" s="64"/>
      <c r="W220" s="64"/>
      <c r="X220" s="2">
        <v>6.4673665569641141</v>
      </c>
      <c r="Y220" s="2">
        <v>1.8592808383259412</v>
      </c>
      <c r="AA220" s="2"/>
      <c r="AB220" s="2">
        <v>15.174474376294269</v>
      </c>
      <c r="AC220" s="48">
        <v>7.4646112581552213</v>
      </c>
      <c r="AG220" s="52">
        <v>6.487585666666666</v>
      </c>
      <c r="AH220" s="64">
        <v>1.3348496684185902</v>
      </c>
      <c r="AJ220" s="52">
        <v>3.9027314794187768</v>
      </c>
      <c r="AK220" s="52">
        <v>0.89865505372409638</v>
      </c>
      <c r="AL220" s="1"/>
      <c r="AN220" s="4">
        <v>1.6962537668556583</v>
      </c>
      <c r="AO220" s="4">
        <v>3.8322485305425915</v>
      </c>
      <c r="AP220" s="4"/>
      <c r="AQ220" s="4"/>
      <c r="AR220" s="4"/>
      <c r="AS220" s="4"/>
      <c r="AT220" s="2"/>
    </row>
    <row r="221" spans="2:47" x14ac:dyDescent="0.2">
      <c r="B221" t="s">
        <v>2</v>
      </c>
      <c r="L221" s="10">
        <v>8.3000000000000007</v>
      </c>
      <c r="M221" s="2">
        <v>12.4</v>
      </c>
      <c r="N221" s="10">
        <v>5.5454485841994785</v>
      </c>
      <c r="O221" s="2">
        <v>7.8</v>
      </c>
      <c r="P221" s="2">
        <v>2.53166775932229</v>
      </c>
      <c r="Q221" s="2">
        <v>1.1321962412578435</v>
      </c>
      <c r="R221" s="2">
        <v>1.8</v>
      </c>
      <c r="S221" s="2">
        <v>3.9</v>
      </c>
      <c r="T221" s="2">
        <v>1.8</v>
      </c>
      <c r="U221" s="64"/>
      <c r="V221" s="64"/>
      <c r="W221" s="64"/>
      <c r="X221" s="2">
        <v>7.2696593668521619</v>
      </c>
      <c r="Y221" s="2">
        <v>1.2355420319421675</v>
      </c>
      <c r="AB221" s="2">
        <v>9.9810503956978316</v>
      </c>
      <c r="AC221" s="48">
        <v>6.2872331970195772</v>
      </c>
      <c r="AG221" s="52">
        <v>7.1039896666666662</v>
      </c>
      <c r="AH221" s="64">
        <v>1.4320487863374469</v>
      </c>
      <c r="AJ221" s="52">
        <v>2.718052920818828</v>
      </c>
      <c r="AK221" s="52">
        <v>0.49544445242296564</v>
      </c>
      <c r="AN221" s="4">
        <v>1.4183528327578225</v>
      </c>
      <c r="AO221" s="4">
        <v>2.8364962085005487</v>
      </c>
      <c r="AP221" s="4"/>
      <c r="AQ221" s="4"/>
      <c r="AR221" s="4"/>
      <c r="AS221" s="4"/>
      <c r="AT221" s="2"/>
    </row>
    <row r="222" spans="2:47" x14ac:dyDescent="0.2">
      <c r="B222" t="s">
        <v>3</v>
      </c>
      <c r="L222" s="10">
        <v>4.664895233157444</v>
      </c>
      <c r="M222" s="2">
        <v>6.450557356826125</v>
      </c>
      <c r="N222" s="2">
        <v>2.6334290134633607</v>
      </c>
      <c r="O222" s="10">
        <v>9.23724015000899</v>
      </c>
      <c r="P222" s="10">
        <v>2.7486467551794029</v>
      </c>
      <c r="Q222" s="10">
        <v>1.2292321981430734</v>
      </c>
      <c r="R222" s="2">
        <v>0.44429817344084249</v>
      </c>
      <c r="S222" s="2">
        <v>0.7253865764739228</v>
      </c>
      <c r="T222" s="2">
        <v>0.30611566960806674</v>
      </c>
      <c r="U222" s="64"/>
      <c r="V222" s="64"/>
      <c r="W222" s="64"/>
      <c r="X222" s="2">
        <v>8.3912967466723902</v>
      </c>
      <c r="Y222" s="2">
        <v>1.4744895466107382</v>
      </c>
      <c r="AB222" s="2">
        <v>11.53287560874784</v>
      </c>
      <c r="AC222" s="48">
        <v>9.129831343770185</v>
      </c>
      <c r="AG222" s="52">
        <v>8.7525067619047618</v>
      </c>
      <c r="AH222" s="64">
        <v>1.577928187897081</v>
      </c>
      <c r="AJ222" s="52">
        <v>2.9439035623489431</v>
      </c>
      <c r="AK222" s="52">
        <v>0.66696826306882129</v>
      </c>
      <c r="AN222" s="4">
        <v>0.64278017061014903</v>
      </c>
      <c r="AO222" s="4">
        <v>2.4494149178411373</v>
      </c>
      <c r="AP222" s="4"/>
      <c r="AQ222" s="4"/>
      <c r="AR222" s="4"/>
      <c r="AS222" s="4"/>
      <c r="AT222" s="2"/>
    </row>
    <row r="223" spans="2:47" x14ac:dyDescent="0.2">
      <c r="B223" t="s">
        <v>10</v>
      </c>
      <c r="L223" s="10">
        <v>11.4</v>
      </c>
      <c r="M223" s="2">
        <v>14.700043213287065</v>
      </c>
      <c r="N223" s="15">
        <v>6.574059179418863</v>
      </c>
      <c r="O223" s="15">
        <v>6.6</v>
      </c>
      <c r="P223" s="15">
        <v>0.73476158252047408</v>
      </c>
      <c r="Q223" s="15">
        <v>0.51955489755558626</v>
      </c>
      <c r="R223" s="15">
        <v>1.0339616638829239</v>
      </c>
      <c r="S223" s="15">
        <v>1.4710415043915555</v>
      </c>
      <c r="T223" s="15">
        <v>0.65786976030861466</v>
      </c>
      <c r="U223" s="65"/>
      <c r="V223" s="65"/>
      <c r="W223" s="65"/>
      <c r="X223" s="2">
        <v>9.2539389014007281</v>
      </c>
      <c r="Y223" s="2">
        <v>1.0838267526711434</v>
      </c>
      <c r="AB223" s="2">
        <v>11.928621067429408</v>
      </c>
      <c r="AC223" s="48">
        <v>11.644539289746044</v>
      </c>
      <c r="AG223" s="52">
        <v>9.816726000000001</v>
      </c>
      <c r="AH223" s="64">
        <v>1.2528931324214698</v>
      </c>
      <c r="AJ223" s="52">
        <v>1.2981518895321014</v>
      </c>
      <c r="AK223" s="52">
        <v>0.41952045201017357</v>
      </c>
      <c r="AN223" s="4">
        <v>1.4392934417871825</v>
      </c>
      <c r="AO223" s="4">
        <v>2.9754889568399392</v>
      </c>
      <c r="AP223" s="4"/>
      <c r="AQ223" s="4"/>
      <c r="AR223" s="4"/>
      <c r="AS223" s="4"/>
      <c r="AT223" s="2"/>
    </row>
    <row r="224" spans="2:47" ht="15.75" x14ac:dyDescent="0.25">
      <c r="B224" t="s">
        <v>4</v>
      </c>
      <c r="L224" s="10">
        <v>16.80301612279932</v>
      </c>
      <c r="M224" s="2">
        <v>9.1480047639676911</v>
      </c>
      <c r="N224" s="2">
        <v>3.7346573060450847</v>
      </c>
      <c r="O224" s="30">
        <v>4.8050659721388893</v>
      </c>
      <c r="P224" s="10">
        <v>2.3861527022726543</v>
      </c>
      <c r="Q224" s="2">
        <v>1.1930763511363272</v>
      </c>
      <c r="R224" s="2">
        <v>0</v>
      </c>
      <c r="S224" s="2">
        <v>0</v>
      </c>
      <c r="T224" s="2">
        <v>0</v>
      </c>
      <c r="U224" s="64"/>
      <c r="V224" s="64"/>
      <c r="W224" s="64"/>
      <c r="X224" s="2">
        <v>6.748341302494639</v>
      </c>
      <c r="Y224" s="2">
        <v>1.6198055418758097</v>
      </c>
      <c r="AB224" s="2">
        <v>17.273105513465076</v>
      </c>
      <c r="AC224" s="48">
        <v>7.714910790816961</v>
      </c>
      <c r="AG224" s="52">
        <v>7.3149966666666657</v>
      </c>
      <c r="AH224" s="64">
        <v>1.6678019249565927</v>
      </c>
      <c r="AJ224" s="52">
        <v>1.1520736325080214</v>
      </c>
      <c r="AK224" s="52">
        <v>0.39340575742372985</v>
      </c>
      <c r="AN224" s="4">
        <v>1.4430698886232771</v>
      </c>
      <c r="AO224" s="4">
        <v>4.2878620016520532</v>
      </c>
      <c r="AP224" s="4"/>
      <c r="AQ224" s="4"/>
      <c r="AR224" s="4"/>
      <c r="AS224" s="4"/>
      <c r="AT224" s="2"/>
      <c r="AU224" s="75" t="s">
        <v>85</v>
      </c>
    </row>
    <row r="225" spans="2:62" x14ac:dyDescent="0.2">
      <c r="B225" t="s">
        <v>5</v>
      </c>
      <c r="D225" s="37">
        <v>41138</v>
      </c>
      <c r="E225" s="37"/>
      <c r="F225" s="37"/>
      <c r="G225" s="37"/>
      <c r="H225" s="37"/>
      <c r="I225" s="37"/>
      <c r="J225" s="37"/>
      <c r="K225" s="37"/>
      <c r="L225" s="35">
        <v>34.75</v>
      </c>
      <c r="M225" s="2">
        <v>19.600425165456656</v>
      </c>
      <c r="N225" s="2">
        <v>9.800212582728328</v>
      </c>
      <c r="O225" s="2">
        <v>4.240366666666664</v>
      </c>
      <c r="P225" s="2">
        <v>2.5608450749269851</v>
      </c>
      <c r="Q225" s="2">
        <v>1.4785045933620222</v>
      </c>
      <c r="R225" s="2">
        <v>0</v>
      </c>
      <c r="S225" s="2">
        <v>0</v>
      </c>
      <c r="T225" s="2">
        <v>0</v>
      </c>
      <c r="U225" s="64"/>
      <c r="V225" s="64"/>
      <c r="W225" s="64"/>
      <c r="X225" s="2">
        <v>4.8471478446515279</v>
      </c>
      <c r="Y225" s="2">
        <v>1.4012928362655042</v>
      </c>
      <c r="AB225" s="2">
        <v>25.672171915077907</v>
      </c>
      <c r="AC225" s="48">
        <v>9.9340496617651262</v>
      </c>
      <c r="AG225" s="52">
        <v>5.0536253333333336</v>
      </c>
      <c r="AH225" s="64">
        <v>1.5573407202532432</v>
      </c>
      <c r="AJ225" s="52">
        <v>1.0775823685291486</v>
      </c>
      <c r="AK225" s="52">
        <v>0.37064435058561224</v>
      </c>
      <c r="AN225" s="4">
        <v>0.65092691092163513</v>
      </c>
      <c r="AO225" s="4">
        <v>4.9901988066219847</v>
      </c>
      <c r="AP225" s="4"/>
      <c r="AQ225" s="4"/>
      <c r="AR225" s="4"/>
      <c r="AS225" s="4"/>
      <c r="AT225" s="2"/>
    </row>
    <row r="226" spans="2:62" ht="18" x14ac:dyDescent="0.25">
      <c r="B226" t="s">
        <v>6</v>
      </c>
      <c r="D226" s="37">
        <v>41167</v>
      </c>
      <c r="E226" s="37"/>
      <c r="F226" s="37"/>
      <c r="G226" s="37"/>
      <c r="H226" s="37"/>
      <c r="I226" s="37"/>
      <c r="J226" s="37"/>
      <c r="K226" s="37"/>
      <c r="L226" s="35">
        <v>43.5</v>
      </c>
      <c r="M226" s="2">
        <v>18.423978940500344</v>
      </c>
      <c r="N226" s="2">
        <v>8.2394538653966638</v>
      </c>
      <c r="O226" s="2">
        <v>2.8</v>
      </c>
      <c r="P226" s="2">
        <v>1.2</v>
      </c>
      <c r="Q226" s="2">
        <v>0.5</v>
      </c>
      <c r="R226" s="2">
        <v>0.4</v>
      </c>
      <c r="S226" s="2">
        <v>0.8</v>
      </c>
      <c r="T226" s="2">
        <v>0.4</v>
      </c>
      <c r="U226" s="64"/>
      <c r="V226" s="64"/>
      <c r="W226" s="64"/>
      <c r="X226" s="2">
        <v>3.9622041099480589</v>
      </c>
      <c r="Y226" s="2">
        <v>0.59989029806085503</v>
      </c>
      <c r="AB226" s="2">
        <v>29.330871247230089</v>
      </c>
      <c r="AC226" s="48">
        <v>7.5192250705982238</v>
      </c>
      <c r="AG226" s="52">
        <v>3.829282333333333</v>
      </c>
      <c r="AH226" s="64">
        <v>1.4411304710980262</v>
      </c>
      <c r="AJ226" s="52">
        <v>1.0645080688511541</v>
      </c>
      <c r="AK226" s="52">
        <v>0.52301940532621571</v>
      </c>
      <c r="AN226" s="4">
        <v>0.24151640395773824</v>
      </c>
      <c r="AO226" s="4">
        <v>5.651784124265367</v>
      </c>
      <c r="AP226" s="4"/>
      <c r="AQ226" s="4"/>
      <c r="AR226" s="4"/>
      <c r="AS226" s="4"/>
      <c r="AT226" s="2"/>
      <c r="AV226" s="69"/>
      <c r="AW226" s="86" t="s">
        <v>23</v>
      </c>
      <c r="AX226" s="86" t="s">
        <v>87</v>
      </c>
      <c r="AY226" s="73" t="s">
        <v>33</v>
      </c>
      <c r="BG226" s="69"/>
      <c r="BH226" s="76" t="s">
        <v>82</v>
      </c>
      <c r="BI226" s="76" t="s">
        <v>83</v>
      </c>
      <c r="BJ226" s="77" t="s">
        <v>33</v>
      </c>
    </row>
    <row r="227" spans="2:62" x14ac:dyDescent="0.2">
      <c r="B227" t="s">
        <v>7</v>
      </c>
      <c r="L227" s="35">
        <v>40.680489965613269</v>
      </c>
      <c r="M227" s="2">
        <v>11.628742682301514</v>
      </c>
      <c r="N227" s="2">
        <v>4.7474143202937507</v>
      </c>
      <c r="O227" s="2">
        <v>2.6957306875500961</v>
      </c>
      <c r="P227" s="2">
        <v>0.87786634434151001</v>
      </c>
      <c r="Q227" s="2">
        <v>0.39259376422137082</v>
      </c>
      <c r="R227" s="2">
        <v>0.39473684210526316</v>
      </c>
      <c r="S227" s="2">
        <v>0.61071925655571402</v>
      </c>
      <c r="T227" s="2">
        <v>0.27312195456534211</v>
      </c>
      <c r="U227" s="64"/>
      <c r="V227" s="64"/>
      <c r="W227" s="64"/>
      <c r="X227" s="2">
        <v>4.9996301331772468</v>
      </c>
      <c r="Y227" s="2">
        <v>1.0413209051474615</v>
      </c>
      <c r="AB227" s="2">
        <v>29.106224053684603</v>
      </c>
      <c r="AC227" s="48">
        <v>8.1241401320498916</v>
      </c>
      <c r="AG227" s="52">
        <v>5.5449792857142857</v>
      </c>
      <c r="AH227" s="64">
        <v>1.32593352946372</v>
      </c>
      <c r="AJ227" s="52">
        <v>1.3501645023184892</v>
      </c>
      <c r="AK227" s="52">
        <v>0.34238104506031769</v>
      </c>
      <c r="AN227" s="4">
        <v>0.4883453898643263</v>
      </c>
      <c r="AO227" s="4">
        <v>5.519821466654629</v>
      </c>
      <c r="AP227" s="4"/>
      <c r="AQ227" s="4"/>
      <c r="AR227" s="4"/>
      <c r="AS227" s="4"/>
      <c r="AT227" s="2"/>
      <c r="BG227" s="67"/>
      <c r="BH227" s="67"/>
      <c r="BI227" s="67"/>
      <c r="BJ227" s="67"/>
    </row>
    <row r="228" spans="2:62" ht="18" x14ac:dyDescent="0.25">
      <c r="B228" t="s">
        <v>8</v>
      </c>
      <c r="L228" s="10">
        <v>23.645976420400803</v>
      </c>
      <c r="M228" s="2">
        <v>14.438334483004732</v>
      </c>
      <c r="N228" s="2">
        <v>5.8944253698321258</v>
      </c>
      <c r="O228" s="2">
        <v>4.2220434152272039</v>
      </c>
      <c r="P228" s="2">
        <v>1.2131124868215764</v>
      </c>
      <c r="Q228" s="2">
        <v>0.49525109888527413</v>
      </c>
      <c r="R228" s="2">
        <v>0.38271901602431457</v>
      </c>
      <c r="S228" s="2">
        <v>0.42134190091141166</v>
      </c>
      <c r="T228" s="2">
        <v>0.1720121107478782</v>
      </c>
      <c r="U228" s="64"/>
      <c r="V228" s="64"/>
      <c r="W228" s="64"/>
      <c r="X228" s="2">
        <v>6.157021158549953</v>
      </c>
      <c r="Y228" s="2">
        <v>1.6870970964047285</v>
      </c>
      <c r="AB228" s="2">
        <v>23.862464025486187</v>
      </c>
      <c r="AC228" s="48">
        <v>6.9404243328108262</v>
      </c>
      <c r="AG228" s="52">
        <v>6.7670842857142857</v>
      </c>
      <c r="AH228" s="64">
        <v>2.2191227477603719</v>
      </c>
      <c r="AJ228" s="52">
        <v>0.84807715012659701</v>
      </c>
      <c r="AK228" s="52">
        <v>0.20507450212249692</v>
      </c>
      <c r="AN228" s="4">
        <v>0.54748152184162913</v>
      </c>
      <c r="AO228" s="4">
        <v>5.0963624041071949</v>
      </c>
      <c r="AP228" s="4"/>
      <c r="AQ228" s="4"/>
      <c r="AR228" s="4"/>
      <c r="AS228" s="4"/>
      <c r="AT228" s="2"/>
      <c r="AV228" s="69" t="s">
        <v>89</v>
      </c>
      <c r="AW228" s="79">
        <v>13.651794871794873</v>
      </c>
      <c r="AX228" s="71">
        <v>22.054244151984538</v>
      </c>
      <c r="AY228" s="72">
        <v>8.7091389803710708</v>
      </c>
      <c r="BG228" s="69" t="s">
        <v>89</v>
      </c>
      <c r="BH228" s="79">
        <v>6.0087324074074075</v>
      </c>
      <c r="BI228" s="71">
        <v>6.7834032099477239</v>
      </c>
      <c r="BJ228" s="72">
        <v>2.232405474893369</v>
      </c>
    </row>
    <row r="229" spans="2:62" ht="18" x14ac:dyDescent="0.25">
      <c r="B229" t="s">
        <v>9</v>
      </c>
      <c r="L229" s="10">
        <v>26.585454828792837</v>
      </c>
      <c r="M229" s="2">
        <v>15.670226914512236</v>
      </c>
      <c r="N229" s="2">
        <v>7.8351134572561181</v>
      </c>
      <c r="O229" s="2">
        <v>5.1346759259259249</v>
      </c>
      <c r="P229" s="2">
        <v>2.6199411450726418</v>
      </c>
      <c r="Q229" s="2">
        <v>1.5126237253686661</v>
      </c>
      <c r="R229" s="2">
        <v>0</v>
      </c>
      <c r="S229" s="2">
        <v>0</v>
      </c>
      <c r="T229" s="2">
        <v>0</v>
      </c>
      <c r="U229" s="64"/>
      <c r="V229" s="64"/>
      <c r="W229" s="64"/>
      <c r="X229" s="2">
        <v>5.8893696044279267</v>
      </c>
      <c r="Y229" s="2">
        <v>1.3545600620366596</v>
      </c>
      <c r="AB229" s="2">
        <v>24.752633368319174</v>
      </c>
      <c r="AC229" s="48">
        <v>8.0292632411774285</v>
      </c>
      <c r="AG229" s="55"/>
      <c r="AH229" s="64">
        <v>1.3879834359002006</v>
      </c>
      <c r="AJ229" s="52">
        <v>0.9317522010710636</v>
      </c>
      <c r="AK229" s="52">
        <v>0.46213575380242178</v>
      </c>
      <c r="AN229" s="4">
        <v>0.47841363342908289</v>
      </c>
      <c r="AO229" s="4">
        <v>5.1594277769021728</v>
      </c>
      <c r="AP229" s="4"/>
      <c r="AQ229" s="4"/>
      <c r="AR229" s="4"/>
      <c r="AS229" s="4"/>
      <c r="AT229" s="4"/>
      <c r="AV229" s="69" t="s">
        <v>0</v>
      </c>
      <c r="AW229" s="80">
        <v>28.777777777777782</v>
      </c>
      <c r="AX229" s="71">
        <v>21.853594760668553</v>
      </c>
      <c r="AY229" s="72">
        <v>7.1787094110383567</v>
      </c>
      <c r="BG229" s="69" t="s">
        <v>0</v>
      </c>
      <c r="BH229" s="79">
        <v>8.2669666666666668</v>
      </c>
      <c r="BI229" s="71">
        <v>6.8872684141311753</v>
      </c>
      <c r="BJ229" s="72">
        <v>2.1585040198809469</v>
      </c>
    </row>
    <row r="230" spans="2:62" ht="18" x14ac:dyDescent="0.25">
      <c r="B230" s="29" t="s">
        <v>112</v>
      </c>
      <c r="C230" s="29"/>
      <c r="D230" s="29"/>
      <c r="E230" s="29"/>
      <c r="F230" s="29"/>
      <c r="G230" s="29"/>
      <c r="H230" s="29"/>
      <c r="I230" s="29"/>
      <c r="J230" s="29"/>
      <c r="K230" s="29"/>
      <c r="L230" s="10">
        <v>21.027408879798475</v>
      </c>
      <c r="M230" s="2">
        <v>19.815466130191911</v>
      </c>
      <c r="N230" s="2">
        <v>8.0896301723954274</v>
      </c>
      <c r="O230" s="10">
        <v>8.5351982913417732</v>
      </c>
      <c r="P230" s="10">
        <v>1.5467545476989002</v>
      </c>
      <c r="Q230" s="10">
        <v>0.69172966263233626</v>
      </c>
      <c r="R230" s="2">
        <v>2.3015873015873018</v>
      </c>
      <c r="S230" s="2">
        <v>3.5687820882408121</v>
      </c>
      <c r="T230" s="2">
        <v>1.4569491865623667</v>
      </c>
      <c r="U230" s="64"/>
      <c r="V230" s="64"/>
      <c r="W230" s="64"/>
      <c r="X230" s="2">
        <v>6.7834032099477239</v>
      </c>
      <c r="Y230" s="2">
        <v>1.3501999613818052</v>
      </c>
      <c r="Z230" s="2"/>
      <c r="AB230" s="2">
        <v>22.054244151984538</v>
      </c>
      <c r="AC230" s="48">
        <v>8.7091389803710708</v>
      </c>
      <c r="AH230" s="64">
        <v>2.232405474893369</v>
      </c>
      <c r="AJ230" s="52">
        <v>1.7490961261636362</v>
      </c>
      <c r="AK230" s="52">
        <v>0.5759753164343524</v>
      </c>
      <c r="AN230" s="4">
        <v>1.0718450973297202</v>
      </c>
      <c r="AO230" s="4">
        <v>4.9778061254379367</v>
      </c>
      <c r="AP230" s="4"/>
      <c r="AQ230" s="4"/>
      <c r="AR230" s="4"/>
      <c r="AS230" s="4"/>
      <c r="AT230" s="2"/>
      <c r="AV230" s="69" t="s">
        <v>1</v>
      </c>
      <c r="AW230" s="79">
        <v>24.937871151846675</v>
      </c>
      <c r="AX230" s="71">
        <v>15.174474376294269</v>
      </c>
      <c r="AY230" s="72">
        <v>7.4646112581552213</v>
      </c>
      <c r="BG230" s="69" t="s">
        <v>1</v>
      </c>
      <c r="BH230" s="79">
        <v>8.6823154302664616</v>
      </c>
      <c r="BI230" s="71">
        <v>6.4673665569641141</v>
      </c>
      <c r="BJ230" s="72">
        <v>1.3348496684185902</v>
      </c>
    </row>
    <row r="231" spans="2:62" ht="18" x14ac:dyDescent="0.25">
      <c r="B231" t="s">
        <v>0</v>
      </c>
      <c r="L231" s="10">
        <v>13.04887906923731</v>
      </c>
      <c r="M231" s="2">
        <v>9.8358057480022278</v>
      </c>
      <c r="N231" s="2">
        <v>4.3987060532032292</v>
      </c>
      <c r="O231" s="10">
        <v>8.662443989983668</v>
      </c>
      <c r="P231" s="10">
        <v>2.6890039824748304</v>
      </c>
      <c r="Q231" s="10">
        <v>1.2025591393162747</v>
      </c>
      <c r="R231" s="2">
        <v>1.0640732265446224</v>
      </c>
      <c r="S231" s="2">
        <v>0.76535288264226997</v>
      </c>
      <c r="T231" s="2">
        <v>0.38267644132113499</v>
      </c>
      <c r="U231" s="64"/>
      <c r="V231" s="64"/>
      <c r="W231" s="64"/>
      <c r="X231" s="2">
        <v>6.8872684141311753</v>
      </c>
      <c r="Y231" s="2">
        <v>1.9087212887692104</v>
      </c>
      <c r="Z231" s="2"/>
      <c r="AB231" s="2">
        <v>21.853594760668553</v>
      </c>
      <c r="AC231" s="48">
        <v>7.1787094110383567</v>
      </c>
      <c r="AH231" s="64">
        <v>2.1585040198809469</v>
      </c>
      <c r="AJ231" s="52">
        <v>2.4674203216019768</v>
      </c>
      <c r="AK231" s="52">
        <v>1.1400094821720355</v>
      </c>
      <c r="AN231" s="4">
        <v>1.043840896221808</v>
      </c>
      <c r="AO231" s="4">
        <v>5.0125902578134998</v>
      </c>
      <c r="AP231" s="4"/>
      <c r="AQ231" s="4"/>
      <c r="AR231" s="4"/>
      <c r="AS231" s="4"/>
      <c r="AT231" s="2"/>
      <c r="AV231" s="69" t="s">
        <v>2</v>
      </c>
      <c r="AW231" s="80">
        <v>13.209876543209878</v>
      </c>
      <c r="AX231" s="71">
        <v>9.9810503956978316</v>
      </c>
      <c r="AY231" s="72">
        <v>6.2872331970195772</v>
      </c>
      <c r="BG231" s="69" t="s">
        <v>2</v>
      </c>
      <c r="BH231" s="79">
        <v>11.247376700637593</v>
      </c>
      <c r="BI231" s="71">
        <v>7.2696593668521619</v>
      </c>
      <c r="BJ231" s="72">
        <v>1.4320487863374469</v>
      </c>
    </row>
    <row r="232" spans="2:62" ht="18" x14ac:dyDescent="0.25">
      <c r="B232" t="s">
        <v>1</v>
      </c>
      <c r="L232" s="10">
        <v>9.2729032258064503</v>
      </c>
      <c r="M232" s="2">
        <v>10.537940372999403</v>
      </c>
      <c r="N232" s="2">
        <v>4.7127102033732307</v>
      </c>
      <c r="O232" s="10">
        <v>7.0164576388888893</v>
      </c>
      <c r="P232" s="10">
        <v>1.9176323912604281</v>
      </c>
      <c r="Q232" s="2">
        <v>0.95881619563021403</v>
      </c>
      <c r="R232" s="2">
        <v>1.375</v>
      </c>
      <c r="S232" s="2">
        <v>2.75</v>
      </c>
      <c r="T232" s="2">
        <v>1.375</v>
      </c>
      <c r="U232" s="64"/>
      <c r="V232" s="64"/>
      <c r="W232" s="64"/>
      <c r="X232" s="2">
        <v>6.4673665569641141</v>
      </c>
      <c r="Y232" s="2">
        <v>1.8592808383259412</v>
      </c>
      <c r="Z232" s="2"/>
      <c r="AB232" s="2">
        <v>15.174474376294269</v>
      </c>
      <c r="AC232" s="48">
        <v>7.4646112581552213</v>
      </c>
      <c r="AH232" s="64">
        <v>1.3348496684185902</v>
      </c>
      <c r="AJ232" s="52">
        <v>3.9027314794187768</v>
      </c>
      <c r="AK232" s="52">
        <v>0.89865505372409638</v>
      </c>
      <c r="AN232" s="64">
        <v>1.6962537668556583</v>
      </c>
      <c r="AO232" s="64">
        <v>3.8322485305425915</v>
      </c>
      <c r="AP232" s="64"/>
      <c r="AQ232" s="64"/>
      <c r="AR232" s="64"/>
      <c r="AS232" s="64"/>
      <c r="AV232" s="69" t="s">
        <v>3</v>
      </c>
      <c r="AW232" s="81">
        <v>1</v>
      </c>
      <c r="AX232" s="71">
        <v>11.53287560874784</v>
      </c>
      <c r="AY232" s="72">
        <v>9.129831343770185</v>
      </c>
      <c r="BG232" s="69" t="s">
        <v>3</v>
      </c>
      <c r="BH232" s="79">
        <v>10.319502314913857</v>
      </c>
      <c r="BI232" s="71">
        <v>8.3912967466723902</v>
      </c>
      <c r="BJ232" s="72">
        <v>1.577928187897081</v>
      </c>
    </row>
    <row r="233" spans="2:62" ht="18" x14ac:dyDescent="0.25">
      <c r="B233" t="s">
        <v>2</v>
      </c>
      <c r="L233" s="10">
        <v>3.3620555689521208</v>
      </c>
      <c r="M233" s="2">
        <v>3.9369979530250738</v>
      </c>
      <c r="N233" s="2">
        <v>1.6072726838822147</v>
      </c>
      <c r="O233" s="10">
        <v>8.0220626531080583</v>
      </c>
      <c r="P233" s="10">
        <v>1.8727829485358007</v>
      </c>
      <c r="Q233" s="2">
        <v>0.93639147426790037</v>
      </c>
      <c r="R233" s="2">
        <v>1.8741704086531674</v>
      </c>
      <c r="S233" s="2">
        <v>2.6716949109577017</v>
      </c>
      <c r="T233" s="2">
        <v>1.0907148800394846</v>
      </c>
      <c r="U233" s="64"/>
      <c r="V233" s="64"/>
      <c r="W233" s="64"/>
      <c r="X233" s="2">
        <v>7.2696593668521619</v>
      </c>
      <c r="Y233" s="2">
        <v>1.2355420319421675</v>
      </c>
      <c r="Z233" s="2"/>
      <c r="AB233" s="2">
        <v>9.9810503956978316</v>
      </c>
      <c r="AC233" s="48">
        <v>6.2872331970195772</v>
      </c>
      <c r="AH233" s="64">
        <v>1.4320487863374469</v>
      </c>
      <c r="AJ233" s="52">
        <v>2.718052920818828</v>
      </c>
      <c r="AK233" s="52">
        <v>0.49544445242296564</v>
      </c>
      <c r="AN233" s="64">
        <v>1.4183528327578225</v>
      </c>
      <c r="AO233" s="64">
        <v>2.8364962085005487</v>
      </c>
      <c r="AP233" s="64"/>
      <c r="AQ233" s="64"/>
      <c r="AR233" s="64"/>
      <c r="AS233" s="64"/>
      <c r="AV233" s="69" t="s">
        <v>10</v>
      </c>
      <c r="AW233" s="81">
        <v>1.1000000000000001</v>
      </c>
      <c r="AX233" s="71">
        <v>11.928621067429408</v>
      </c>
      <c r="AY233" s="72">
        <v>11.644539289746044</v>
      </c>
      <c r="BG233" s="69" t="s">
        <v>10</v>
      </c>
      <c r="BH233" s="79">
        <v>8.8845973574420327</v>
      </c>
      <c r="BI233" s="71">
        <v>9.2539389014007281</v>
      </c>
      <c r="BJ233" s="72">
        <v>1.2528931324214698</v>
      </c>
    </row>
    <row r="234" spans="2:62" ht="18" x14ac:dyDescent="0.25">
      <c r="B234" s="32" t="s">
        <v>3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10">
        <v>3.8529729729729731</v>
      </c>
      <c r="M234" s="15">
        <v>6.189450779317843</v>
      </c>
      <c r="N234" s="15">
        <v>2.7680065371887492</v>
      </c>
      <c r="O234" s="2">
        <v>6.1078358333333336</v>
      </c>
      <c r="P234" s="2">
        <v>1.0971508626725781</v>
      </c>
      <c r="Q234" s="2">
        <v>0.63344034590564313</v>
      </c>
      <c r="R234" s="2">
        <v>0.33333333333333337</v>
      </c>
      <c r="S234" s="2">
        <v>0.7453559924999299</v>
      </c>
      <c r="T234" s="2">
        <v>0.33333333333333331</v>
      </c>
      <c r="U234" s="64"/>
      <c r="V234" s="64"/>
      <c r="W234" s="64"/>
      <c r="X234" s="2">
        <v>8.3912967466723902</v>
      </c>
      <c r="Y234" s="2">
        <v>1.4744895466107382</v>
      </c>
      <c r="Z234" s="2"/>
      <c r="AB234" s="2">
        <v>11.53287560874784</v>
      </c>
      <c r="AC234" s="48">
        <v>9.129831343770185</v>
      </c>
      <c r="AH234" s="64">
        <v>1.577928187897081</v>
      </c>
      <c r="AJ234" s="52">
        <v>2.9439035623489431</v>
      </c>
      <c r="AK234" s="52">
        <v>0.66696826306882129</v>
      </c>
      <c r="AN234" s="64">
        <v>0.64278017061014903</v>
      </c>
      <c r="AO234" s="64">
        <v>2.4494149178411373</v>
      </c>
      <c r="AP234" s="64"/>
      <c r="AQ234" s="64"/>
      <c r="AR234" s="64"/>
      <c r="AS234" s="64"/>
      <c r="AV234" s="69" t="s">
        <v>4</v>
      </c>
      <c r="AW234" s="79">
        <v>11.151237322515215</v>
      </c>
      <c r="AX234" s="71">
        <v>17.273105513465076</v>
      </c>
      <c r="AY234" s="72">
        <v>7.714910790816961</v>
      </c>
      <c r="BG234" s="69" t="s">
        <v>4</v>
      </c>
      <c r="BH234" s="79">
        <v>4.6394984428074331</v>
      </c>
      <c r="BI234" s="71">
        <v>6.748341302494639</v>
      </c>
      <c r="BJ234" s="72">
        <v>1.6678019249565927</v>
      </c>
    </row>
    <row r="235" spans="2:62" ht="18" x14ac:dyDescent="0.25">
      <c r="B235" t="s">
        <v>10</v>
      </c>
      <c r="L235" s="10">
        <v>0.87719298245614041</v>
      </c>
      <c r="M235" s="15">
        <v>2.1486752129677003</v>
      </c>
      <c r="N235" s="15">
        <v>0.87719298245614052</v>
      </c>
      <c r="O235" s="2">
        <v>8.1843422101479799</v>
      </c>
      <c r="P235" s="2">
        <v>3.7069376420687759</v>
      </c>
      <c r="Q235" s="2">
        <v>1.6577929112037133</v>
      </c>
      <c r="R235" s="2">
        <v>0</v>
      </c>
      <c r="S235" s="2">
        <v>0</v>
      </c>
      <c r="T235" s="2">
        <v>0</v>
      </c>
      <c r="U235" s="64"/>
      <c r="V235" s="64"/>
      <c r="W235" s="64"/>
      <c r="X235" s="2">
        <v>9.2539389014007281</v>
      </c>
      <c r="Y235" s="2">
        <v>1.0838267526711434</v>
      </c>
      <c r="Z235" s="2"/>
      <c r="AB235" s="2">
        <v>11.928621067429408</v>
      </c>
      <c r="AC235" s="48">
        <v>11.644539289746044</v>
      </c>
      <c r="AH235" s="64">
        <v>1.2528931324214698</v>
      </c>
      <c r="AJ235" s="52">
        <v>1.2981518895321014</v>
      </c>
      <c r="AK235" s="52">
        <v>0.41952045201017357</v>
      </c>
      <c r="AN235" s="64">
        <v>1.4392934417871825</v>
      </c>
      <c r="AO235" s="64">
        <v>2.9754889568399392</v>
      </c>
      <c r="AP235" s="64"/>
      <c r="AQ235" s="64"/>
      <c r="AR235" s="64"/>
      <c r="AS235" s="64"/>
      <c r="AV235" s="69" t="s">
        <v>5</v>
      </c>
      <c r="AW235" s="79">
        <v>30.099999999999998</v>
      </c>
      <c r="AX235" s="71">
        <v>25.672171915077907</v>
      </c>
      <c r="AY235" s="72">
        <v>9.9340496617651262</v>
      </c>
      <c r="BG235" s="69" t="s">
        <v>5</v>
      </c>
      <c r="BH235" s="79">
        <v>2.038778647477669</v>
      </c>
      <c r="BI235" s="71">
        <v>4.8471478446515279</v>
      </c>
      <c r="BJ235" s="72">
        <v>1.5573407202532432</v>
      </c>
    </row>
    <row r="236" spans="2:62" ht="18" x14ac:dyDescent="0.25">
      <c r="B236" s="32" t="s">
        <v>4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10">
        <v>6.5455577102635933</v>
      </c>
      <c r="M236" s="2">
        <v>13.144083891012876</v>
      </c>
      <c r="N236" s="2">
        <v>5.3660497782196082</v>
      </c>
      <c r="O236" s="15">
        <v>5.7558223704249762</v>
      </c>
      <c r="P236" s="2">
        <v>1.1001050352985577</v>
      </c>
      <c r="Q236" s="2">
        <v>0.63514593826648513</v>
      </c>
      <c r="R236" s="2">
        <v>0.7910193255020842</v>
      </c>
      <c r="S236" s="2">
        <v>0.90820599453673323</v>
      </c>
      <c r="T236" s="2">
        <v>0.37077354465865386</v>
      </c>
      <c r="U236" s="64"/>
      <c r="V236" s="64"/>
      <c r="W236" s="64"/>
      <c r="X236" s="2">
        <v>6.748341302494639</v>
      </c>
      <c r="Y236" s="2">
        <v>1.6198055418758097</v>
      </c>
      <c r="Z236" s="2"/>
      <c r="AB236" s="2">
        <v>17.273105513465076</v>
      </c>
      <c r="AC236" s="48">
        <v>7.714910790816961</v>
      </c>
      <c r="AH236" s="64">
        <v>1.6678019249565927</v>
      </c>
      <c r="AJ236" s="52">
        <v>1.1520736325080214</v>
      </c>
      <c r="AK236" s="52">
        <v>0.39340575742372985</v>
      </c>
      <c r="AN236" s="64">
        <v>1.4430698886232771</v>
      </c>
      <c r="AO236" s="64">
        <v>4.2878620016520532</v>
      </c>
      <c r="AP236" s="64"/>
      <c r="AQ236" s="64"/>
      <c r="AR236" s="64"/>
      <c r="AS236" s="64"/>
      <c r="AV236" s="69" t="s">
        <v>78</v>
      </c>
      <c r="AW236" s="79">
        <v>42.004645997386469</v>
      </c>
      <c r="AX236" s="71">
        <v>29.330871247230089</v>
      </c>
      <c r="AY236" s="72">
        <v>7.5192250705982238</v>
      </c>
      <c r="BG236" s="69" t="s">
        <v>78</v>
      </c>
      <c r="BH236" s="79">
        <v>1.775157629693324</v>
      </c>
      <c r="BI236" s="71">
        <v>3.9622041099480589</v>
      </c>
      <c r="BJ236" s="72">
        <v>1.4411304710980262</v>
      </c>
    </row>
    <row r="237" spans="2:62" ht="18" x14ac:dyDescent="0.25">
      <c r="B237" t="s">
        <v>5</v>
      </c>
      <c r="L237" s="10">
        <v>19.518641408279056</v>
      </c>
      <c r="M237" s="2">
        <v>15.430941259498255</v>
      </c>
      <c r="N237" s="2">
        <v>6.2996553894384526</v>
      </c>
      <c r="O237" s="15">
        <v>5.086297824498855</v>
      </c>
      <c r="P237" s="2">
        <v>1.5717969898098936</v>
      </c>
      <c r="Q237" s="2">
        <v>0.64168343404613504</v>
      </c>
      <c r="R237" s="2">
        <v>0.1388888888888889</v>
      </c>
      <c r="S237" s="2">
        <v>0.34020690871988585</v>
      </c>
      <c r="T237" s="2">
        <v>0.1388888888888889</v>
      </c>
      <c r="U237" s="64"/>
      <c r="V237" s="64"/>
      <c r="W237" s="64"/>
      <c r="X237" s="2">
        <v>4.8471478446515279</v>
      </c>
      <c r="Y237" s="2">
        <v>1.4012928362655042</v>
      </c>
      <c r="Z237" s="2"/>
      <c r="AB237" s="2">
        <v>25.672171915077907</v>
      </c>
      <c r="AC237" s="48">
        <v>9.9340496617651262</v>
      </c>
      <c r="AH237" s="64">
        <v>1.5573407202532432</v>
      </c>
      <c r="AJ237" s="52">
        <v>1.0775823685291486</v>
      </c>
      <c r="AK237" s="52">
        <v>0.37064435058561224</v>
      </c>
      <c r="AN237" s="64">
        <v>0.65092691092163513</v>
      </c>
      <c r="AO237" s="64">
        <v>4.9901988066219847</v>
      </c>
      <c r="AP237" s="64"/>
      <c r="AQ237" s="64"/>
      <c r="AR237" s="64"/>
      <c r="AS237" s="64"/>
      <c r="AV237" s="69" t="s">
        <v>79</v>
      </c>
      <c r="AW237" s="79">
        <v>30.779108535715164</v>
      </c>
      <c r="AX237" s="71">
        <v>29.106224053684603</v>
      </c>
      <c r="AY237" s="72">
        <v>8.1241401320498916</v>
      </c>
      <c r="BG237" s="69" t="s">
        <v>79</v>
      </c>
      <c r="BH237" s="79">
        <v>1.9287132631097519</v>
      </c>
      <c r="BI237" s="71">
        <v>4.9996301331772468</v>
      </c>
      <c r="BJ237" s="72">
        <v>1.32593352946372</v>
      </c>
    </row>
    <row r="238" spans="2:62" ht="18" x14ac:dyDescent="0.25">
      <c r="B238" t="s">
        <v>6</v>
      </c>
      <c r="D238" s="37">
        <v>41153</v>
      </c>
      <c r="E238" s="37"/>
      <c r="F238" s="37"/>
      <c r="G238" s="37"/>
      <c r="H238" s="37"/>
      <c r="I238" s="37"/>
      <c r="J238" s="37"/>
      <c r="K238" s="37"/>
      <c r="L238" s="10">
        <v>25.452245952245953</v>
      </c>
      <c r="M238" s="2">
        <v>10.779756650181653</v>
      </c>
      <c r="N238" s="2">
        <v>4.8208537301423195</v>
      </c>
      <c r="O238" s="15">
        <v>4.7490063783201792</v>
      </c>
      <c r="P238" s="15">
        <v>1.3318310620473095</v>
      </c>
      <c r="Q238" s="15">
        <v>0.66591553102365475</v>
      </c>
      <c r="R238" s="2">
        <v>0.33333333333333337</v>
      </c>
      <c r="S238" s="2">
        <v>0.7453559924999299</v>
      </c>
      <c r="T238" s="2">
        <v>0.33333333333333331</v>
      </c>
      <c r="U238" s="64"/>
      <c r="V238" s="64"/>
      <c r="W238" s="64"/>
      <c r="X238" s="2">
        <v>3.9622041099480589</v>
      </c>
      <c r="Y238" s="2">
        <v>0.59989029806085503</v>
      </c>
      <c r="Z238" s="2"/>
      <c r="AB238" s="2">
        <v>29.330871247230089</v>
      </c>
      <c r="AC238" s="48">
        <v>7.5192250705982238</v>
      </c>
      <c r="AH238" s="64">
        <v>1.4411304710980262</v>
      </c>
      <c r="AJ238" s="52">
        <v>1.0645080688511541</v>
      </c>
      <c r="AK238" s="52">
        <v>0.52301940532621571</v>
      </c>
      <c r="AN238" s="64">
        <v>0.24151640395773824</v>
      </c>
      <c r="AO238" s="64">
        <v>5.651784124265367</v>
      </c>
      <c r="AP238" s="64"/>
      <c r="AQ238" s="64"/>
      <c r="AR238" s="64"/>
      <c r="AS238" s="64"/>
      <c r="AV238" s="69" t="s">
        <v>80</v>
      </c>
      <c r="AW238" s="80">
        <v>33.267015304598203</v>
      </c>
      <c r="AX238" s="71">
        <v>23.862464025486187</v>
      </c>
      <c r="AY238" s="72">
        <v>6.9404243328108262</v>
      </c>
      <c r="BG238" s="69" t="s">
        <v>80</v>
      </c>
      <c r="BH238" s="79">
        <v>3.3338232279421831</v>
      </c>
      <c r="BI238" s="71">
        <v>6.157021158549953</v>
      </c>
      <c r="BJ238" s="72">
        <v>2.2191227477603719</v>
      </c>
    </row>
    <row r="239" spans="2:62" ht="18" x14ac:dyDescent="0.25">
      <c r="B239" t="s">
        <v>7</v>
      </c>
      <c r="D239" s="37">
        <v>41187</v>
      </c>
      <c r="E239" s="37"/>
      <c r="F239" s="37"/>
      <c r="G239" s="37"/>
      <c r="H239" s="37"/>
      <c r="I239" s="37"/>
      <c r="J239" s="37"/>
      <c r="K239" s="37"/>
      <c r="L239" s="35">
        <v>31.899632254783072</v>
      </c>
      <c r="M239" s="2">
        <v>13.714620690653222</v>
      </c>
      <c r="N239" s="15">
        <v>5.5989704513195022</v>
      </c>
      <c r="O239" s="15">
        <v>4.9205287390254373</v>
      </c>
      <c r="P239" s="15">
        <v>1.4884333883646701</v>
      </c>
      <c r="Q239" s="15">
        <v>0.60765038626921175</v>
      </c>
      <c r="R239" s="2">
        <v>0.10288065843621398</v>
      </c>
      <c r="S239" s="2">
        <v>0.25200511757028576</v>
      </c>
      <c r="T239" s="2">
        <v>0.10288065843621398</v>
      </c>
      <c r="U239" s="64"/>
      <c r="V239" s="64"/>
      <c r="W239" s="64"/>
      <c r="X239" s="2">
        <v>4.9996301331772468</v>
      </c>
      <c r="Y239" s="2">
        <v>1.0413209051474615</v>
      </c>
      <c r="Z239" s="2"/>
      <c r="AA239" s="24"/>
      <c r="AB239" s="15">
        <v>29.106224053684603</v>
      </c>
      <c r="AC239" s="48">
        <v>8.1241401320498916</v>
      </c>
      <c r="AH239" s="64">
        <v>1.32593352946372</v>
      </c>
      <c r="AJ239" s="52">
        <v>1.3501645023184892</v>
      </c>
      <c r="AK239" s="52">
        <v>0.34238104506031769</v>
      </c>
      <c r="AN239" s="64">
        <v>0.4883453898643263</v>
      </c>
      <c r="AO239" s="64">
        <v>5.519821466654629</v>
      </c>
      <c r="AP239" s="64"/>
      <c r="AQ239" s="64"/>
      <c r="AR239" s="64"/>
      <c r="AS239" s="64"/>
      <c r="AV239" s="69" t="s">
        <v>81</v>
      </c>
      <c r="AW239" s="80">
        <v>12.808636766837585</v>
      </c>
      <c r="AX239" s="71">
        <v>24.752633368319174</v>
      </c>
      <c r="AY239" s="72">
        <v>8.0292632411774285</v>
      </c>
      <c r="BG239" s="69" t="s">
        <v>81</v>
      </c>
      <c r="BH239" s="79">
        <v>5.1792880162745289</v>
      </c>
      <c r="BI239" s="71">
        <v>5.8893696044279267</v>
      </c>
      <c r="BJ239" s="72">
        <v>1.3879834359002006</v>
      </c>
    </row>
    <row r="240" spans="2:62" ht="18" x14ac:dyDescent="0.25">
      <c r="B240" t="s">
        <v>8</v>
      </c>
      <c r="L240" s="10">
        <v>19.220966896027601</v>
      </c>
      <c r="M240" s="2">
        <v>11.350333564778611</v>
      </c>
      <c r="N240" s="2">
        <v>4.6337542740154722</v>
      </c>
      <c r="O240" s="15">
        <v>7.4613670950860689</v>
      </c>
      <c r="P240" s="2">
        <v>2.5373780949471669</v>
      </c>
      <c r="Q240" s="2">
        <v>1.0358802695226346</v>
      </c>
      <c r="R240" s="2">
        <v>1.2246376811594202</v>
      </c>
      <c r="S240" s="2">
        <v>1.9444879522242626</v>
      </c>
      <c r="T240" s="2">
        <v>0.79383388232313301</v>
      </c>
      <c r="U240" s="64"/>
      <c r="V240" s="64"/>
      <c r="W240" s="64"/>
      <c r="X240" s="2">
        <v>6.157021158549953</v>
      </c>
      <c r="Y240" s="2">
        <v>1.6870970964047285</v>
      </c>
      <c r="Z240" s="2"/>
      <c r="AB240" s="2">
        <v>23.862464025486187</v>
      </c>
      <c r="AC240" s="48">
        <v>6.9404243328108262</v>
      </c>
      <c r="AH240" s="64">
        <v>2.2191227477603719</v>
      </c>
      <c r="AJ240" s="52">
        <v>0.84807715012659701</v>
      </c>
      <c r="AK240" s="52">
        <v>0.20507450212249692</v>
      </c>
      <c r="AN240" s="64">
        <v>0.54748152184162913</v>
      </c>
      <c r="AO240" s="64">
        <v>5.0963624041071949</v>
      </c>
      <c r="AP240" s="64"/>
      <c r="AQ240" s="64"/>
      <c r="AR240" s="64"/>
      <c r="AS240" s="64"/>
      <c r="AV240" s="69" t="s">
        <v>90</v>
      </c>
      <c r="AW240" s="80">
        <v>7.1180727874276268</v>
      </c>
      <c r="AX240" s="71">
        <v>22.054244151984538</v>
      </c>
      <c r="AY240" s="72">
        <v>8.7091389803710708</v>
      </c>
      <c r="BG240" s="69" t="s">
        <v>90</v>
      </c>
      <c r="BH240" s="79">
        <v>6.903295336458231</v>
      </c>
      <c r="BI240" s="71">
        <v>6.7834032099477239</v>
      </c>
      <c r="BJ240" s="72">
        <v>2.232405474893369</v>
      </c>
    </row>
    <row r="241" spans="2:71" ht="18" x14ac:dyDescent="0.25">
      <c r="B241" t="s">
        <v>9</v>
      </c>
      <c r="L241" s="10">
        <v>16.14532423556928</v>
      </c>
      <c r="M241" s="2">
        <v>6.0616121782747863</v>
      </c>
      <c r="N241" s="2">
        <v>6</v>
      </c>
      <c r="O241" s="15">
        <v>6.7155362934012928</v>
      </c>
      <c r="P241" s="2">
        <v>2.7769957110477628</v>
      </c>
      <c r="Q241" s="2">
        <v>1.1337037516607289</v>
      </c>
      <c r="R241" s="2">
        <v>0.87719298245614041</v>
      </c>
      <c r="S241" s="2">
        <v>2.1486752129677003</v>
      </c>
      <c r="T241" s="2">
        <v>0.87719298245614052</v>
      </c>
      <c r="U241" s="64"/>
      <c r="V241" s="64"/>
      <c r="W241" s="64"/>
      <c r="X241" s="2">
        <v>5.8893696044279267</v>
      </c>
      <c r="Y241" s="2">
        <v>1.3545600620366596</v>
      </c>
      <c r="Z241" s="2"/>
      <c r="AB241" s="2">
        <v>24.752633368319174</v>
      </c>
      <c r="AC241" s="48">
        <v>8.0292632411774285</v>
      </c>
      <c r="AH241" s="64">
        <v>1.3879834359002006</v>
      </c>
      <c r="AJ241" s="52">
        <v>0.9317522010710636</v>
      </c>
      <c r="AK241" s="52">
        <v>0.46213575380242178</v>
      </c>
      <c r="AN241" s="64">
        <v>0.47841363342908289</v>
      </c>
      <c r="AO241" s="64">
        <v>5.1594277769021728</v>
      </c>
      <c r="AP241" s="64"/>
      <c r="AQ241" s="64"/>
      <c r="AR241" s="64"/>
      <c r="AS241" s="64"/>
      <c r="AV241" s="69" t="s">
        <v>0</v>
      </c>
      <c r="AW241" s="80">
        <v>18.23656547794479</v>
      </c>
      <c r="AX241" s="71">
        <v>21.853594760668553</v>
      </c>
      <c r="AY241" s="72">
        <v>7.1787094110383567</v>
      </c>
      <c r="BG241" s="69" t="s">
        <v>0</v>
      </c>
      <c r="BH241" s="79">
        <v>4.4604396813243641</v>
      </c>
      <c r="BI241" s="71">
        <v>6.8872684141311753</v>
      </c>
      <c r="BJ241" s="72">
        <v>2.1585040198809469</v>
      </c>
      <c r="BP241" s="69"/>
      <c r="BQ241" s="76" t="s">
        <v>86</v>
      </c>
      <c r="BR241" s="76" t="s">
        <v>88</v>
      </c>
      <c r="BS241" s="77" t="s">
        <v>33</v>
      </c>
    </row>
    <row r="242" spans="2:71" ht="18" x14ac:dyDescent="0.25">
      <c r="B242" s="32" t="s">
        <v>110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10">
        <v>22.665639270290438</v>
      </c>
      <c r="M242" s="2">
        <v>7.7910316635388517</v>
      </c>
      <c r="N242" s="2">
        <v>3.1806753575895632</v>
      </c>
      <c r="O242" s="2">
        <v>10.452838934568087</v>
      </c>
      <c r="P242" s="2">
        <v>2.3130661623096822</v>
      </c>
      <c r="Q242" s="2">
        <v>0.94430530649273614</v>
      </c>
      <c r="R242" s="2">
        <v>0.58139534883720934</v>
      </c>
      <c r="S242" s="2">
        <v>1.4241219434785919</v>
      </c>
      <c r="T242" s="2">
        <v>0.58139534883720934</v>
      </c>
      <c r="U242" s="64">
        <v>5.3357584007090324</v>
      </c>
      <c r="V242" s="64">
        <v>2.268905778448838</v>
      </c>
      <c r="W242" s="64"/>
      <c r="X242" s="2">
        <v>6.7834032099477239</v>
      </c>
      <c r="Y242" s="64">
        <v>1.3501999613818052</v>
      </c>
      <c r="Z242" s="2"/>
      <c r="AB242" s="2">
        <v>22.054244151984538</v>
      </c>
      <c r="AC242" s="48">
        <v>8.7091389803710708</v>
      </c>
      <c r="AH242" s="64">
        <v>2.232405474893369</v>
      </c>
      <c r="AJ242" s="52">
        <v>1.7490961261636362</v>
      </c>
      <c r="AK242" s="52">
        <v>0.5759753164343524</v>
      </c>
      <c r="AN242" s="64">
        <v>1.0718450973297202</v>
      </c>
      <c r="AO242" s="64">
        <v>4.9778061254379367</v>
      </c>
      <c r="AP242" s="64"/>
      <c r="AQ242" s="64"/>
      <c r="AR242" s="64"/>
      <c r="AS242" s="64"/>
      <c r="AV242" s="69" t="s">
        <v>1</v>
      </c>
      <c r="AW242" s="80">
        <v>4.6031746031746037</v>
      </c>
      <c r="AX242" s="71">
        <v>15.174474376294269</v>
      </c>
      <c r="AY242" s="72">
        <v>7.4646112581552213</v>
      </c>
      <c r="BG242" s="69" t="s">
        <v>1</v>
      </c>
      <c r="BH242" s="79">
        <v>4.9729002913118476</v>
      </c>
      <c r="BI242" s="71">
        <v>6.4673665569641141</v>
      </c>
      <c r="BJ242" s="72">
        <v>1.3348496684185902</v>
      </c>
      <c r="BP242" s="69"/>
      <c r="BQ242" s="70"/>
      <c r="BR242" s="70"/>
      <c r="BS242" s="68"/>
    </row>
    <row r="243" spans="2:71" ht="18" x14ac:dyDescent="0.25">
      <c r="B243" t="s">
        <v>0</v>
      </c>
      <c r="L243" s="15">
        <v>20.507160984311199</v>
      </c>
      <c r="M243" s="2">
        <v>11.802454565382599</v>
      </c>
      <c r="N243" s="2">
        <v>5.2782181419096448</v>
      </c>
      <c r="O243" s="2">
        <v>8.0845859964647424</v>
      </c>
      <c r="P243" s="2">
        <v>2.2941368428195781</v>
      </c>
      <c r="Q243" s="2">
        <v>1.0259691860462654</v>
      </c>
      <c r="R243" s="15">
        <v>2.313286052009456</v>
      </c>
      <c r="S243" s="15">
        <v>2.7850425117235615</v>
      </c>
      <c r="T243" s="15">
        <v>1.2455088752881276</v>
      </c>
      <c r="U243" s="65">
        <v>4.7967361114316578</v>
      </c>
      <c r="V243" s="65">
        <v>2.146810983419325</v>
      </c>
      <c r="W243" s="65"/>
      <c r="X243" s="2">
        <v>6.8872684141311753</v>
      </c>
      <c r="Y243" s="64">
        <v>1.9087212887692104</v>
      </c>
      <c r="Z243" s="2"/>
      <c r="AB243" s="2">
        <v>21.853594760668553</v>
      </c>
      <c r="AC243" s="48">
        <v>7.1787094110383567</v>
      </c>
      <c r="AH243" s="64">
        <v>2.1585040198809469</v>
      </c>
      <c r="AJ243" s="52">
        <v>2.4674203216019768</v>
      </c>
      <c r="AK243" s="52">
        <v>1.1400094821720355</v>
      </c>
      <c r="AN243" s="64">
        <v>1.043840896221808</v>
      </c>
      <c r="AO243" s="64">
        <v>5.0125902578134998</v>
      </c>
      <c r="AP243" s="64"/>
      <c r="AQ243" s="64"/>
      <c r="AR243" s="64"/>
      <c r="AS243" s="64"/>
      <c r="AV243" s="69" t="s">
        <v>2</v>
      </c>
      <c r="AW243" s="80">
        <v>4.7058823529411766</v>
      </c>
      <c r="AX243" s="71">
        <v>9.9810503956978316</v>
      </c>
      <c r="AY243" s="72">
        <v>6.2872331970195772</v>
      </c>
      <c r="BG243" s="69" t="s">
        <v>2</v>
      </c>
      <c r="BH243" s="79">
        <v>4.2529376491791666</v>
      </c>
      <c r="BI243" s="71">
        <v>7.2696593668521619</v>
      </c>
      <c r="BJ243" s="72">
        <v>1.4320487863374469</v>
      </c>
      <c r="BP243" s="69" t="s">
        <v>89</v>
      </c>
      <c r="BQ243" s="80">
        <v>1.9</v>
      </c>
      <c r="BR243" s="71">
        <v>1.2955708209576737</v>
      </c>
      <c r="BS243" s="72">
        <v>1.0718450973297202</v>
      </c>
    </row>
    <row r="244" spans="2:71" ht="18" x14ac:dyDescent="0.25">
      <c r="B244" s="32" t="s">
        <v>1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2">
        <v>15.997338329271106</v>
      </c>
      <c r="M244" s="2">
        <v>6.9975945207060057</v>
      </c>
      <c r="N244" s="2">
        <v>3.1294194054557374</v>
      </c>
      <c r="O244" s="2">
        <v>6.2944392860899239</v>
      </c>
      <c r="P244" s="2">
        <v>3.2064932846137215</v>
      </c>
      <c r="Q244" s="2">
        <v>1.4339873907585723</v>
      </c>
      <c r="R244" s="2">
        <v>1.7278729673687656</v>
      </c>
      <c r="S244" s="2">
        <v>1.9741678693496441</v>
      </c>
      <c r="T244" s="2">
        <v>0.88287471097234504</v>
      </c>
      <c r="U244" s="64">
        <v>3.9598076625639478</v>
      </c>
      <c r="V244" s="64">
        <v>2.2218446654720343</v>
      </c>
      <c r="W244" s="64"/>
      <c r="X244" s="2">
        <v>6.4673665569641141</v>
      </c>
      <c r="Y244" s="64">
        <v>1.8592808383259412</v>
      </c>
      <c r="Z244" s="2"/>
      <c r="AB244" s="2">
        <v>15.174474376294269</v>
      </c>
      <c r="AC244" s="48">
        <v>7.4646112581552213</v>
      </c>
      <c r="AH244" s="64">
        <v>1.3348496684185902</v>
      </c>
      <c r="AJ244" s="52">
        <v>3.9027314794187768</v>
      </c>
      <c r="AK244" s="52">
        <v>0.89865505372409638</v>
      </c>
      <c r="AN244" s="64">
        <v>1.6962537668556583</v>
      </c>
      <c r="AO244" s="64">
        <v>3.8322485305425915</v>
      </c>
      <c r="AP244" s="64"/>
      <c r="AQ244" s="64"/>
      <c r="AR244" s="64"/>
      <c r="AS244" s="64"/>
      <c r="AV244" s="69" t="s">
        <v>3</v>
      </c>
      <c r="AW244" s="68">
        <v>1.3</v>
      </c>
      <c r="AX244" s="71">
        <v>11.53287560874784</v>
      </c>
      <c r="AY244" s="72">
        <v>9.129831343770185</v>
      </c>
      <c r="BG244" s="69" t="s">
        <v>3</v>
      </c>
      <c r="BH244" s="68">
        <v>5.8</v>
      </c>
      <c r="BI244" s="71">
        <v>8.3912967466723902</v>
      </c>
      <c r="BJ244" s="72">
        <v>1.577928187897081</v>
      </c>
      <c r="BP244" s="69" t="s">
        <v>0</v>
      </c>
      <c r="BQ244" s="79">
        <v>1.2626262626262628</v>
      </c>
      <c r="BR244" s="71">
        <v>1.1720625224306629</v>
      </c>
      <c r="BS244" s="72">
        <v>1.043840896221808</v>
      </c>
    </row>
    <row r="245" spans="2:71" ht="18" x14ac:dyDescent="0.25">
      <c r="B245" t="s">
        <v>2</v>
      </c>
      <c r="L245" s="2">
        <v>6.4346819752378464</v>
      </c>
      <c r="M245" s="2">
        <v>7.5954075812311164</v>
      </c>
      <c r="N245" s="2">
        <v>3.3967695336900063</v>
      </c>
      <c r="O245" s="15">
        <v>7.5671883586910074</v>
      </c>
      <c r="P245" s="2">
        <v>3.1958611538032615</v>
      </c>
      <c r="Q245" s="2">
        <v>1.4292325573110005</v>
      </c>
      <c r="R245" s="2">
        <v>1.8057756197291082</v>
      </c>
      <c r="S245" s="2">
        <v>1.7364018541771153</v>
      </c>
      <c r="T245" s="2">
        <v>0.77654251643934136</v>
      </c>
      <c r="U245" s="64">
        <v>2.7984091132304476</v>
      </c>
      <c r="V245" s="64">
        <v>2.0342520127010952</v>
      </c>
      <c r="W245" s="64"/>
      <c r="X245" s="2">
        <v>7.2696593668521619</v>
      </c>
      <c r="Y245" s="64">
        <v>1.2355420319421675</v>
      </c>
      <c r="Z245" s="2"/>
      <c r="AB245" s="2">
        <v>9.9810503956978316</v>
      </c>
      <c r="AC245" s="48">
        <v>6.2872331970195772</v>
      </c>
      <c r="AH245" s="64">
        <v>1.4320487863374469</v>
      </c>
      <c r="AJ245" s="52">
        <v>2.718052920818828</v>
      </c>
      <c r="AK245" s="52">
        <v>0.49544445242296564</v>
      </c>
      <c r="AN245" s="64">
        <v>1.4183528327578225</v>
      </c>
      <c r="AO245" s="64">
        <v>2.8364962085005487</v>
      </c>
      <c r="AP245" s="64"/>
      <c r="AQ245" s="64"/>
      <c r="AR245" s="64"/>
      <c r="AS245" s="64"/>
      <c r="AV245" s="69" t="s">
        <v>10</v>
      </c>
      <c r="AW245" s="82">
        <v>3.9</v>
      </c>
      <c r="AX245" s="71">
        <v>11.928621067429408</v>
      </c>
      <c r="AY245" s="72">
        <v>11.644539289746044</v>
      </c>
      <c r="BG245" s="69" t="s">
        <v>10</v>
      </c>
      <c r="BH245" s="79">
        <v>5.9040523070918418</v>
      </c>
      <c r="BI245" s="71">
        <v>9.2539389014007281</v>
      </c>
      <c r="BJ245" s="72">
        <v>1.2528931324214698</v>
      </c>
      <c r="BP245" s="69" t="s">
        <v>1</v>
      </c>
      <c r="BQ245" s="79">
        <v>0.4038938267126187</v>
      </c>
      <c r="BR245" s="71">
        <v>2.7578289631076212</v>
      </c>
      <c r="BS245" s="72">
        <v>1.6962537668556583</v>
      </c>
    </row>
    <row r="246" spans="2:71" ht="18" x14ac:dyDescent="0.25">
      <c r="B246" t="s">
        <v>3</v>
      </c>
      <c r="L246" s="15">
        <v>5.7425540595675235</v>
      </c>
      <c r="M246" s="15">
        <v>10.591612162312646</v>
      </c>
      <c r="N246" s="15">
        <v>4.3240075585203979</v>
      </c>
      <c r="O246" s="15">
        <v>7.3716613447972659</v>
      </c>
      <c r="P246" s="2">
        <v>1.9765149834148983</v>
      </c>
      <c r="Q246" s="2">
        <v>0.8839243722925163</v>
      </c>
      <c r="R246" s="2">
        <v>0.49571603427172589</v>
      </c>
      <c r="S246" s="2">
        <v>0.68093909648475515</v>
      </c>
      <c r="T246" s="2">
        <v>0.3045252216554401</v>
      </c>
      <c r="U246" s="64">
        <v>1.5360320757620105</v>
      </c>
      <c r="V246" s="64">
        <v>1.921372897985782</v>
      </c>
      <c r="W246" s="64"/>
      <c r="X246" s="2">
        <v>8.3912967466723902</v>
      </c>
      <c r="Y246" s="64">
        <v>1.4744895466107382</v>
      </c>
      <c r="Z246" s="2"/>
      <c r="AB246" s="2">
        <v>11.53287560874784</v>
      </c>
      <c r="AC246" s="48">
        <v>9.129831343770185</v>
      </c>
      <c r="AH246" s="64">
        <v>1.577928187897081</v>
      </c>
      <c r="AJ246" s="52">
        <v>2.9439035623489431</v>
      </c>
      <c r="AK246" s="52">
        <v>0.66696826306882129</v>
      </c>
      <c r="AN246" s="64">
        <v>0.64278017061014903</v>
      </c>
      <c r="AO246" s="64">
        <v>2.4494149178411373</v>
      </c>
      <c r="AP246" s="64"/>
      <c r="AQ246" s="64"/>
      <c r="AR246" s="64"/>
      <c r="AS246" s="64"/>
      <c r="AV246" s="69" t="s">
        <v>4</v>
      </c>
      <c r="AW246" s="68">
        <v>6.2</v>
      </c>
      <c r="AX246" s="71">
        <v>17.273105513465076</v>
      </c>
      <c r="AY246" s="72">
        <v>7.714910790816961</v>
      </c>
      <c r="BG246" s="69" t="s">
        <v>4</v>
      </c>
      <c r="BH246" s="80">
        <v>4.2903294407642383</v>
      </c>
      <c r="BI246" s="71">
        <v>6.748341302494639</v>
      </c>
      <c r="BJ246" s="72">
        <v>1.6678019249565927</v>
      </c>
      <c r="BP246" s="69" t="s">
        <v>2</v>
      </c>
      <c r="BQ246" s="68">
        <v>0</v>
      </c>
      <c r="BR246" s="71">
        <v>3.2684092000145344</v>
      </c>
      <c r="BS246" s="72">
        <v>1.4183528327578225</v>
      </c>
    </row>
    <row r="247" spans="2:71" ht="18" x14ac:dyDescent="0.25">
      <c r="B247" t="s">
        <v>10</v>
      </c>
      <c r="L247" s="2">
        <v>13.312149768146812</v>
      </c>
      <c r="M247" s="2">
        <v>8.225609541638125</v>
      </c>
      <c r="N247" s="2">
        <v>3.3580910333970047</v>
      </c>
      <c r="O247" s="2">
        <v>8.1077158190056391</v>
      </c>
      <c r="P247" s="2">
        <v>1.5192476675204349</v>
      </c>
      <c r="Q247" s="2">
        <v>0.67942821184673829</v>
      </c>
      <c r="R247" s="15">
        <v>0.30864197530864196</v>
      </c>
      <c r="S247" s="2">
        <v>0.75601535271085751</v>
      </c>
      <c r="T247" s="2">
        <v>0.30864197530864201</v>
      </c>
      <c r="U247" s="64">
        <v>2.6749282113795774</v>
      </c>
      <c r="V247" s="64">
        <v>2.0255466235173953</v>
      </c>
      <c r="W247" s="64"/>
      <c r="X247" s="2">
        <v>9.2539389014007281</v>
      </c>
      <c r="Y247" s="64">
        <v>1.0838267526711434</v>
      </c>
      <c r="Z247" s="2"/>
      <c r="AB247" s="2">
        <v>11.928621067429408</v>
      </c>
      <c r="AC247" s="48">
        <v>11.644539289746044</v>
      </c>
      <c r="AH247" s="64">
        <v>1.2528931324214698</v>
      </c>
      <c r="AJ247" s="52">
        <v>1.2981518895321014</v>
      </c>
      <c r="AK247" s="52">
        <v>0.41952045201017357</v>
      </c>
      <c r="AN247" s="64">
        <v>1.4392934417871825</v>
      </c>
      <c r="AO247" s="64">
        <v>2.9754889568399392</v>
      </c>
      <c r="AP247" s="64"/>
      <c r="AQ247" s="64"/>
      <c r="AR247" s="64"/>
      <c r="AS247" s="64"/>
      <c r="AV247" s="69" t="s">
        <v>5</v>
      </c>
      <c r="AW247" s="79">
        <v>6.0129279279279277</v>
      </c>
      <c r="AX247" s="71">
        <v>25.672171915077907</v>
      </c>
      <c r="AY247" s="72">
        <v>9.9340496617651262</v>
      </c>
      <c r="BG247" s="69" t="s">
        <v>5</v>
      </c>
      <c r="BH247" s="79">
        <v>4.5887052018092875</v>
      </c>
      <c r="BI247" s="71">
        <v>4.8471478446515279</v>
      </c>
      <c r="BJ247" s="72">
        <v>1.5573407202532432</v>
      </c>
      <c r="BP247" s="69" t="s">
        <v>3</v>
      </c>
      <c r="BQ247" s="79">
        <v>1.7311023622047244</v>
      </c>
      <c r="BR247" s="71">
        <v>1.0041451019342502</v>
      </c>
      <c r="BS247" s="72">
        <v>0.64278017061014903</v>
      </c>
    </row>
    <row r="248" spans="2:71" ht="18" x14ac:dyDescent="0.25">
      <c r="B248" s="32" t="s">
        <v>4</v>
      </c>
      <c r="C248" s="32"/>
      <c r="L248" s="2">
        <v>9.8075304303920827</v>
      </c>
      <c r="M248" s="2">
        <v>8.2898654219325145</v>
      </c>
      <c r="N248" s="2">
        <v>3.3843233866794398</v>
      </c>
      <c r="O248" s="2">
        <v>6.9303693566680806</v>
      </c>
      <c r="P248" s="2">
        <v>2.1680955608419223</v>
      </c>
      <c r="Q248" s="2">
        <v>0.96960181115161381</v>
      </c>
      <c r="R248" s="2">
        <v>0.65359477124183007</v>
      </c>
      <c r="S248" s="2">
        <v>1.6009736880935805</v>
      </c>
      <c r="T248" s="2">
        <v>0.65359477124183019</v>
      </c>
      <c r="U248" s="64">
        <v>3.4263568018241406</v>
      </c>
      <c r="V248" s="64">
        <v>2.176709840246934</v>
      </c>
      <c r="W248" s="64"/>
      <c r="X248" s="2">
        <v>6.748341302494639</v>
      </c>
      <c r="Y248" s="64">
        <v>1.6198055418758097</v>
      </c>
      <c r="Z248" s="2"/>
      <c r="AB248" s="2">
        <v>17.273105513465076</v>
      </c>
      <c r="AC248" s="48">
        <v>7.714910790816961</v>
      </c>
      <c r="AH248" s="64">
        <v>1.6678019249565927</v>
      </c>
      <c r="AJ248" s="52">
        <v>1.1520736325080214</v>
      </c>
      <c r="AK248" s="52">
        <v>0.39340575742372985</v>
      </c>
      <c r="AN248" s="64">
        <v>1.4430698886232771</v>
      </c>
      <c r="AO248" s="64">
        <v>4.2878620016520532</v>
      </c>
      <c r="AP248" s="64"/>
      <c r="AQ248" s="64"/>
      <c r="AR248" s="64"/>
      <c r="AS248" s="64"/>
      <c r="AV248" s="69" t="s">
        <v>78</v>
      </c>
      <c r="AW248" s="79">
        <v>30</v>
      </c>
      <c r="AX248" s="71">
        <v>29.330871247230089</v>
      </c>
      <c r="AY248" s="72">
        <v>7.5192250705982238</v>
      </c>
      <c r="BG248" s="69" t="s">
        <v>78</v>
      </c>
      <c r="BH248" s="79">
        <v>2.8780678124634802</v>
      </c>
      <c r="BI248" s="71">
        <v>3.9622041099480589</v>
      </c>
      <c r="BJ248" s="72">
        <v>1.4411304710980262</v>
      </c>
      <c r="BP248" s="69" t="s">
        <v>10</v>
      </c>
      <c r="BQ248" s="68">
        <v>0</v>
      </c>
      <c r="BR248" s="71">
        <v>1.2199576996682702</v>
      </c>
      <c r="BS248" s="72">
        <v>1.4392934417871825</v>
      </c>
    </row>
    <row r="249" spans="2:71" ht="18" x14ac:dyDescent="0.25">
      <c r="B249" t="s">
        <v>5</v>
      </c>
      <c r="L249" s="2">
        <v>30.205868100604942</v>
      </c>
      <c r="M249" s="2">
        <v>2.508099123643206</v>
      </c>
      <c r="N249" s="2">
        <v>1.1216560269547717</v>
      </c>
      <c r="O249" s="2">
        <v>5.0304248255447739</v>
      </c>
      <c r="P249" s="2">
        <v>2.5574127621266416</v>
      </c>
      <c r="Q249" s="2">
        <v>1.2787063810633208</v>
      </c>
      <c r="R249" s="2">
        <v>0</v>
      </c>
      <c r="S249" s="2">
        <v>0</v>
      </c>
      <c r="T249" s="2">
        <v>0</v>
      </c>
      <c r="U249" s="64">
        <v>5.413620773970969</v>
      </c>
      <c r="V249" s="64">
        <v>2.096107692561481</v>
      </c>
      <c r="W249" s="64"/>
      <c r="X249" s="2">
        <v>4.8471478446515279</v>
      </c>
      <c r="Y249" s="64">
        <v>1.4012928362655042</v>
      </c>
      <c r="Z249" s="2"/>
      <c r="AB249" s="2">
        <v>25.672171915077907</v>
      </c>
      <c r="AC249" s="48">
        <v>9.9340496617651262</v>
      </c>
      <c r="AH249" s="64">
        <v>1.5573407202532432</v>
      </c>
      <c r="AJ249" s="52">
        <v>1.0775823685291486</v>
      </c>
      <c r="AK249" s="52">
        <v>0.37064435058561224</v>
      </c>
      <c r="AN249" s="64">
        <v>0.65092691092163513</v>
      </c>
      <c r="AO249" s="64">
        <v>4.9901988066219847</v>
      </c>
      <c r="AP249" s="64"/>
      <c r="AQ249" s="64"/>
      <c r="AR249" s="64"/>
      <c r="AS249" s="64"/>
      <c r="AV249" s="69" t="s">
        <v>79</v>
      </c>
      <c r="AW249" s="70"/>
      <c r="AX249" s="71"/>
      <c r="AY249" s="72"/>
      <c r="BG249" s="69"/>
      <c r="BH249" s="70"/>
      <c r="BI249" s="71"/>
      <c r="BJ249" s="72"/>
      <c r="BP249" s="69" t="s">
        <v>4</v>
      </c>
      <c r="BQ249" s="71"/>
      <c r="BR249" s="71">
        <v>1.0016504884468644</v>
      </c>
      <c r="BS249" s="72">
        <v>1.4430698886232771</v>
      </c>
    </row>
    <row r="250" spans="2:71" ht="18" x14ac:dyDescent="0.25">
      <c r="B250" t="s">
        <v>6</v>
      </c>
      <c r="L250" s="2">
        <v>23.327451339198728</v>
      </c>
      <c r="M250" s="2">
        <v>16.031008986163574</v>
      </c>
      <c r="N250" s="2">
        <v>7.1692851681943468</v>
      </c>
      <c r="O250" s="2">
        <v>3.60036542487871</v>
      </c>
      <c r="P250" s="2">
        <v>1.0226351090329695</v>
      </c>
      <c r="Q250" s="10">
        <v>0.51131755451648475</v>
      </c>
      <c r="R250" s="10">
        <v>0</v>
      </c>
      <c r="S250" s="10"/>
      <c r="T250" s="2">
        <v>0</v>
      </c>
      <c r="U250" s="64">
        <v>6.1963630819385038</v>
      </c>
      <c r="V250" s="64">
        <v>2.0564000941915812</v>
      </c>
      <c r="W250" s="64"/>
      <c r="X250" s="2">
        <v>3.9622041099480589</v>
      </c>
      <c r="Y250" s="64">
        <v>0.59989029806085503</v>
      </c>
      <c r="Z250" s="2"/>
      <c r="AB250" s="2">
        <v>29.330871247230089</v>
      </c>
      <c r="AC250" s="48">
        <v>7.5192250705982238</v>
      </c>
      <c r="AH250" s="64">
        <v>1.4411304710980262</v>
      </c>
      <c r="AJ250" s="52">
        <v>1.0645080688511541</v>
      </c>
      <c r="AK250" s="52">
        <v>0.52301940532621571</v>
      </c>
      <c r="AN250" s="64">
        <v>0.24151640395773824</v>
      </c>
      <c r="AO250" s="64">
        <v>5.651784124265367</v>
      </c>
      <c r="AP250" s="64"/>
      <c r="AQ250" s="64"/>
      <c r="AR250" s="64"/>
      <c r="AS250" s="64"/>
      <c r="AV250" s="69" t="s">
        <v>80</v>
      </c>
      <c r="AW250" s="70"/>
      <c r="AX250" s="71"/>
      <c r="AY250" s="72"/>
      <c r="BG250" s="69"/>
      <c r="BH250" s="70"/>
      <c r="BI250" s="71"/>
      <c r="BJ250" s="72"/>
      <c r="BP250" s="69" t="s">
        <v>5</v>
      </c>
      <c r="BQ250" s="71"/>
      <c r="BR250" s="71">
        <v>0.43141930789174632</v>
      </c>
      <c r="BS250" s="72">
        <v>0.65092691092163513</v>
      </c>
    </row>
    <row r="251" spans="2:71" ht="18" x14ac:dyDescent="0.25">
      <c r="B251" t="s">
        <v>7</v>
      </c>
      <c r="L251" s="2">
        <v>35.461493239271014</v>
      </c>
      <c r="M251" s="2">
        <v>4.0797327161187456</v>
      </c>
      <c r="N251" s="2">
        <v>2.3554347818728809</v>
      </c>
      <c r="O251" s="2">
        <v>1.5003847049983612</v>
      </c>
      <c r="P251" s="2">
        <v>0.25365140471995273</v>
      </c>
      <c r="Q251" s="2">
        <v>0.17935862833497201</v>
      </c>
      <c r="R251" s="2">
        <v>0</v>
      </c>
      <c r="S251" s="2">
        <v>0</v>
      </c>
      <c r="T251" s="2">
        <v>0</v>
      </c>
      <c r="U251" s="64">
        <v>6.0551103310409156</v>
      </c>
      <c r="V251" s="64">
        <v>2.0535038009431439</v>
      </c>
      <c r="W251" s="64"/>
      <c r="X251" s="2">
        <v>4.9996301331772468</v>
      </c>
      <c r="Y251" s="64">
        <v>1.0413209051474615</v>
      </c>
      <c r="Z251" s="2"/>
      <c r="AB251" s="2">
        <v>29.106224053684603</v>
      </c>
      <c r="AC251" s="48">
        <v>8.1241401320498916</v>
      </c>
      <c r="AH251" s="64">
        <v>1.32593352946372</v>
      </c>
      <c r="AJ251" s="52">
        <v>1.3501645023184892</v>
      </c>
      <c r="AK251" s="52">
        <v>0.34238104506031769</v>
      </c>
      <c r="AN251" s="64">
        <v>0.4883453898643263</v>
      </c>
      <c r="AO251" s="64">
        <v>5.519821466654629</v>
      </c>
      <c r="AP251" s="64"/>
      <c r="AQ251" s="64"/>
      <c r="AR251" s="64"/>
      <c r="AS251" s="64"/>
      <c r="AV251" s="69" t="s">
        <v>81</v>
      </c>
      <c r="AW251" s="70"/>
      <c r="AX251" s="71"/>
      <c r="AY251" s="72"/>
      <c r="BG251" s="69"/>
      <c r="BH251" s="70"/>
      <c r="BI251" s="71"/>
      <c r="BJ251" s="72"/>
      <c r="BP251" s="69" t="s">
        <v>78</v>
      </c>
      <c r="BQ251" s="71"/>
      <c r="BR251" s="71">
        <v>0.32049082304080861</v>
      </c>
      <c r="BS251" s="72">
        <v>0.24151640395773824</v>
      </c>
    </row>
    <row r="252" spans="2:71" ht="18" x14ac:dyDescent="0.25">
      <c r="B252" t="s">
        <v>8</v>
      </c>
      <c r="C252" s="7" t="s">
        <v>91</v>
      </c>
      <c r="D252" s="7" t="s">
        <v>91</v>
      </c>
      <c r="E252" s="7" t="s">
        <v>91</v>
      </c>
      <c r="F252" s="7" t="s">
        <v>92</v>
      </c>
      <c r="G252" s="7" t="s">
        <v>92</v>
      </c>
      <c r="H252" s="7"/>
      <c r="I252" s="7"/>
      <c r="J252" s="7"/>
      <c r="K252" s="7"/>
      <c r="L252" s="2">
        <v>31.982255226392674</v>
      </c>
      <c r="M252" s="2">
        <v>9.2636295957956794</v>
      </c>
      <c r="N252" s="2">
        <v>4.6318147978978397</v>
      </c>
      <c r="O252" s="2">
        <v>3.4212549218255206</v>
      </c>
      <c r="P252" s="2">
        <v>1.845464125429729</v>
      </c>
      <c r="Q252" s="2">
        <v>1.0654792095966514</v>
      </c>
      <c r="R252" s="2">
        <v>0</v>
      </c>
      <c r="S252" s="2">
        <v>0</v>
      </c>
      <c r="T252" s="2">
        <v>0</v>
      </c>
      <c r="U252" s="64">
        <v>5.9212235640801261</v>
      </c>
      <c r="V252" s="64">
        <v>2.1607166988455302</v>
      </c>
      <c r="W252" s="64"/>
      <c r="X252" s="2">
        <v>6.157021158549953</v>
      </c>
      <c r="Y252" s="64">
        <v>1.6870970964047285</v>
      </c>
      <c r="Z252" s="2"/>
      <c r="AB252" s="2">
        <v>23.862464025486187</v>
      </c>
      <c r="AC252" s="48">
        <v>6.9404243328108262</v>
      </c>
      <c r="AH252" s="64">
        <v>2.2191227477603719</v>
      </c>
      <c r="AJ252" s="52">
        <v>0.84807715012659701</v>
      </c>
      <c r="AK252" s="52">
        <v>0.20507450212249692</v>
      </c>
      <c r="AN252" s="64">
        <v>0.54748152184162913</v>
      </c>
      <c r="AO252" s="64">
        <v>5.0963624041071949</v>
      </c>
      <c r="AP252" s="64"/>
      <c r="AQ252" s="64"/>
      <c r="AR252" s="64"/>
      <c r="AS252" s="64"/>
      <c r="AV252" s="67"/>
      <c r="AW252" s="68"/>
      <c r="AX252" s="68"/>
      <c r="AY252" s="68"/>
      <c r="BP252" s="69" t="s">
        <v>79</v>
      </c>
      <c r="BQ252" s="70"/>
      <c r="BR252" s="71">
        <v>0.40549393978280956</v>
      </c>
      <c r="BS252" s="72">
        <v>0.4883453898643263</v>
      </c>
    </row>
    <row r="253" spans="2:71" ht="18" x14ac:dyDescent="0.25">
      <c r="B253" t="s">
        <v>9</v>
      </c>
      <c r="C253" s="32" t="s">
        <v>86</v>
      </c>
      <c r="D253" s="24" t="s">
        <v>82</v>
      </c>
      <c r="E253" s="24" t="s">
        <v>97</v>
      </c>
      <c r="F253" s="24" t="s">
        <v>23</v>
      </c>
      <c r="G253" s="24" t="s">
        <v>86</v>
      </c>
      <c r="H253" s="24"/>
      <c r="I253" s="24"/>
      <c r="J253" s="24"/>
      <c r="K253" s="24"/>
      <c r="L253" s="2">
        <v>18.3</v>
      </c>
      <c r="M253" s="2">
        <v>7.1</v>
      </c>
      <c r="N253" s="2">
        <v>3.55</v>
      </c>
      <c r="O253" s="2">
        <v>3.4964316058504519</v>
      </c>
      <c r="P253" s="2">
        <v>1.6672517436159717</v>
      </c>
      <c r="Q253" s="2">
        <v>0.83362587180798586</v>
      </c>
      <c r="R253" s="1" t="s">
        <v>14</v>
      </c>
      <c r="S253" s="1">
        <v>1.1000000000000001</v>
      </c>
      <c r="T253" s="1">
        <v>0.6</v>
      </c>
      <c r="U253" s="64">
        <v>6.0837695572484796</v>
      </c>
      <c r="V253" s="64">
        <v>2.1451487320030957</v>
      </c>
      <c r="X253" s="2">
        <v>5.8893696044279267</v>
      </c>
      <c r="Y253" s="64">
        <v>1.3545600620366596</v>
      </c>
      <c r="Z253" s="2"/>
      <c r="AB253" s="2">
        <v>24.752633368319174</v>
      </c>
      <c r="AC253" s="48">
        <v>8.0292632411774285</v>
      </c>
      <c r="AH253" s="64">
        <v>1.3879834359002006</v>
      </c>
      <c r="AJ253" s="52">
        <v>0.9317522010710636</v>
      </c>
      <c r="AK253" s="52">
        <v>0.46213575380242178</v>
      </c>
      <c r="AN253" s="64">
        <v>0.47841363342908289</v>
      </c>
      <c r="AO253" s="64">
        <v>5.1594277769021728</v>
      </c>
      <c r="AP253" s="64"/>
      <c r="AQ253" s="64"/>
      <c r="AR253" s="64"/>
      <c r="AS253" s="64"/>
      <c r="BP253" s="69" t="s">
        <v>80</v>
      </c>
      <c r="BQ253" s="70"/>
      <c r="BR253" s="71">
        <v>0.57852967037129399</v>
      </c>
      <c r="BS253" s="72">
        <v>0.54748152184162913</v>
      </c>
    </row>
    <row r="254" spans="2:71" ht="18" x14ac:dyDescent="0.25">
      <c r="B254" s="32" t="s">
        <v>109</v>
      </c>
      <c r="C254" s="32"/>
      <c r="L254" s="2">
        <v>17.807441860465115</v>
      </c>
      <c r="M254" s="2">
        <v>18.697380059582745</v>
      </c>
      <c r="N254" s="2">
        <v>8.361722562875217</v>
      </c>
      <c r="O254" s="2">
        <v>4.5289902557289414</v>
      </c>
      <c r="P254" s="2">
        <v>2.4354954947603491</v>
      </c>
      <c r="Q254" s="2">
        <v>1.4061339795100085</v>
      </c>
      <c r="R254" s="1">
        <v>0.5</v>
      </c>
      <c r="S254" s="1">
        <v>1.2</v>
      </c>
      <c r="T254" s="2">
        <v>5</v>
      </c>
      <c r="U254" s="64">
        <v>5.0579876315499002</v>
      </c>
      <c r="V254" s="64">
        <v>2.268905778448838</v>
      </c>
      <c r="W254" s="64"/>
      <c r="X254" s="15">
        <v>6.8</v>
      </c>
      <c r="Y254" s="64">
        <v>1.3501999613818052</v>
      </c>
      <c r="Z254" s="2"/>
      <c r="AB254" s="2">
        <v>22.1</v>
      </c>
      <c r="AC254" s="48">
        <v>8.7091389803710708</v>
      </c>
      <c r="AH254" s="64">
        <v>2.232405474893369</v>
      </c>
      <c r="AJ254" s="52">
        <v>1.7490961261636362</v>
      </c>
      <c r="AK254" s="52">
        <v>0.5759753164343524</v>
      </c>
      <c r="AN254" s="64">
        <v>1.0718450973297202</v>
      </c>
      <c r="AO254" s="64">
        <v>4.9778061254379367</v>
      </c>
      <c r="AP254" s="64"/>
      <c r="AQ254" s="64"/>
      <c r="AR254" s="64"/>
      <c r="AS254" s="64"/>
      <c r="BG254" s="87"/>
      <c r="BH254" s="87"/>
      <c r="BI254" s="87"/>
      <c r="BJ254" s="87"/>
      <c r="BP254" s="69" t="s">
        <v>81</v>
      </c>
      <c r="BQ254" s="70"/>
      <c r="BR254" s="71">
        <v>0.46112554595475075</v>
      </c>
      <c r="BS254" s="72">
        <v>0.47841363342908289</v>
      </c>
    </row>
    <row r="255" spans="2:71" x14ac:dyDescent="0.2">
      <c r="B255" t="s">
        <v>0</v>
      </c>
      <c r="E255" s="54"/>
      <c r="F255" s="54"/>
      <c r="G255" s="54"/>
      <c r="H255" s="54"/>
      <c r="I255" s="54"/>
      <c r="J255" s="54"/>
      <c r="K255" s="54"/>
      <c r="L255" s="2">
        <v>15.2</v>
      </c>
      <c r="M255" s="2">
        <v>0</v>
      </c>
      <c r="N255" s="2">
        <v>0</v>
      </c>
      <c r="O255" s="2">
        <v>1.9672833333333335</v>
      </c>
      <c r="P255" s="2">
        <v>0</v>
      </c>
      <c r="Q255" s="2">
        <v>0</v>
      </c>
      <c r="R255" s="2">
        <v>1.1494252873563218</v>
      </c>
      <c r="S255" s="2">
        <v>0</v>
      </c>
      <c r="T255" s="2">
        <v>0</v>
      </c>
      <c r="U255" s="64">
        <v>4.1842205769020415</v>
      </c>
      <c r="V255" s="64">
        <v>2.146810983419325</v>
      </c>
      <c r="W255" s="64"/>
      <c r="X255" s="2">
        <v>6.8872684141311753</v>
      </c>
      <c r="Y255" s="64">
        <v>1.9087212887692104</v>
      </c>
      <c r="AB255" s="2">
        <v>21.853594760668553</v>
      </c>
      <c r="AC255" s="48">
        <v>7.1787094110383567</v>
      </c>
      <c r="AH255" s="64">
        <v>2.1585040198809469</v>
      </c>
      <c r="AJ255" s="52">
        <v>2.4674203216019768</v>
      </c>
      <c r="AK255" s="52">
        <v>1.1400094821720355</v>
      </c>
      <c r="AN255" s="64">
        <v>1.043840896221808</v>
      </c>
      <c r="AO255" s="64">
        <v>5.0125902578134998</v>
      </c>
      <c r="AP255" s="64"/>
      <c r="AQ255" s="64"/>
      <c r="AR255" s="64"/>
      <c r="AS255" s="64"/>
      <c r="BG255" s="87"/>
      <c r="BH255" s="9"/>
      <c r="BI255" s="9"/>
      <c r="BJ255" s="9"/>
      <c r="BP255" s="67"/>
      <c r="BQ255" s="68"/>
      <c r="BR255" s="68"/>
      <c r="BS255" s="68"/>
    </row>
    <row r="256" spans="2:71" x14ac:dyDescent="0.2">
      <c r="B256" s="32" t="s">
        <v>1</v>
      </c>
      <c r="C256" s="32"/>
      <c r="L256" s="2">
        <v>15.353535353535355</v>
      </c>
      <c r="M256" s="2">
        <v>8.2927016787376022</v>
      </c>
      <c r="N256" s="2">
        <v>3</v>
      </c>
      <c r="O256" s="2">
        <v>2.643124074675081</v>
      </c>
      <c r="P256" s="2">
        <v>1.8494784245098821</v>
      </c>
      <c r="Q256" s="2">
        <v>1.0677968662511854</v>
      </c>
      <c r="R256" s="2">
        <v>0</v>
      </c>
      <c r="S256" s="2">
        <v>0</v>
      </c>
      <c r="T256" s="2">
        <v>0</v>
      </c>
      <c r="U256" s="64">
        <v>5.1231600623042102</v>
      </c>
      <c r="V256" s="64">
        <v>2.2218446654720343</v>
      </c>
      <c r="W256" s="64"/>
      <c r="X256" s="15">
        <v>6.4673665569641141</v>
      </c>
      <c r="Y256" s="64">
        <v>1.8592808383259412</v>
      </c>
      <c r="AB256" s="2">
        <v>15.174474376294269</v>
      </c>
      <c r="AC256" s="48">
        <v>7.4646112581552213</v>
      </c>
      <c r="AH256" s="64">
        <v>1.3348496684185902</v>
      </c>
      <c r="AJ256" s="52">
        <v>3.9027314794187768</v>
      </c>
      <c r="AK256" s="52">
        <v>0.89865505372409638</v>
      </c>
      <c r="AN256" s="64">
        <v>1.6962537668556583</v>
      </c>
      <c r="AO256" s="64">
        <v>3.8322485305425915</v>
      </c>
      <c r="AP256" s="64"/>
      <c r="AQ256" s="64"/>
      <c r="AR256" s="64"/>
      <c r="AS256" s="64"/>
    </row>
    <row r="257" spans="2:47" x14ac:dyDescent="0.2">
      <c r="B257" t="s">
        <v>2</v>
      </c>
      <c r="L257" s="65">
        <v>12.507943669848371</v>
      </c>
      <c r="M257" s="59">
        <v>12.274251376838507</v>
      </c>
      <c r="N257" s="60">
        <v>6.1371256884192533</v>
      </c>
      <c r="O257" s="2">
        <v>6.0945829711305066</v>
      </c>
      <c r="P257" s="2">
        <v>2.3410076748530488</v>
      </c>
      <c r="Q257" s="2">
        <v>1.3515814112513878</v>
      </c>
      <c r="R257" s="2">
        <v>0.70639534883720934</v>
      </c>
      <c r="S257" s="2">
        <v>1.10489083487273</v>
      </c>
      <c r="T257" s="2">
        <v>0.55244541743636499</v>
      </c>
      <c r="U257" s="64">
        <v>3.6952021277585878</v>
      </c>
      <c r="V257" s="64">
        <v>2.0342520127010952</v>
      </c>
      <c r="W257" s="64"/>
      <c r="X257" s="15">
        <v>7.2696593668521619</v>
      </c>
      <c r="Y257" s="64">
        <v>1.2355420319421675</v>
      </c>
      <c r="AB257" s="2">
        <v>9.9810503956978316</v>
      </c>
      <c r="AC257" s="48">
        <v>6.2872331970195772</v>
      </c>
      <c r="AH257" s="64">
        <v>1.4320487863374469</v>
      </c>
      <c r="AJ257" s="53"/>
      <c r="AK257" s="53"/>
      <c r="AN257" s="64">
        <v>1.4183528327578225</v>
      </c>
      <c r="AO257" s="64">
        <v>2.8364962085005487</v>
      </c>
      <c r="AP257" s="64"/>
      <c r="AQ257" s="64"/>
      <c r="AR257" s="64"/>
      <c r="AS257" s="64"/>
    </row>
    <row r="258" spans="2:47" x14ac:dyDescent="0.2">
      <c r="B258" t="s">
        <v>3</v>
      </c>
      <c r="L258" s="15">
        <v>5.9060721062618597</v>
      </c>
      <c r="M258" s="15">
        <v>7.6159767601654282</v>
      </c>
      <c r="N258" s="15">
        <v>3.8079883800827141</v>
      </c>
      <c r="O258" s="15">
        <v>6.5726208871928407</v>
      </c>
      <c r="P258" s="15">
        <v>4.3292319747758663</v>
      </c>
      <c r="Q258" s="15">
        <v>2.1646159873879331</v>
      </c>
      <c r="R258" s="15">
        <v>0</v>
      </c>
      <c r="S258" s="15">
        <v>0</v>
      </c>
      <c r="T258" s="15">
        <v>0</v>
      </c>
      <c r="U258" s="65">
        <v>2.4369155281561725</v>
      </c>
      <c r="V258" s="65">
        <v>1.921372897985782</v>
      </c>
      <c r="W258" s="65"/>
      <c r="X258" s="2">
        <v>8.3912967466723902</v>
      </c>
      <c r="Y258" s="64">
        <v>1.4744895466107382</v>
      </c>
      <c r="AB258" s="2">
        <v>11.53287560874784</v>
      </c>
      <c r="AC258" s="48">
        <v>9.129831343770185</v>
      </c>
      <c r="AH258" s="64">
        <v>1.577928187897081</v>
      </c>
      <c r="AJ258" s="53"/>
      <c r="AK258" s="53"/>
      <c r="AN258" s="64">
        <v>0.64278017061014903</v>
      </c>
      <c r="AO258" s="64">
        <v>2.4494149178411373</v>
      </c>
      <c r="AP258" s="64"/>
      <c r="AQ258" s="64"/>
      <c r="AR258" s="64"/>
      <c r="AS258" s="64"/>
    </row>
    <row r="259" spans="2:47" x14ac:dyDescent="0.2">
      <c r="B259" t="s">
        <v>10</v>
      </c>
      <c r="L259" s="62">
        <v>7.7451380388956892</v>
      </c>
      <c r="M259" s="62">
        <v>11.591252772549986</v>
      </c>
      <c r="N259" s="63">
        <v>5.1837658287609347</v>
      </c>
      <c r="O259" s="2">
        <v>5.4245377902631287</v>
      </c>
      <c r="P259" s="2">
        <v>2.645136085127636</v>
      </c>
      <c r="Q259" s="2">
        <v>1.1829408192166129</v>
      </c>
      <c r="R259" s="64">
        <v>0.46511627906976749</v>
      </c>
      <c r="S259" s="64">
        <v>1.0400316174417628</v>
      </c>
      <c r="T259" s="64">
        <v>0.46511627906976749</v>
      </c>
      <c r="U259" s="64">
        <v>2.5946241697910484</v>
      </c>
      <c r="V259" s="64">
        <v>2.0255466235173953</v>
      </c>
      <c r="W259" s="64"/>
      <c r="X259" s="2">
        <v>9.2539389014007281</v>
      </c>
      <c r="Y259" s="64">
        <v>1.0838267526711434</v>
      </c>
      <c r="Z259" s="2">
        <v>11.6</v>
      </c>
      <c r="AB259" s="2">
        <v>11.928621067429408</v>
      </c>
      <c r="AC259" s="48">
        <v>11.644539289746044</v>
      </c>
      <c r="AH259" s="64">
        <v>1.2528931324214698</v>
      </c>
      <c r="AJ259" s="53"/>
      <c r="AK259" s="53"/>
      <c r="AN259" s="64">
        <v>1.4392934417871825</v>
      </c>
      <c r="AO259" s="64">
        <v>2.9754889568399392</v>
      </c>
      <c r="AP259" s="64"/>
      <c r="AQ259" s="64"/>
      <c r="AR259" s="64"/>
      <c r="AS259" s="64"/>
    </row>
    <row r="260" spans="2:47" x14ac:dyDescent="0.2">
      <c r="B260" s="32" t="s">
        <v>4</v>
      </c>
      <c r="C260" s="32"/>
      <c r="L260" s="64">
        <v>23.070874183006538</v>
      </c>
      <c r="M260" s="64">
        <v>16.133750602595295</v>
      </c>
      <c r="N260" s="63">
        <v>6.5865761022798495</v>
      </c>
      <c r="O260" s="64">
        <v>4.9973936286347795</v>
      </c>
      <c r="P260" s="64">
        <v>2.3789664233920003</v>
      </c>
      <c r="Q260" s="64">
        <v>1.0639061277788116</v>
      </c>
      <c r="R260" s="64">
        <v>0</v>
      </c>
      <c r="S260" s="64">
        <v>0</v>
      </c>
      <c r="T260" s="64">
        <v>0</v>
      </c>
      <c r="U260" s="64">
        <v>5.2899836616138058</v>
      </c>
      <c r="V260" s="64">
        <v>2.176709840246934</v>
      </c>
      <c r="W260" s="64"/>
      <c r="X260" s="2">
        <v>6.7</v>
      </c>
      <c r="Y260" s="64">
        <v>1.6198055418758097</v>
      </c>
      <c r="AB260" s="2">
        <v>17.273105513465076</v>
      </c>
      <c r="AC260" s="85">
        <v>7.714910790816961</v>
      </c>
      <c r="AH260" s="64">
        <v>1.6678019249565927</v>
      </c>
      <c r="AJ260" s="53"/>
      <c r="AK260" s="53"/>
      <c r="AN260" s="64">
        <v>1.4430698886232771</v>
      </c>
      <c r="AO260" s="64">
        <v>4.2878620016520532</v>
      </c>
      <c r="AP260" s="64"/>
      <c r="AQ260" s="64"/>
      <c r="AR260" s="64"/>
      <c r="AS260" s="64"/>
    </row>
    <row r="261" spans="2:47" x14ac:dyDescent="0.2">
      <c r="B261" t="s">
        <v>5</v>
      </c>
      <c r="L261" s="66">
        <v>26.81904761904762</v>
      </c>
      <c r="M261" s="63">
        <v>11.467063613281899</v>
      </c>
      <c r="N261" s="63">
        <v>5.128226748322537</v>
      </c>
      <c r="O261" s="64">
        <v>3.4755280427448971</v>
      </c>
      <c r="P261" s="64">
        <v>1.5623511323480856</v>
      </c>
      <c r="Q261" s="64">
        <v>0.78117556617404282</v>
      </c>
      <c r="R261" s="64">
        <v>0</v>
      </c>
      <c r="S261" s="64">
        <v>0</v>
      </c>
      <c r="T261" s="64">
        <v>0</v>
      </c>
      <c r="U261" s="64">
        <v>6.1442082151962563</v>
      </c>
      <c r="V261" s="64">
        <v>2.096107692561481</v>
      </c>
      <c r="W261" s="64"/>
      <c r="X261" s="58">
        <v>4.8471478446515279</v>
      </c>
      <c r="Y261" s="64">
        <v>1.4012928362655042</v>
      </c>
      <c r="AB261" s="60">
        <v>25.672171915077907</v>
      </c>
      <c r="AC261" s="85">
        <v>9.9340496617651262</v>
      </c>
      <c r="AH261" s="64">
        <v>1.5573407202532432</v>
      </c>
      <c r="AJ261" s="53"/>
      <c r="AK261" s="53"/>
      <c r="AN261" s="64">
        <v>0.65092691092163513</v>
      </c>
      <c r="AO261" s="64">
        <v>4.9901988066219847</v>
      </c>
      <c r="AP261" s="64"/>
      <c r="AQ261" s="64"/>
      <c r="AR261" s="64"/>
      <c r="AS261" s="64"/>
    </row>
    <row r="262" spans="2:47" x14ac:dyDescent="0.2">
      <c r="B262" t="s">
        <v>6</v>
      </c>
      <c r="L262" s="65">
        <v>34.944736842105264</v>
      </c>
      <c r="M262" s="65">
        <v>6.5</v>
      </c>
      <c r="N262" s="65">
        <v>3.25</v>
      </c>
      <c r="O262" s="64">
        <v>3.5293806253885771</v>
      </c>
      <c r="P262" s="64">
        <v>1.1136049650630204</v>
      </c>
      <c r="Q262" s="64">
        <v>0.55680248253151021</v>
      </c>
      <c r="R262" s="64">
        <v>0</v>
      </c>
      <c r="S262" s="64">
        <v>0</v>
      </c>
      <c r="T262" s="64">
        <v>0</v>
      </c>
      <c r="U262" s="64">
        <v>6.7947928830890136</v>
      </c>
      <c r="V262" s="64">
        <v>2.0564000941915812</v>
      </c>
      <c r="W262" s="64"/>
      <c r="X262" s="64">
        <v>4</v>
      </c>
      <c r="Y262" s="64">
        <v>0.59989029806085503</v>
      </c>
      <c r="AB262" s="64">
        <v>29.3</v>
      </c>
      <c r="AC262" s="85">
        <v>7.5192250705982238</v>
      </c>
      <c r="AH262" s="64">
        <v>1.4411304710980262</v>
      </c>
      <c r="AJ262" s="53"/>
      <c r="AK262" s="53"/>
      <c r="AN262" s="64">
        <v>0.24151640395773824</v>
      </c>
      <c r="AO262" s="64">
        <v>5.651784124265367</v>
      </c>
      <c r="AP262" s="64"/>
      <c r="AQ262" s="64"/>
      <c r="AR262" s="64"/>
      <c r="AS262" s="64"/>
    </row>
    <row r="263" spans="2:47" x14ac:dyDescent="0.2">
      <c r="B263" t="s">
        <v>7</v>
      </c>
      <c r="L263" s="65">
        <v>28.021978021978022</v>
      </c>
      <c r="M263" s="64">
        <v>22.84463591325671</v>
      </c>
      <c r="N263" s="65">
        <v>11.422317956628355</v>
      </c>
      <c r="O263" s="64">
        <v>3.7063562959715206</v>
      </c>
      <c r="P263" s="65">
        <v>1.7112631556040594</v>
      </c>
      <c r="Q263" s="65">
        <v>0.8556315778020297</v>
      </c>
      <c r="R263" s="64">
        <v>0</v>
      </c>
      <c r="S263" s="64">
        <v>0</v>
      </c>
      <c r="T263" s="64">
        <v>0</v>
      </c>
      <c r="U263" s="64">
        <v>6.3241549424851398</v>
      </c>
      <c r="V263" s="64">
        <v>2.0535038009431439</v>
      </c>
      <c r="W263" s="64"/>
      <c r="X263" s="64">
        <v>4.9996301331772468</v>
      </c>
      <c r="Y263" s="64">
        <v>1.0413209051474615</v>
      </c>
      <c r="AB263" s="64">
        <v>29.106224053684603</v>
      </c>
      <c r="AC263" s="85">
        <v>8.1241401320498916</v>
      </c>
      <c r="AH263" s="64">
        <v>1.32593352946372</v>
      </c>
      <c r="AJ263" s="53"/>
      <c r="AK263" s="53"/>
      <c r="AN263" s="64">
        <v>0.4883453898643263</v>
      </c>
      <c r="AO263" s="64">
        <v>5.519821466654629</v>
      </c>
      <c r="AP263" s="64"/>
      <c r="AQ263" s="64"/>
      <c r="AR263" s="64"/>
      <c r="AS263" s="64"/>
    </row>
    <row r="264" spans="2:47" x14ac:dyDescent="0.2">
      <c r="B264" t="s">
        <v>8</v>
      </c>
      <c r="E264" t="s">
        <v>97</v>
      </c>
      <c r="F264" t="s">
        <v>23</v>
      </c>
      <c r="G264" t="s">
        <v>86</v>
      </c>
      <c r="L264" s="64">
        <v>17.635162210068057</v>
      </c>
      <c r="M264" s="64">
        <v>11.452920607888329</v>
      </c>
      <c r="N264" s="64">
        <v>4.6756352589887573</v>
      </c>
      <c r="O264" s="64">
        <v>4.5341008444968667</v>
      </c>
      <c r="P264" s="65">
        <v>1.335748508038952</v>
      </c>
      <c r="Q264" s="64">
        <v>0.59736489296380413</v>
      </c>
      <c r="R264" s="64">
        <v>3.2960064759848891</v>
      </c>
      <c r="S264" s="64">
        <v>5.8623423111551949</v>
      </c>
      <c r="T264" s="64">
        <v>2.3932912266430804</v>
      </c>
      <c r="U264" s="64">
        <v>5.6123851246674006</v>
      </c>
      <c r="V264" s="64">
        <v>2.1607166988455302</v>
      </c>
      <c r="W264" s="64"/>
      <c r="X264" s="64">
        <v>6.157021158549953</v>
      </c>
      <c r="Y264" s="64">
        <v>1.6870970964047285</v>
      </c>
      <c r="AB264" s="64">
        <v>23.862464025486187</v>
      </c>
      <c r="AC264" s="85">
        <v>6.9404243328108262</v>
      </c>
      <c r="AH264" s="64">
        <v>2.2191227477603719</v>
      </c>
      <c r="AJ264" s="53"/>
      <c r="AK264" s="53"/>
      <c r="AN264" s="64">
        <v>0.54748152184162913</v>
      </c>
      <c r="AO264" s="64">
        <v>5.0963624041071949</v>
      </c>
      <c r="AP264" s="64"/>
      <c r="AQ264" s="64"/>
      <c r="AR264" s="64"/>
      <c r="AS264" s="64"/>
    </row>
    <row r="265" spans="2:47" x14ac:dyDescent="0.2">
      <c r="B265" t="s">
        <v>9</v>
      </c>
      <c r="E265" s="7" t="s">
        <v>104</v>
      </c>
      <c r="F265" s="7" t="s">
        <v>104</v>
      </c>
      <c r="G265" s="7" t="s">
        <v>104</v>
      </c>
      <c r="H265" s="7"/>
      <c r="I265" s="7"/>
      <c r="J265" s="7"/>
      <c r="K265" s="7"/>
      <c r="L265" s="64">
        <v>15.733135162333074</v>
      </c>
      <c r="M265" s="64">
        <v>10.911227582051092</v>
      </c>
      <c r="N265" s="64">
        <v>4.879649318287381</v>
      </c>
      <c r="O265" s="64">
        <v>5.2646179053370386</v>
      </c>
      <c r="P265" s="65">
        <v>1.565833281120913</v>
      </c>
      <c r="Q265" s="64">
        <v>0.78291664056045651</v>
      </c>
      <c r="R265" s="64">
        <v>1.2</v>
      </c>
      <c r="S265" s="64">
        <v>1.5158730158730158</v>
      </c>
      <c r="T265" s="64">
        <v>1.0523282804219234</v>
      </c>
      <c r="U265" s="64">
        <v>5.5741299655205863</v>
      </c>
      <c r="V265" s="64">
        <v>2.1451487320030957</v>
      </c>
      <c r="W265" s="64"/>
      <c r="X265" s="64">
        <v>5.8893696044279267</v>
      </c>
      <c r="Y265" s="64">
        <v>1.3545600620366596</v>
      </c>
      <c r="AB265" s="64">
        <v>24.752633368319174</v>
      </c>
      <c r="AC265" s="85">
        <v>8.0292632411774285</v>
      </c>
      <c r="AH265" s="64">
        <v>1.3879834359002006</v>
      </c>
      <c r="AJ265" s="53"/>
      <c r="AK265" s="53"/>
      <c r="AN265" s="64">
        <v>0.47841363342908289</v>
      </c>
      <c r="AO265" s="64">
        <v>5.1594277769021728</v>
      </c>
      <c r="AP265" s="64"/>
      <c r="AQ265" s="64"/>
      <c r="AR265" s="64"/>
      <c r="AS265" s="64"/>
    </row>
    <row r="266" spans="2:47" x14ac:dyDescent="0.2">
      <c r="B266" s="32" t="s">
        <v>94</v>
      </c>
      <c r="C266" s="32"/>
      <c r="L266" s="64">
        <v>13.651794871794873</v>
      </c>
      <c r="M266" s="64">
        <v>4.76187618757276</v>
      </c>
      <c r="N266" s="64">
        <v>2.129575771170046</v>
      </c>
      <c r="O266" s="64">
        <v>6.0087324074074075</v>
      </c>
      <c r="P266" s="65">
        <v>2.6705817813246822</v>
      </c>
      <c r="Q266" s="64">
        <v>1.5418611103407156</v>
      </c>
      <c r="R266" s="64">
        <v>1.9</v>
      </c>
      <c r="S266" s="64">
        <v>4.2485291572496005</v>
      </c>
      <c r="T266" s="64">
        <v>1.9</v>
      </c>
      <c r="U266" s="64">
        <v>5.6157787467032758</v>
      </c>
      <c r="V266" s="64">
        <v>2.268905778448838</v>
      </c>
      <c r="W266" s="64"/>
      <c r="X266" s="64">
        <v>6.7834032099477239</v>
      </c>
      <c r="Y266" s="64">
        <v>1.3501999613818052</v>
      </c>
      <c r="AB266" s="64">
        <v>22.1</v>
      </c>
      <c r="AC266" s="85">
        <v>8.7091389803710708</v>
      </c>
      <c r="AJ266" s="53"/>
      <c r="AK266" s="53"/>
      <c r="AO266" s="64">
        <v>4.9778061254379367</v>
      </c>
      <c r="AP266" s="64">
        <v>2.27</v>
      </c>
      <c r="AQ266" s="64">
        <v>4.2760861429894348</v>
      </c>
      <c r="AR266" s="64">
        <v>2.4820738775536162</v>
      </c>
      <c r="AS266" s="64">
        <v>4.1681566405068491</v>
      </c>
      <c r="AU266" s="104"/>
    </row>
    <row r="267" spans="2:47" x14ac:dyDescent="0.2">
      <c r="B267" t="s">
        <v>0</v>
      </c>
      <c r="L267" s="65">
        <v>28.777777777777782</v>
      </c>
      <c r="M267" s="64">
        <v>4.2207599807160978</v>
      </c>
      <c r="N267" s="64">
        <v>2.436856911051239</v>
      </c>
      <c r="O267" s="64">
        <v>8.2669666666666668</v>
      </c>
      <c r="P267" s="65">
        <v>1</v>
      </c>
      <c r="Q267" s="64">
        <v>1</v>
      </c>
      <c r="R267" s="64">
        <v>1.2626262626262628</v>
      </c>
      <c r="S267" s="64">
        <v>2.1869328378394917</v>
      </c>
      <c r="T267" s="64">
        <v>1.2626262626262628</v>
      </c>
      <c r="U267" s="64">
        <v>5.6275164724369677</v>
      </c>
      <c r="V267" s="64">
        <v>2.146810983419325</v>
      </c>
      <c r="W267" s="64"/>
      <c r="X267" s="64">
        <v>6.9</v>
      </c>
      <c r="Y267" s="64">
        <v>1.9087212887692104</v>
      </c>
      <c r="AB267" s="78">
        <v>21.9</v>
      </c>
      <c r="AC267" s="85">
        <v>7.1787094110383567</v>
      </c>
      <c r="AJ267" s="53"/>
      <c r="AK267" s="53"/>
      <c r="AO267" s="64">
        <v>5.0125902578134998</v>
      </c>
      <c r="AP267" s="64">
        <v>2.15</v>
      </c>
      <c r="AQ267" s="64">
        <v>3.8020174964693467</v>
      </c>
      <c r="AR267" s="64">
        <v>2.4247496203147594</v>
      </c>
      <c r="AS267" s="64">
        <v>3.6566457303556219</v>
      </c>
      <c r="AU267" s="104"/>
    </row>
    <row r="268" spans="2:47" x14ac:dyDescent="0.2">
      <c r="B268" s="32" t="s">
        <v>1</v>
      </c>
      <c r="C268" s="32"/>
      <c r="L268" s="64">
        <v>24.937871151846675</v>
      </c>
      <c r="M268" s="64">
        <v>4.7641020473354061</v>
      </c>
      <c r="N268" s="64">
        <v>2.7505555994759443</v>
      </c>
      <c r="O268" s="64">
        <v>8.6823154302664616</v>
      </c>
      <c r="P268" s="65">
        <v>4.2220607764738327</v>
      </c>
      <c r="Q268" s="64">
        <v>2.4376079258321277</v>
      </c>
      <c r="R268" s="64">
        <v>0.4038938267126187</v>
      </c>
      <c r="S268" s="64">
        <v>0.35582549585557993</v>
      </c>
      <c r="T268" s="64">
        <v>0.20543594581675115</v>
      </c>
      <c r="U268" s="64">
        <v>5.589723145703311</v>
      </c>
      <c r="V268" s="64">
        <v>2.2218446654720343</v>
      </c>
      <c r="W268" s="64"/>
      <c r="X268" s="64">
        <v>6.5</v>
      </c>
      <c r="Y268" s="64">
        <v>1.8592808383259412</v>
      </c>
      <c r="AB268" s="64">
        <v>15.2</v>
      </c>
      <c r="AC268" s="48">
        <v>7.4646112581552213</v>
      </c>
      <c r="AJ268" s="53"/>
      <c r="AK268" s="53"/>
      <c r="AO268" s="64">
        <v>3.8322485305425915</v>
      </c>
      <c r="AP268" s="64">
        <v>2.2200000000000002</v>
      </c>
      <c r="AQ268" s="64">
        <v>2.8894116931852771</v>
      </c>
      <c r="AR268" s="64">
        <v>2.1823284700026733</v>
      </c>
      <c r="AS268" s="64">
        <v>2.8982988004525665</v>
      </c>
      <c r="AU268" s="104"/>
    </row>
    <row r="269" spans="2:47" x14ac:dyDescent="0.2">
      <c r="B269" t="s">
        <v>2</v>
      </c>
      <c r="L269" s="65">
        <v>13.209876543209878</v>
      </c>
      <c r="M269" s="64">
        <v>15.073361223172595</v>
      </c>
      <c r="N269" s="64">
        <v>8.7026091597911659</v>
      </c>
      <c r="O269" s="64">
        <v>11.247376700637593</v>
      </c>
      <c r="P269" s="65">
        <v>5.1039936473526613</v>
      </c>
      <c r="Q269" s="64">
        <v>2.9467921062411988</v>
      </c>
      <c r="R269" s="64">
        <v>0</v>
      </c>
      <c r="S269" s="64">
        <v>0</v>
      </c>
      <c r="T269" s="64">
        <v>0</v>
      </c>
      <c r="U269" s="64">
        <v>3.4943432792949465</v>
      </c>
      <c r="V269" s="64">
        <v>2.0342520127010952</v>
      </c>
      <c r="W269" s="64"/>
      <c r="X269" s="64">
        <v>7.2696593668521619</v>
      </c>
      <c r="Y269" s="64">
        <v>1.2355420319421675</v>
      </c>
      <c r="AB269" s="64">
        <v>9.9810503956978316</v>
      </c>
      <c r="AC269" s="48">
        <v>6.2872331970195772</v>
      </c>
      <c r="AJ269" s="53"/>
      <c r="AK269" s="53"/>
      <c r="AO269" s="64">
        <v>2.8364962085005487</v>
      </c>
      <c r="AP269" s="64">
        <v>2.0299999999999998</v>
      </c>
      <c r="AQ269" s="64">
        <v>1.5626399800406083</v>
      </c>
      <c r="AR269" s="64">
        <v>2.0029474693296381</v>
      </c>
      <c r="AS269" s="64">
        <v>2.4011999204690695</v>
      </c>
      <c r="AU269" s="104"/>
    </row>
    <row r="270" spans="2:47" x14ac:dyDescent="0.2">
      <c r="B270" t="s">
        <v>3</v>
      </c>
      <c r="L270" s="83">
        <v>1</v>
      </c>
      <c r="M270" s="64">
        <v>0.74626865671641796</v>
      </c>
      <c r="N270" s="64">
        <v>0.37313432835820898</v>
      </c>
      <c r="O270" s="64">
        <v>10.319502314913857</v>
      </c>
      <c r="P270" s="65">
        <v>3.6366064614396589</v>
      </c>
      <c r="Q270" s="64">
        <v>1.8183032307198295</v>
      </c>
      <c r="R270" s="64">
        <v>1.7311023622047244</v>
      </c>
      <c r="S270" s="64">
        <v>2.2489392378308914</v>
      </c>
      <c r="T270" s="64">
        <v>1.1244696189154457</v>
      </c>
      <c r="U270" s="64">
        <v>1.4515619852694612</v>
      </c>
      <c r="V270" s="64">
        <v>1.921372897985782</v>
      </c>
      <c r="W270" s="64"/>
      <c r="X270" s="64">
        <v>8.3912967466723902</v>
      </c>
      <c r="Y270" s="64">
        <v>1.4744895466107382</v>
      </c>
      <c r="AB270" s="64">
        <v>11.53287560874784</v>
      </c>
      <c r="AC270" s="48">
        <v>9.129831343770185</v>
      </c>
      <c r="AJ270" s="53"/>
      <c r="AK270" s="53"/>
      <c r="AO270" s="64">
        <v>2.4494149178411373</v>
      </c>
      <c r="AP270" s="64">
        <v>1.92</v>
      </c>
      <c r="AQ270" s="64">
        <v>1.2815096681482767</v>
      </c>
      <c r="AR270" s="64">
        <v>1.6529448078754745</v>
      </c>
      <c r="AS270" s="64">
        <v>2.1656464446418928</v>
      </c>
      <c r="AU270" s="104"/>
    </row>
    <row r="271" spans="2:47" x14ac:dyDescent="0.2">
      <c r="B271" t="s">
        <v>10</v>
      </c>
      <c r="L271" s="83">
        <v>1.1000000000000001</v>
      </c>
      <c r="M271" s="64">
        <v>0.5</v>
      </c>
      <c r="N271" s="64">
        <v>0.2</v>
      </c>
      <c r="O271" s="64">
        <v>8.8845973574420327</v>
      </c>
      <c r="P271" s="65">
        <v>1.7305371935294183</v>
      </c>
      <c r="Q271" s="64">
        <v>0.86526859676470913</v>
      </c>
      <c r="R271" s="64">
        <v>2</v>
      </c>
      <c r="S271" s="64">
        <v>4.4721359549995796</v>
      </c>
      <c r="T271" s="64">
        <v>2</v>
      </c>
      <c r="U271" s="64">
        <v>2.2191877681785299</v>
      </c>
      <c r="V271" s="64">
        <v>2.0255466235173953</v>
      </c>
      <c r="W271" s="64"/>
      <c r="X271" s="64">
        <v>9.2539389014007281</v>
      </c>
      <c r="Y271" s="64">
        <v>1.0838267526711434</v>
      </c>
      <c r="AB271" s="48">
        <v>11.644539289746044</v>
      </c>
      <c r="AC271" s="48">
        <v>11.644539289746044</v>
      </c>
      <c r="AJ271" s="53"/>
      <c r="AK271" s="53"/>
      <c r="AO271" s="64">
        <v>2.9754889568399392</v>
      </c>
      <c r="AP271" s="64">
        <v>2.0299999999999998</v>
      </c>
      <c r="AQ271" s="64">
        <v>1.65795326562217</v>
      </c>
      <c r="AR271" s="64">
        <v>2.1810617559850711</v>
      </c>
      <c r="AS271" s="64">
        <v>3.1943768474537029</v>
      </c>
      <c r="AU271" s="104"/>
    </row>
    <row r="272" spans="2:47" x14ac:dyDescent="0.2">
      <c r="B272" s="32" t="s">
        <v>4</v>
      </c>
      <c r="C272" s="32"/>
      <c r="L272" s="64">
        <v>11.151237322515215</v>
      </c>
      <c r="M272" s="64">
        <v>15.881021962317602</v>
      </c>
      <c r="N272" s="65">
        <v>7.1022089319818518</v>
      </c>
      <c r="O272" s="64">
        <v>4.6394984428074331</v>
      </c>
      <c r="P272" s="65">
        <v>1.3771678842719766</v>
      </c>
      <c r="Q272" s="64">
        <v>0.79510824870373309</v>
      </c>
      <c r="R272" s="64">
        <v>0.36363636363636365</v>
      </c>
      <c r="S272" s="64">
        <v>0.81311562818174166</v>
      </c>
      <c r="T272" s="64">
        <v>0.36363636363636398</v>
      </c>
      <c r="U272" s="64">
        <v>4.2138238787190536</v>
      </c>
      <c r="V272" s="64">
        <v>2.176709840246934</v>
      </c>
      <c r="W272" s="64"/>
      <c r="X272" s="1">
        <v>6.7</v>
      </c>
      <c r="Y272" s="64">
        <v>1.6198055418758097</v>
      </c>
      <c r="AB272" s="64">
        <v>17.273105513465076</v>
      </c>
      <c r="AC272" s="48">
        <v>7.714910790816961</v>
      </c>
      <c r="AJ272" s="53"/>
      <c r="AK272" s="53"/>
      <c r="AO272" s="64">
        <v>4.2878620016520532</v>
      </c>
      <c r="AP272" s="64">
        <v>2.1800000000000002</v>
      </c>
      <c r="AQ272" s="64">
        <v>3.6011942479360237</v>
      </c>
      <c r="AR272" s="64">
        <v>2.3515177002848562</v>
      </c>
      <c r="AS272" s="64">
        <v>4.4302411588939252</v>
      </c>
      <c r="AU272" s="104"/>
    </row>
    <row r="273" spans="2:51" x14ac:dyDescent="0.2">
      <c r="B273" t="s">
        <v>5</v>
      </c>
      <c r="L273" s="64">
        <v>30.099999999999998</v>
      </c>
      <c r="M273" s="64">
        <v>15.179042569718733</v>
      </c>
      <c r="N273" s="65">
        <v>5.7371388256483673</v>
      </c>
      <c r="O273" s="64">
        <v>2.038778647477669</v>
      </c>
      <c r="P273" s="65">
        <v>0.87909549542956944</v>
      </c>
      <c r="Q273" s="64">
        <v>0.5075460209296494</v>
      </c>
      <c r="R273" s="64">
        <v>0</v>
      </c>
      <c r="S273" s="64">
        <v>0</v>
      </c>
      <c r="T273" s="64">
        <v>0</v>
      </c>
      <c r="U273" s="64">
        <v>5.1816550465102393</v>
      </c>
      <c r="V273" s="64">
        <v>2.096107692561481</v>
      </c>
      <c r="W273" s="64"/>
      <c r="X273" s="64">
        <v>4.8471478446515279</v>
      </c>
      <c r="Y273" s="64">
        <v>1.4012928362655042</v>
      </c>
      <c r="AB273" s="64">
        <v>25.672171915077907</v>
      </c>
      <c r="AC273" s="48">
        <v>9.9340496617651262</v>
      </c>
      <c r="AJ273" s="53"/>
      <c r="AK273" s="53"/>
      <c r="AO273" s="64">
        <v>4.9901988066219847</v>
      </c>
      <c r="AP273" s="64">
        <v>2.1</v>
      </c>
      <c r="AQ273" s="64"/>
      <c r="AR273" s="64">
        <v>2.204429476844735</v>
      </c>
      <c r="AS273" s="64">
        <v>5.5288654823182046</v>
      </c>
      <c r="AU273" s="104"/>
    </row>
    <row r="274" spans="2:51" ht="14.25" customHeight="1" x14ac:dyDescent="0.2">
      <c r="B274" t="s">
        <v>6</v>
      </c>
      <c r="L274" s="64">
        <v>42.004645997386469</v>
      </c>
      <c r="M274" s="64">
        <v>18.991466178006654</v>
      </c>
      <c r="N274" s="65">
        <v>9.4957330890033269</v>
      </c>
      <c r="O274" s="64">
        <v>1.775157629693324</v>
      </c>
      <c r="P274" s="65">
        <v>0.18638225710405168</v>
      </c>
      <c r="Q274" s="64">
        <v>9.319112855202584E-2</v>
      </c>
      <c r="R274" s="64">
        <v>0</v>
      </c>
      <c r="S274" s="64">
        <v>0</v>
      </c>
      <c r="T274" s="64">
        <v>0</v>
      </c>
      <c r="U274" s="64">
        <v>6.3074854219475505</v>
      </c>
      <c r="V274" s="64">
        <v>2.0564000941915812</v>
      </c>
      <c r="W274" s="64"/>
      <c r="X274" s="64">
        <v>3.9622041099480589</v>
      </c>
      <c r="Y274" s="64">
        <v>0.59989029806085503</v>
      </c>
      <c r="AB274" s="64">
        <v>29.330871247230089</v>
      </c>
      <c r="AC274" s="48">
        <v>7.5192250705982238</v>
      </c>
      <c r="AJ274" s="53"/>
      <c r="AK274" s="53"/>
      <c r="AO274" s="64">
        <v>5.651784124265367</v>
      </c>
      <c r="AP274" s="64">
        <v>2.06</v>
      </c>
      <c r="AQ274" s="64">
        <v>6.1672432850421197</v>
      </c>
      <c r="AR274" s="64">
        <v>2.2366870241789996</v>
      </c>
      <c r="AS274" s="64">
        <v>5.486001827419754</v>
      </c>
      <c r="AU274" s="104"/>
    </row>
    <row r="275" spans="2:51" x14ac:dyDescent="0.2">
      <c r="B275" t="s">
        <v>7</v>
      </c>
      <c r="L275" s="64">
        <v>30.779108535715164</v>
      </c>
      <c r="M275" s="64">
        <v>12.197620584422099</v>
      </c>
      <c r="N275" s="65">
        <v>6.0988102922110494</v>
      </c>
      <c r="O275" s="64">
        <v>1.9287132631097519</v>
      </c>
      <c r="P275" s="65">
        <v>0.60561861466100519</v>
      </c>
      <c r="Q275" s="65">
        <v>0.3028093073305026</v>
      </c>
      <c r="R275" s="64">
        <v>1.3534054280160428</v>
      </c>
      <c r="S275" s="64">
        <v>0.56689342750103633</v>
      </c>
      <c r="T275" s="64">
        <v>0.28344671375051816</v>
      </c>
      <c r="U275" s="64">
        <v>6.1368343968578438</v>
      </c>
      <c r="V275" s="64">
        <v>2.0535038009431439</v>
      </c>
      <c r="W275" s="64"/>
      <c r="X275" s="64">
        <v>4.9996301331772468</v>
      </c>
      <c r="Y275" s="64">
        <v>1.0413209051474615</v>
      </c>
      <c r="AB275" s="64">
        <v>29.106224053684603</v>
      </c>
      <c r="AC275" s="48">
        <v>8.1241401320498916</v>
      </c>
      <c r="AJ275" s="53"/>
      <c r="AK275" s="53"/>
      <c r="AO275" s="64">
        <v>5.519821466654629</v>
      </c>
      <c r="AP275" s="64">
        <v>2.0499999999999998</v>
      </c>
      <c r="AQ275" s="64"/>
      <c r="AR275" s="64">
        <v>2.2367580727094216</v>
      </c>
      <c r="AS275" s="64">
        <v>5.4024229835767015</v>
      </c>
      <c r="AU275" s="104"/>
    </row>
    <row r="276" spans="2:51" x14ac:dyDescent="0.2">
      <c r="B276" t="s">
        <v>8</v>
      </c>
      <c r="D276" s="32"/>
      <c r="E276" s="32"/>
      <c r="F276" s="32"/>
      <c r="G276" s="32"/>
      <c r="H276" s="97" t="s">
        <v>113</v>
      </c>
      <c r="I276" s="97"/>
      <c r="J276" s="97"/>
      <c r="K276" s="32"/>
      <c r="L276" s="65">
        <v>33.267015304598203</v>
      </c>
      <c r="M276" s="64">
        <v>18.55120976550522</v>
      </c>
      <c r="N276" s="65">
        <v>9.2756048827526101</v>
      </c>
      <c r="O276" s="64">
        <v>3.3338232279421831</v>
      </c>
      <c r="P276" s="65">
        <v>1.2433518601899829</v>
      </c>
      <c r="Q276" s="65">
        <v>0.5083987267300597</v>
      </c>
      <c r="R276" s="83">
        <v>2.5705052878965926</v>
      </c>
      <c r="S276" s="64">
        <v>3.8313324606876211</v>
      </c>
      <c r="T276" s="64">
        <v>1.9156662303438106</v>
      </c>
      <c r="U276" s="64">
        <v>6.0320537496379174</v>
      </c>
      <c r="V276" s="64">
        <v>2.1607166988455302</v>
      </c>
      <c r="W276" s="64"/>
      <c r="X276" s="64">
        <v>6.157021158549953</v>
      </c>
      <c r="Y276" s="64">
        <v>1.6870970964047285</v>
      </c>
      <c r="AB276" s="64">
        <v>23.862464025486187</v>
      </c>
      <c r="AC276" s="48">
        <v>6.9404243328108262</v>
      </c>
      <c r="AJ276" s="53"/>
      <c r="AK276" s="53"/>
      <c r="AO276" s="64">
        <v>5.0963624041071949</v>
      </c>
      <c r="AP276" s="64">
        <v>2.16</v>
      </c>
      <c r="AQ276" s="64"/>
      <c r="AR276" s="64">
        <v>2.2364591264748408</v>
      </c>
      <c r="AS276" s="64">
        <v>4.8562978256748801</v>
      </c>
      <c r="AT276" s="32" t="s">
        <v>106</v>
      </c>
      <c r="AU276" s="104"/>
      <c r="AX276" s="32" t="s">
        <v>113</v>
      </c>
    </row>
    <row r="277" spans="2:51" x14ac:dyDescent="0.2">
      <c r="B277" t="s">
        <v>9</v>
      </c>
      <c r="H277" s="32" t="s">
        <v>23</v>
      </c>
      <c r="I277" s="32" t="s">
        <v>86</v>
      </c>
      <c r="J277" s="32" t="s">
        <v>82</v>
      </c>
      <c r="K277" s="32" t="s">
        <v>97</v>
      </c>
      <c r="L277" s="65">
        <v>12.808636766837585</v>
      </c>
      <c r="M277" s="65">
        <v>6.2283772529393504</v>
      </c>
      <c r="N277" s="65">
        <v>2.7854149854171579</v>
      </c>
      <c r="O277" s="64">
        <v>5.1792880162745289</v>
      </c>
      <c r="P277" s="65">
        <v>3.2157573645964952</v>
      </c>
      <c r="Q277" s="65">
        <v>1.856618380098308</v>
      </c>
      <c r="R277" s="65">
        <v>0.28169014084507038</v>
      </c>
      <c r="S277" s="64">
        <v>0.62987830352106744</v>
      </c>
      <c r="T277" s="64">
        <v>0.28169014084507038</v>
      </c>
      <c r="U277" s="64">
        <v>5.9793142643848816</v>
      </c>
      <c r="V277" s="64">
        <v>2.1451487320030957</v>
      </c>
      <c r="W277" s="64"/>
      <c r="X277" s="64">
        <v>5.8893696044279267</v>
      </c>
      <c r="Y277" s="64">
        <v>1.3545600620366596</v>
      </c>
      <c r="AB277" s="64">
        <v>24.752633368319174</v>
      </c>
      <c r="AC277" s="48">
        <v>8.0292632411774285</v>
      </c>
      <c r="AJ277" s="53"/>
      <c r="AK277" s="53"/>
      <c r="AO277" s="64">
        <v>5.1594277769021728</v>
      </c>
      <c r="AP277" s="64">
        <v>2.15</v>
      </c>
      <c r="AQ277" s="64"/>
      <c r="AR277" s="64">
        <v>2.3747307984326693</v>
      </c>
      <c r="AS277" s="64">
        <v>4.6817878586643822</v>
      </c>
      <c r="AU277" s="104"/>
    </row>
    <row r="278" spans="2:51" x14ac:dyDescent="0.2">
      <c r="B278" s="32" t="s">
        <v>95</v>
      </c>
      <c r="C278" s="32"/>
      <c r="L278" s="65">
        <v>7.1180727874276268</v>
      </c>
      <c r="M278" s="64">
        <v>6.4796727800421952</v>
      </c>
      <c r="N278" s="64">
        <v>3.2398363900210976</v>
      </c>
      <c r="O278" s="64">
        <v>6.903295336458231</v>
      </c>
      <c r="P278" s="65">
        <v>1.5729525246618197</v>
      </c>
      <c r="Q278" s="65">
        <v>0.90814456353600315</v>
      </c>
      <c r="R278" s="65">
        <v>1.139784946236559</v>
      </c>
      <c r="S278" s="64">
        <v>1.5261243010073262</v>
      </c>
      <c r="T278" s="64">
        <v>0.76306215050366311</v>
      </c>
      <c r="U278" s="64">
        <v>5.6247825818897113</v>
      </c>
      <c r="V278" s="64">
        <v>2.268905778448838</v>
      </c>
      <c r="W278" s="64"/>
      <c r="X278" s="64">
        <v>6.7834032099477239</v>
      </c>
      <c r="Y278" s="64">
        <v>1.3501999613818052</v>
      </c>
      <c r="AB278" s="64">
        <v>22.1</v>
      </c>
      <c r="AC278" s="48">
        <v>8.7091389803710708</v>
      </c>
      <c r="AJ278" s="53"/>
      <c r="AK278" s="53"/>
      <c r="AO278" s="64">
        <v>4.9778061254379367</v>
      </c>
      <c r="AP278" s="64">
        <v>2.27</v>
      </c>
      <c r="AQ278" s="64"/>
      <c r="AR278" s="64">
        <v>2.4820738775536162</v>
      </c>
      <c r="AS278" s="64">
        <v>4.87</v>
      </c>
      <c r="AU278" s="104"/>
      <c r="AV278" s="96">
        <v>0.68910707961986428</v>
      </c>
      <c r="AW278" s="96">
        <v>0.68713342003029143</v>
      </c>
      <c r="AY278">
        <v>8.1590376745846765E-2</v>
      </c>
    </row>
    <row r="279" spans="2:51" x14ac:dyDescent="0.2">
      <c r="B279" t="s">
        <v>0</v>
      </c>
      <c r="L279" s="65">
        <v>18.23656547794479</v>
      </c>
      <c r="M279" s="64">
        <v>11.385763801813646</v>
      </c>
      <c r="N279" s="64">
        <v>6.5735737959066052</v>
      </c>
      <c r="O279" s="64">
        <v>4.4604396813243641</v>
      </c>
      <c r="P279" s="64">
        <v>0.95625863380057896</v>
      </c>
      <c r="Q279" s="64">
        <v>0.55209617963966806</v>
      </c>
      <c r="R279" s="1">
        <v>0</v>
      </c>
      <c r="S279" s="1">
        <v>0</v>
      </c>
      <c r="T279" s="1">
        <v>0</v>
      </c>
      <c r="U279" s="64">
        <v>5.2581900038800002</v>
      </c>
      <c r="V279" s="64">
        <v>2.146810983419325</v>
      </c>
      <c r="X279" s="64">
        <v>6.9</v>
      </c>
      <c r="Y279" s="64">
        <v>1.9087212887692104</v>
      </c>
      <c r="AB279" s="64">
        <v>21.853594760668553</v>
      </c>
      <c r="AC279" s="48">
        <v>7.1787094110383567</v>
      </c>
      <c r="AJ279" s="53"/>
      <c r="AK279" s="53"/>
      <c r="AO279" s="64">
        <v>5.0125902578134998</v>
      </c>
      <c r="AP279" s="64">
        <v>2.15</v>
      </c>
      <c r="AQ279" s="64"/>
      <c r="AR279" s="64">
        <v>2.4247496203147594</v>
      </c>
      <c r="AS279" s="64">
        <v>4.3499999999999996</v>
      </c>
      <c r="AU279" s="104"/>
      <c r="AV279" s="96">
        <v>0.64837287796247656</v>
      </c>
      <c r="AW279" s="96">
        <v>0.66567723848064841</v>
      </c>
      <c r="AY279">
        <v>7.3094921402429777E-2</v>
      </c>
    </row>
    <row r="280" spans="2:51" x14ac:dyDescent="0.2">
      <c r="B280" s="32" t="s">
        <v>1</v>
      </c>
      <c r="C280" s="32"/>
      <c r="L280" s="65">
        <v>4.6031746031746037</v>
      </c>
      <c r="M280" s="64">
        <v>2.1472617870585218</v>
      </c>
      <c r="N280" s="64">
        <v>1.2397221707788344</v>
      </c>
      <c r="O280" s="64">
        <v>4.9729002913118476</v>
      </c>
      <c r="P280" s="64">
        <v>0.32248362464518487</v>
      </c>
      <c r="Q280" s="64">
        <v>0.22803035780822745</v>
      </c>
      <c r="R280" s="1">
        <v>0</v>
      </c>
      <c r="S280" s="1">
        <v>0</v>
      </c>
      <c r="T280" s="1">
        <v>0</v>
      </c>
      <c r="U280" s="64">
        <v>4.1416496270455827</v>
      </c>
      <c r="V280" s="64">
        <v>2.2218446654720343</v>
      </c>
      <c r="X280" s="64">
        <v>6.5</v>
      </c>
      <c r="Y280" s="64">
        <v>1.8592808383259412</v>
      </c>
      <c r="AB280" s="64">
        <v>15.174474376294269</v>
      </c>
      <c r="AC280" s="48">
        <v>7.4646112581552213</v>
      </c>
      <c r="AJ280" s="53"/>
      <c r="AK280" s="53"/>
      <c r="AO280" s="64">
        <v>3.8322485305425915</v>
      </c>
      <c r="AP280" s="64">
        <v>2.2200000000000002</v>
      </c>
      <c r="AQ280" s="64">
        <v>1.578982318269081</v>
      </c>
      <c r="AR280" s="64">
        <v>2.1823284700026733</v>
      </c>
      <c r="AS280" s="64">
        <v>3.32</v>
      </c>
      <c r="AU280" s="104"/>
      <c r="AV280" s="96">
        <v>0.64488129422245632</v>
      </c>
      <c r="AW280" s="96">
        <v>0.67088825726958978</v>
      </c>
      <c r="AY280">
        <v>7.5490932451941481E-2</v>
      </c>
    </row>
    <row r="281" spans="2:51" x14ac:dyDescent="0.2">
      <c r="B281" t="s">
        <v>2</v>
      </c>
      <c r="L281" s="65">
        <v>4.7058823529411766</v>
      </c>
      <c r="M281" s="64">
        <v>8.1508273297358933</v>
      </c>
      <c r="N281" s="64">
        <v>4.7058823529411766</v>
      </c>
      <c r="O281" s="64">
        <v>4.2529376491791666</v>
      </c>
      <c r="P281" s="64">
        <v>0.2965617043797521</v>
      </c>
      <c r="Q281" s="64">
        <v>0.17121997985498411</v>
      </c>
      <c r="R281" s="65">
        <v>0</v>
      </c>
      <c r="S281" s="65">
        <v>0</v>
      </c>
      <c r="T281" s="65">
        <v>0</v>
      </c>
      <c r="U281" s="64">
        <v>2.7986752006316675</v>
      </c>
      <c r="V281" s="64">
        <v>2.0342520127010952</v>
      </c>
      <c r="W281" s="65"/>
      <c r="X281" s="64">
        <v>7.2696593668521619</v>
      </c>
      <c r="Y281" s="64">
        <v>1.2355420319421675</v>
      </c>
      <c r="AB281" s="64">
        <v>9.9810503956978316</v>
      </c>
      <c r="AC281" s="48">
        <v>6.2872331970195772</v>
      </c>
      <c r="AJ281" s="53"/>
      <c r="AK281" s="53"/>
      <c r="AO281" s="64">
        <v>2.8364962085005487</v>
      </c>
      <c r="AP281" s="64">
        <v>2.0299999999999998</v>
      </c>
      <c r="AQ281" s="64"/>
      <c r="AR281" s="64">
        <v>2.0029474693296381</v>
      </c>
      <c r="AS281" s="64">
        <v>2.71</v>
      </c>
      <c r="AU281" s="104"/>
      <c r="AV281" s="96">
        <v>0.61636097729472861</v>
      </c>
      <c r="AW281" s="96">
        <v>0.67910069316422994</v>
      </c>
      <c r="AY281">
        <v>6.8410587954895338E-2</v>
      </c>
    </row>
    <row r="282" spans="2:51" x14ac:dyDescent="0.2">
      <c r="B282" s="32" t="s">
        <v>3</v>
      </c>
      <c r="C282" s="32"/>
      <c r="L282" s="1">
        <v>1.3</v>
      </c>
      <c r="M282" s="1">
        <v>1.4</v>
      </c>
      <c r="N282" s="1">
        <v>0.8</v>
      </c>
      <c r="O282" s="1">
        <v>5.8</v>
      </c>
      <c r="P282" s="1">
        <v>1.7</v>
      </c>
      <c r="Q282" s="64">
        <v>1.1299999999999999</v>
      </c>
      <c r="R282" s="65">
        <v>0.9</v>
      </c>
      <c r="S282" s="65">
        <v>1.56</v>
      </c>
      <c r="T282" s="65">
        <v>0.9</v>
      </c>
      <c r="U282" s="64">
        <v>1.8118146259991545</v>
      </c>
      <c r="V282" s="64">
        <v>1.921372897985782</v>
      </c>
      <c r="W282" s="65"/>
      <c r="X282" s="64">
        <v>8.4</v>
      </c>
      <c r="Y282" s="64">
        <v>1.4744895466107382</v>
      </c>
      <c r="AB282" s="64">
        <v>11.5</v>
      </c>
      <c r="AC282" s="48">
        <v>9.129831343770185</v>
      </c>
      <c r="AJ282" s="53"/>
      <c r="AK282" s="53"/>
      <c r="AO282" s="64">
        <v>2.4494149178411373</v>
      </c>
      <c r="AP282" s="64">
        <v>1.92</v>
      </c>
      <c r="AQ282" s="64">
        <v>0.9993319093471873</v>
      </c>
      <c r="AR282" s="64">
        <v>1.6529448078754745</v>
      </c>
      <c r="AS282" s="64">
        <v>2.2799999999999998</v>
      </c>
      <c r="AU282" s="104"/>
      <c r="AV282" s="96">
        <v>0.64516787268588727</v>
      </c>
      <c r="AW282" s="96">
        <v>0.6955048476859319</v>
      </c>
      <c r="AY282">
        <v>7.456376797030595E-2</v>
      </c>
    </row>
    <row r="283" spans="2:51" x14ac:dyDescent="0.2">
      <c r="B283" t="s">
        <v>10</v>
      </c>
      <c r="L283" s="84">
        <v>3.9</v>
      </c>
      <c r="M283" s="1">
        <v>5.3</v>
      </c>
      <c r="N283" s="1">
        <v>2.7</v>
      </c>
      <c r="O283" s="64">
        <v>5.9040523070918418</v>
      </c>
      <c r="P283" s="64">
        <v>9.3921945453134148E-2</v>
      </c>
      <c r="Q283" s="64">
        <v>5.4225860490180348E-2</v>
      </c>
      <c r="R283" s="65">
        <v>0</v>
      </c>
      <c r="S283" s="65">
        <v>0</v>
      </c>
      <c r="T283" s="65">
        <v>0</v>
      </c>
      <c r="U283" s="64">
        <v>2.3377613534215951</v>
      </c>
      <c r="V283" s="64">
        <v>2.0255466235173953</v>
      </c>
      <c r="W283" s="65"/>
      <c r="X283" s="64">
        <v>9.3000000000000007</v>
      </c>
      <c r="Y283" s="64">
        <v>1.0838267526711434</v>
      </c>
      <c r="AB283" s="64">
        <v>11.6</v>
      </c>
      <c r="AC283" s="48">
        <v>11.644539289746044</v>
      </c>
      <c r="AJ283" s="53"/>
      <c r="AK283" s="53"/>
      <c r="AO283" s="64">
        <v>2.9754889568399392</v>
      </c>
      <c r="AP283" s="64">
        <v>2.0299999999999998</v>
      </c>
      <c r="AQ283" s="64">
        <v>1.6131217813455079</v>
      </c>
      <c r="AR283" s="64">
        <v>2.1810617559850711</v>
      </c>
      <c r="AS283" s="64">
        <v>3</v>
      </c>
      <c r="AU283" s="104"/>
      <c r="AV283" s="96">
        <v>0.63015915396536881</v>
      </c>
      <c r="AW283" s="96">
        <v>0.67197853975177391</v>
      </c>
      <c r="AY283">
        <v>6.8257097496962155E-2</v>
      </c>
    </row>
    <row r="284" spans="2:51" x14ac:dyDescent="0.2">
      <c r="B284" s="32" t="s">
        <v>4</v>
      </c>
      <c r="C284" s="32"/>
      <c r="L284" s="1">
        <v>6.2</v>
      </c>
      <c r="M284" s="1">
        <v>5.0999999999999996</v>
      </c>
      <c r="N284" s="1">
        <v>2.6</v>
      </c>
      <c r="O284" s="64">
        <v>4.2903294407642383</v>
      </c>
      <c r="P284" s="64">
        <v>0.84181452557264891</v>
      </c>
      <c r="Q284" s="64">
        <v>0.48602184294710599</v>
      </c>
      <c r="R284" s="65">
        <v>2.2000000000000002</v>
      </c>
      <c r="S284" s="65">
        <v>2.2920151250228114</v>
      </c>
      <c r="T284" s="65">
        <v>1.1460075625114057</v>
      </c>
      <c r="U284" s="64">
        <v>3.480875192989783</v>
      </c>
      <c r="V284" s="64">
        <v>2.176709840246934</v>
      </c>
      <c r="W284" s="65"/>
      <c r="X284" s="64">
        <v>6.7</v>
      </c>
      <c r="Y284" s="64">
        <v>1.6198055418758097</v>
      </c>
      <c r="AB284" s="64">
        <v>17.3</v>
      </c>
      <c r="AC284" s="48">
        <v>7.714910790816961</v>
      </c>
      <c r="AJ284" s="53"/>
      <c r="AK284" s="53"/>
      <c r="AO284" s="64">
        <v>4.2878620016520532</v>
      </c>
      <c r="AP284" s="64">
        <v>2.1800000000000002</v>
      </c>
      <c r="AQ284" s="64"/>
      <c r="AR284" s="64">
        <v>2.3515177002848562</v>
      </c>
      <c r="AS284" s="64">
        <v>4.38</v>
      </c>
      <c r="AU284" s="104"/>
      <c r="AV284" s="96">
        <v>0.62965686168765644</v>
      </c>
      <c r="AW284" s="96">
        <v>0.65754490586034631</v>
      </c>
      <c r="AY284">
        <v>6.4562319671957941E-2</v>
      </c>
    </row>
    <row r="285" spans="2:51" x14ac:dyDescent="0.2">
      <c r="B285" s="32" t="s">
        <v>5</v>
      </c>
      <c r="C285" s="32"/>
      <c r="L285" s="64">
        <v>6.0129279279279277</v>
      </c>
      <c r="M285" s="64">
        <v>5.0126035202085921</v>
      </c>
      <c r="N285" s="64">
        <v>2.5063017601042961</v>
      </c>
      <c r="O285" s="64">
        <v>3.5664739570175548</v>
      </c>
      <c r="P285" s="64">
        <v>2.0746280855100108</v>
      </c>
      <c r="Q285" s="64">
        <v>1.0373140427550054</v>
      </c>
      <c r="R285" s="65">
        <v>1.4332514332514332</v>
      </c>
      <c r="S285" s="65">
        <v>1.6603714113606298</v>
      </c>
      <c r="T285" s="65">
        <v>0.83018570568031491</v>
      </c>
      <c r="U285" s="64">
        <v>4.3444286743726703</v>
      </c>
      <c r="V285" s="64">
        <v>2.096107692561481</v>
      </c>
      <c r="W285" s="65"/>
      <c r="X285" s="64">
        <v>4.8</v>
      </c>
      <c r="Y285" s="64">
        <v>1.4012928362655042</v>
      </c>
      <c r="AB285" s="64">
        <v>25.7</v>
      </c>
      <c r="AC285" s="48">
        <v>9.9340496617651262</v>
      </c>
      <c r="AJ285" s="53"/>
      <c r="AK285" s="53"/>
      <c r="AO285" s="64">
        <v>4.9901988066219847</v>
      </c>
      <c r="AP285" s="64">
        <v>2.1</v>
      </c>
      <c r="AQ285" s="64">
        <v>5.0593972060673629</v>
      </c>
      <c r="AR285" s="64">
        <v>2.204429476844735</v>
      </c>
      <c r="AS285" s="64">
        <v>5.64</v>
      </c>
      <c r="AU285" s="104"/>
      <c r="AV285" s="96">
        <v>0.60159288407094624</v>
      </c>
      <c r="AW285" s="96">
        <v>0.63801079002140759</v>
      </c>
      <c r="AY285">
        <v>7.1870051406566146E-2</v>
      </c>
    </row>
    <row r="286" spans="2:51" x14ac:dyDescent="0.2">
      <c r="B286" t="s">
        <v>6</v>
      </c>
      <c r="L286" s="65">
        <v>31.899955235600174</v>
      </c>
      <c r="M286" s="64">
        <v>27.709712137802128</v>
      </c>
      <c r="N286" s="64">
        <v>15.9982097619271</v>
      </c>
      <c r="O286" s="64">
        <v>3.4280918815596184</v>
      </c>
      <c r="P286" s="64">
        <v>1.7883552415073898</v>
      </c>
      <c r="Q286" s="64">
        <v>1.2645581184403811</v>
      </c>
      <c r="R286" s="64">
        <v>0.3401360544217687</v>
      </c>
      <c r="S286" s="64">
        <v>0.58913292774451609</v>
      </c>
      <c r="T286" s="64">
        <v>0.34013605442176875</v>
      </c>
      <c r="U286" s="64">
        <v>5.3679960347693818</v>
      </c>
      <c r="V286" s="64">
        <v>2.0564000941915812</v>
      </c>
      <c r="W286" s="64"/>
      <c r="X286" s="64">
        <v>3.9622041099480589</v>
      </c>
      <c r="Y286" s="64">
        <v>0.6</v>
      </c>
      <c r="AB286" s="64">
        <v>29.3</v>
      </c>
      <c r="AC286" s="48">
        <v>7.5192250705982238</v>
      </c>
      <c r="AJ286" s="53"/>
      <c r="AK286" s="53"/>
      <c r="AO286" s="64">
        <v>5.651784124265367</v>
      </c>
      <c r="AP286" s="64">
        <v>2.06</v>
      </c>
      <c r="AQ286" s="64"/>
      <c r="AR286" s="64">
        <v>2.2366870241789996</v>
      </c>
      <c r="AS286" s="64">
        <v>5.54</v>
      </c>
      <c r="AU286" s="104"/>
      <c r="AV286" s="96">
        <v>0.64284922966013947</v>
      </c>
      <c r="AW286" s="96">
        <v>0.64871792273771689</v>
      </c>
      <c r="AY286">
        <v>7.0734029376308752E-2</v>
      </c>
    </row>
    <row r="287" spans="2:51" x14ac:dyDescent="0.2">
      <c r="B287" s="32" t="s">
        <v>7</v>
      </c>
      <c r="C287" s="32"/>
      <c r="L287" s="84">
        <v>21.1</v>
      </c>
      <c r="M287" s="1">
        <v>9.1999999999999993</v>
      </c>
      <c r="N287" s="1">
        <v>4.5999999999999996</v>
      </c>
      <c r="O287" s="64">
        <v>3.4088725208591928</v>
      </c>
      <c r="P287" s="64">
        <v>1.1908568176019683</v>
      </c>
      <c r="Q287" s="64">
        <v>0.68754150420879745</v>
      </c>
      <c r="R287" s="84">
        <v>1.2</v>
      </c>
      <c r="S287" s="1">
        <v>1.7</v>
      </c>
      <c r="T287" s="1">
        <v>0.9</v>
      </c>
      <c r="U287" s="64">
        <v>5.3600492749423925</v>
      </c>
      <c r="V287" s="64">
        <v>2.0535038009431439</v>
      </c>
      <c r="X287" s="64">
        <v>5</v>
      </c>
      <c r="Y287" s="64">
        <v>1</v>
      </c>
      <c r="AB287" s="64">
        <v>29.1</v>
      </c>
      <c r="AC287" s="48">
        <v>8.1241401320498916</v>
      </c>
      <c r="AJ287" s="53"/>
      <c r="AK287" s="53"/>
      <c r="AO287" s="64">
        <v>5.519821466654629</v>
      </c>
      <c r="AP287" s="64">
        <v>2.0499999999999998</v>
      </c>
      <c r="AQ287" s="64"/>
      <c r="AR287" s="64">
        <v>2.2367580727094216</v>
      </c>
      <c r="AS287" s="64">
        <v>5.34</v>
      </c>
      <c r="AU287" s="104"/>
      <c r="AV287" s="96">
        <v>0.65633551469388141</v>
      </c>
      <c r="AW287" s="96">
        <v>0.67007981638165359</v>
      </c>
      <c r="AY287">
        <v>7.3217877585061278E-2</v>
      </c>
    </row>
    <row r="288" spans="2:51" x14ac:dyDescent="0.2">
      <c r="B288" t="s">
        <v>8</v>
      </c>
      <c r="D288" s="32" t="s">
        <v>115</v>
      </c>
      <c r="L288" s="64">
        <v>13.43793665579879</v>
      </c>
      <c r="M288" s="64">
        <v>9.2944320874985369</v>
      </c>
      <c r="N288" s="64">
        <v>4.6472160437492684</v>
      </c>
      <c r="O288" s="64">
        <v>3.4960227083333333</v>
      </c>
      <c r="P288" s="64">
        <v>1.056692376703819</v>
      </c>
      <c r="Q288" s="64">
        <v>0.5283461883519095</v>
      </c>
      <c r="R288" s="83">
        <v>1.6</v>
      </c>
      <c r="S288" s="64">
        <v>10.103769682008471</v>
      </c>
      <c r="T288" s="64">
        <v>7.0175438596491233</v>
      </c>
      <c r="U288" s="64">
        <v>5.3521712037112401</v>
      </c>
      <c r="V288" s="64">
        <v>2.1607166988455302</v>
      </c>
      <c r="W288" s="64"/>
      <c r="X288" s="64">
        <v>6.157021158549953</v>
      </c>
      <c r="Y288" s="64">
        <v>1.7</v>
      </c>
      <c r="AB288" s="64">
        <v>23.862464025486187</v>
      </c>
      <c r="AC288" s="48">
        <v>6.9404243328108262</v>
      </c>
      <c r="AJ288" s="53"/>
      <c r="AK288" s="53"/>
      <c r="AO288" s="64">
        <v>5.0963624041071949</v>
      </c>
      <c r="AP288" s="64">
        <v>2.16</v>
      </c>
      <c r="AQ288" s="64"/>
      <c r="AR288" s="64">
        <v>2.2364591264748408</v>
      </c>
      <c r="AS288" s="64">
        <v>5.33</v>
      </c>
      <c r="AU288" s="104"/>
      <c r="AV288" s="96">
        <v>0.65781100452949071</v>
      </c>
      <c r="AW288" s="96">
        <v>0.67811040903329511</v>
      </c>
      <c r="AY288">
        <v>6.4041133755570051E-2</v>
      </c>
    </row>
    <row r="289" spans="2:55" x14ac:dyDescent="0.2">
      <c r="B289" t="s">
        <v>9</v>
      </c>
      <c r="D289" s="32" t="s">
        <v>23</v>
      </c>
      <c r="E289" s="32" t="s">
        <v>86</v>
      </c>
      <c r="F289" s="32" t="s">
        <v>97</v>
      </c>
      <c r="G289" s="32" t="s">
        <v>107</v>
      </c>
      <c r="K289" s="32"/>
      <c r="L289" s="64">
        <v>10.527411242507334</v>
      </c>
      <c r="M289" s="64">
        <v>8.0327043323450127</v>
      </c>
      <c r="N289" s="64">
        <v>3.592334586056102</v>
      </c>
      <c r="O289" s="64">
        <v>5.2074150000000001</v>
      </c>
      <c r="P289" s="64">
        <v>1.741512078180913</v>
      </c>
      <c r="Q289" s="64">
        <v>1.2314350000000005</v>
      </c>
      <c r="R289" s="83">
        <v>1.5</v>
      </c>
      <c r="S289" s="64">
        <v>5.1185209188379561</v>
      </c>
      <c r="T289" s="64">
        <v>2.2890721437552708</v>
      </c>
      <c r="U289" s="64">
        <v>5.0242097909432903</v>
      </c>
      <c r="V289" s="64">
        <v>2.1451487320030957</v>
      </c>
      <c r="W289" s="64"/>
      <c r="X289" s="64">
        <v>5.8893696044279267</v>
      </c>
      <c r="Y289" s="64">
        <v>1.3545600620366596</v>
      </c>
      <c r="AB289" s="64">
        <v>24.752633368319174</v>
      </c>
      <c r="AC289" s="48">
        <v>8.0292632411774285</v>
      </c>
      <c r="AJ289" s="53"/>
      <c r="AK289" s="53"/>
      <c r="AO289" s="64">
        <v>5.1594277769021728</v>
      </c>
      <c r="AP289" s="64">
        <v>2.15</v>
      </c>
      <c r="AQ289" s="64"/>
      <c r="AR289" s="64">
        <v>2.3747307984326693</v>
      </c>
      <c r="AS289" s="64">
        <v>5.16</v>
      </c>
      <c r="AU289" s="104"/>
      <c r="AV289" s="96">
        <v>0.6660432437823155</v>
      </c>
      <c r="AW289" s="96">
        <v>0.68699848772626981</v>
      </c>
      <c r="AY289">
        <v>6.8044658776779399E-2</v>
      </c>
    </row>
    <row r="290" spans="2:55" x14ac:dyDescent="0.2">
      <c r="B290" s="32" t="s">
        <v>96</v>
      </c>
      <c r="L290" s="64">
        <v>6.1721380176784679</v>
      </c>
      <c r="M290" s="64">
        <v>2.8803023300018227</v>
      </c>
      <c r="N290" s="64">
        <v>1.2881103611270215</v>
      </c>
      <c r="O290" s="64">
        <v>5.842004760082899</v>
      </c>
      <c r="P290" s="64">
        <v>0.92964393442700011</v>
      </c>
      <c r="Q290" s="64">
        <v>0.41574940644982583</v>
      </c>
      <c r="R290" s="1">
        <v>0</v>
      </c>
      <c r="S290" s="1">
        <v>0</v>
      </c>
      <c r="T290" s="1">
        <v>0</v>
      </c>
      <c r="U290" s="64">
        <v>5.0193863764536299</v>
      </c>
      <c r="V290" s="64">
        <v>2.268905778448838</v>
      </c>
      <c r="X290" s="64">
        <v>6.8</v>
      </c>
      <c r="Y290" s="64">
        <v>1.3501999613818052</v>
      </c>
      <c r="AB290" s="64">
        <v>22.1</v>
      </c>
      <c r="AC290" s="48">
        <v>8.7091389803710708</v>
      </c>
      <c r="AJ290" s="53"/>
      <c r="AK290" s="53"/>
      <c r="AO290" s="64">
        <v>4.9778061254379367</v>
      </c>
      <c r="AP290" s="64">
        <v>2.27</v>
      </c>
      <c r="AQ290" s="64"/>
      <c r="AR290" s="64">
        <v>2.4820738775536162</v>
      </c>
      <c r="AS290" s="64">
        <v>4.87</v>
      </c>
      <c r="AT290" s="64"/>
      <c r="AV290" s="96">
        <v>0.67898692856909471</v>
      </c>
      <c r="AW290" s="96">
        <v>0.68713342003029143</v>
      </c>
      <c r="AY290">
        <v>8.1590376745846765E-2</v>
      </c>
    </row>
    <row r="291" spans="2:55" x14ac:dyDescent="0.2">
      <c r="B291" t="s">
        <v>0</v>
      </c>
      <c r="L291" s="64">
        <v>16.173077414736412</v>
      </c>
      <c r="M291" s="64">
        <v>14.379957693216202</v>
      </c>
      <c r="N291" s="64">
        <v>7.1899788466081009</v>
      </c>
      <c r="O291" s="64">
        <v>5.7248946001945598</v>
      </c>
      <c r="P291" s="64">
        <v>1.8253853637370727</v>
      </c>
      <c r="Q291" s="64">
        <v>0.91269268186853636</v>
      </c>
      <c r="R291" s="83">
        <v>1.5</v>
      </c>
      <c r="S291" s="64">
        <v>10.975609756097562</v>
      </c>
      <c r="T291" s="64">
        <v>5.4878048780487809</v>
      </c>
      <c r="U291" s="64">
        <v>5.171374160473527</v>
      </c>
      <c r="V291" s="64">
        <v>2.146810983419325</v>
      </c>
      <c r="X291" s="64">
        <v>6.9</v>
      </c>
      <c r="Y291" s="64">
        <v>1.9087212887692104</v>
      </c>
      <c r="AB291" s="78">
        <v>21.9</v>
      </c>
      <c r="AC291" s="48">
        <v>7.1787094110383567</v>
      </c>
      <c r="AJ291" s="53"/>
      <c r="AK291" s="53"/>
      <c r="AO291" s="64">
        <v>5.0125902578134998</v>
      </c>
      <c r="AP291" s="64">
        <v>2.15</v>
      </c>
      <c r="AR291" s="64">
        <v>2.4247496203147594</v>
      </c>
      <c r="AS291" s="65">
        <v>4.3499999999999996</v>
      </c>
      <c r="AT291" s="64"/>
      <c r="AV291" s="96">
        <v>0.69356593892575769</v>
      </c>
      <c r="AW291" s="96">
        <v>0.66567723848064841</v>
      </c>
      <c r="AY291">
        <v>7.3094921402429777E-2</v>
      </c>
    </row>
    <row r="292" spans="2:55" x14ac:dyDescent="0.2">
      <c r="B292" s="32" t="s">
        <v>1</v>
      </c>
      <c r="L292" s="64">
        <v>18.442500000000003</v>
      </c>
      <c r="M292" s="64">
        <v>13.898000755504363</v>
      </c>
      <c r="N292" s="64">
        <v>6.9490003777521814</v>
      </c>
      <c r="O292" s="64">
        <v>6.4960487838767058</v>
      </c>
      <c r="P292" s="64">
        <v>1.6442907416610471</v>
      </c>
      <c r="Q292" s="64">
        <v>0.94933170232401498</v>
      </c>
      <c r="R292" s="65">
        <v>0.62333333333333341</v>
      </c>
      <c r="S292" s="64">
        <v>0.99233730824419442</v>
      </c>
      <c r="T292" s="64">
        <v>0.49616865412209721</v>
      </c>
      <c r="U292" s="64">
        <v>5.14</v>
      </c>
      <c r="V292" s="64">
        <v>2.2218446654720343</v>
      </c>
      <c r="X292" s="64">
        <v>6.5</v>
      </c>
      <c r="Y292" s="64">
        <v>1.8592808383259412</v>
      </c>
      <c r="AB292" s="64">
        <v>15.174474376294269</v>
      </c>
      <c r="AC292" s="48">
        <v>7.4646112581552213</v>
      </c>
      <c r="AJ292" s="53"/>
      <c r="AK292" s="53"/>
      <c r="AO292" s="64">
        <v>3.8322485305425915</v>
      </c>
      <c r="AP292" s="64">
        <v>2.2200000000000002</v>
      </c>
      <c r="AR292" s="64">
        <v>2.1823284700026733</v>
      </c>
      <c r="AS292" s="64">
        <v>3.32</v>
      </c>
      <c r="AT292" s="64"/>
      <c r="AV292" s="96">
        <v>0.68289409902799014</v>
      </c>
      <c r="AW292" s="96">
        <v>0.67088825726958978</v>
      </c>
      <c r="AY292">
        <v>7.5490932451941481E-2</v>
      </c>
    </row>
    <row r="293" spans="2:55" x14ac:dyDescent="0.2">
      <c r="B293" s="32" t="s">
        <v>2</v>
      </c>
      <c r="C293" s="7"/>
      <c r="D293" s="7"/>
      <c r="E293" s="7"/>
      <c r="L293" s="65">
        <v>17.424410712081944</v>
      </c>
      <c r="M293" s="65">
        <v>10.910207062638055</v>
      </c>
      <c r="N293" s="64">
        <v>5.4551035313190273</v>
      </c>
      <c r="O293" s="64">
        <v>7.2874959960800823</v>
      </c>
      <c r="P293" s="64">
        <v>0.86157721628144568</v>
      </c>
      <c r="Q293" s="64">
        <v>0.49743183774774113</v>
      </c>
      <c r="R293" s="64">
        <v>0.68493150684931503</v>
      </c>
      <c r="S293" s="64">
        <v>1.3698630136986301</v>
      </c>
      <c r="T293" s="64">
        <v>0.68493150684931503</v>
      </c>
      <c r="U293" s="64">
        <v>3.9</v>
      </c>
      <c r="V293" s="64">
        <v>2</v>
      </c>
      <c r="X293" s="64">
        <v>7.3</v>
      </c>
      <c r="Y293" s="64">
        <v>1.2355420319421675</v>
      </c>
      <c r="AB293" s="64">
        <v>10</v>
      </c>
      <c r="AC293" s="48">
        <v>6.2872331970195772</v>
      </c>
      <c r="AJ293" s="53"/>
      <c r="AK293" s="53"/>
      <c r="AO293" s="64">
        <v>2.8</v>
      </c>
      <c r="AP293" s="64">
        <v>2.0299999999999998</v>
      </c>
      <c r="AQ293" s="1">
        <v>1.74</v>
      </c>
      <c r="AR293" s="64">
        <v>2.0029474693296381</v>
      </c>
      <c r="AS293" s="64">
        <v>2.71</v>
      </c>
      <c r="AT293" s="64"/>
      <c r="AV293" s="96">
        <v>0.67651598311606476</v>
      </c>
      <c r="AW293" s="96">
        <v>0.67910069316422994</v>
      </c>
      <c r="AY293">
        <v>6.8410587954895338E-2</v>
      </c>
      <c r="BC293">
        <f>339+657+317</f>
        <v>1313</v>
      </c>
    </row>
    <row r="294" spans="2:55" x14ac:dyDescent="0.2">
      <c r="B294" s="32" t="s">
        <v>3</v>
      </c>
      <c r="L294" s="65">
        <v>8.8232455144219841</v>
      </c>
      <c r="M294" s="65">
        <v>4.312196389476294</v>
      </c>
      <c r="N294" s="64">
        <v>2.156098194738147</v>
      </c>
      <c r="O294" s="64">
        <v>7.0491334609777638</v>
      </c>
      <c r="P294" s="64">
        <v>1.8500627333567352</v>
      </c>
      <c r="Q294" s="64">
        <v>1.068134217121206</v>
      </c>
      <c r="R294" s="64">
        <v>1.3006756756756757</v>
      </c>
      <c r="S294" s="64">
        <v>1.5041689894001262</v>
      </c>
      <c r="T294" s="64">
        <v>0.75208449470006311</v>
      </c>
      <c r="U294" s="64">
        <v>4.49</v>
      </c>
      <c r="V294" s="1">
        <v>1.9</v>
      </c>
      <c r="X294" s="64">
        <v>8.4</v>
      </c>
      <c r="Y294" s="64">
        <v>1.4744895466107382</v>
      </c>
      <c r="AB294" s="64">
        <v>11.5</v>
      </c>
      <c r="AC294" s="48">
        <v>9.129831343770185</v>
      </c>
      <c r="AJ294" s="53"/>
      <c r="AK294" s="53"/>
      <c r="AO294" s="64">
        <v>2.4</v>
      </c>
      <c r="AP294" s="64">
        <v>1.92</v>
      </c>
      <c r="AQ294" s="1">
        <v>2.34</v>
      </c>
      <c r="AR294" s="64">
        <v>1.6529448078754745</v>
      </c>
      <c r="AS294" s="64">
        <v>2.2799999999999998</v>
      </c>
      <c r="AT294" s="64"/>
      <c r="AV294" s="96">
        <v>0.70236918912011914</v>
      </c>
      <c r="AW294" s="96">
        <v>0.6955048476859319</v>
      </c>
      <c r="AY294">
        <v>7.456376797030595E-2</v>
      </c>
    </row>
    <row r="295" spans="2:55" x14ac:dyDescent="0.2">
      <c r="B295" t="s">
        <v>10</v>
      </c>
      <c r="L295" s="65">
        <v>21.597466088273773</v>
      </c>
      <c r="M295" s="65">
        <v>8.486408208270511</v>
      </c>
      <c r="N295" s="64">
        <v>4.2432041041352555</v>
      </c>
      <c r="O295" s="64">
        <v>6.8072912558326504</v>
      </c>
      <c r="P295" s="64">
        <v>0.73439279099674415</v>
      </c>
      <c r="Q295" s="64">
        <v>0.36719639549837207</v>
      </c>
      <c r="R295" s="64">
        <v>1.4307837328305952</v>
      </c>
      <c r="S295" s="64">
        <v>1.673943973127048</v>
      </c>
      <c r="T295" s="64">
        <v>0.83697198656352401</v>
      </c>
      <c r="U295" s="64">
        <v>4.3499999999999996</v>
      </c>
      <c r="V295" s="1">
        <v>2</v>
      </c>
      <c r="X295" s="64">
        <v>9.3000000000000007</v>
      </c>
      <c r="Y295" s="64">
        <v>1.0838267526711434</v>
      </c>
      <c r="AB295" s="24">
        <v>11.6</v>
      </c>
      <c r="AC295" s="48">
        <v>11.644539289746044</v>
      </c>
      <c r="AJ295" s="53"/>
      <c r="AK295" s="53"/>
      <c r="AO295" s="64">
        <v>3</v>
      </c>
      <c r="AP295" s="64">
        <v>2.0299999999999998</v>
      </c>
      <c r="AR295" s="64">
        <v>2.1810617559850711</v>
      </c>
      <c r="AS295" s="64">
        <v>3</v>
      </c>
      <c r="AT295" s="64"/>
      <c r="AV295" s="96">
        <v>0.7064922636361225</v>
      </c>
      <c r="AW295" s="96">
        <v>0.67197853975177391</v>
      </c>
      <c r="AY295">
        <v>6.8257097496962155E-2</v>
      </c>
    </row>
    <row r="296" spans="2:55" x14ac:dyDescent="0.2">
      <c r="B296" s="32" t="s">
        <v>4</v>
      </c>
      <c r="L296" s="83">
        <v>27.7</v>
      </c>
      <c r="M296" s="65">
        <v>9.4782946516900068</v>
      </c>
      <c r="N296" s="64">
        <v>4.2388222303903094</v>
      </c>
      <c r="O296" s="64">
        <v>5.6129875602613994</v>
      </c>
      <c r="P296" s="64">
        <v>2.033397505167919</v>
      </c>
      <c r="Q296" s="64">
        <v>0.90936300936678927</v>
      </c>
      <c r="R296" s="83">
        <v>1.3</v>
      </c>
      <c r="S296" s="83">
        <v>2</v>
      </c>
      <c r="T296" s="64">
        <v>1.5087941478152118</v>
      </c>
      <c r="U296" s="64">
        <v>5.8</v>
      </c>
      <c r="V296" s="64">
        <v>2.176709840246934</v>
      </c>
      <c r="X296" s="1">
        <v>6.7</v>
      </c>
      <c r="Y296" s="64">
        <v>1.6198055418758097</v>
      </c>
      <c r="AB296" s="64">
        <v>17.3</v>
      </c>
      <c r="AC296" s="48">
        <v>7.714910790816961</v>
      </c>
      <c r="AJ296" s="53"/>
      <c r="AK296" s="53"/>
      <c r="AO296" s="64">
        <v>4.2878620016520532</v>
      </c>
      <c r="AP296" s="64">
        <v>2.1800000000000002</v>
      </c>
      <c r="AR296" s="64">
        <v>2.3515177002848562</v>
      </c>
      <c r="AS296" s="64">
        <v>4.38</v>
      </c>
      <c r="AT296" s="64"/>
      <c r="AV296" s="96">
        <v>0.68604296513320051</v>
      </c>
      <c r="AW296" s="96">
        <v>0.65754490586034631</v>
      </c>
      <c r="AY296">
        <v>6.4562319671957941E-2</v>
      </c>
    </row>
    <row r="297" spans="2:55" x14ac:dyDescent="0.2">
      <c r="B297" s="32" t="s">
        <v>5</v>
      </c>
      <c r="L297" s="65">
        <v>33.181292808219176</v>
      </c>
      <c r="M297" s="65">
        <v>12.696971659959489</v>
      </c>
      <c r="N297" s="64">
        <v>6.3484858299797446</v>
      </c>
      <c r="O297" s="64">
        <v>2.187790019482811</v>
      </c>
      <c r="P297" s="64">
        <v>0.77398942070516441</v>
      </c>
      <c r="Q297" s="64">
        <v>0.44686300039404919</v>
      </c>
      <c r="R297" s="83">
        <v>1.1000000000000001</v>
      </c>
      <c r="S297" s="64">
        <v>2.2000000000000002</v>
      </c>
      <c r="T297" s="64">
        <v>1.1000000000000001</v>
      </c>
      <c r="U297" s="1">
        <v>5.9</v>
      </c>
      <c r="V297" s="64">
        <v>2.096107692561481</v>
      </c>
      <c r="X297" s="64">
        <v>4.8471478446515279</v>
      </c>
      <c r="Y297" s="64">
        <v>1.4012928362655042</v>
      </c>
      <c r="AB297" s="64">
        <v>25.7</v>
      </c>
      <c r="AC297" s="48">
        <v>9.9340496617651262</v>
      </c>
      <c r="AJ297" s="53"/>
      <c r="AK297" s="53"/>
      <c r="AO297" s="64">
        <v>4.9901988066219847</v>
      </c>
      <c r="AP297" s="64">
        <v>2.1</v>
      </c>
      <c r="AR297" s="64">
        <v>2.2000000000000002</v>
      </c>
      <c r="AS297" s="64">
        <v>5.64</v>
      </c>
      <c r="AT297" s="64"/>
      <c r="AV297" s="96">
        <v>0.64139865689182407</v>
      </c>
      <c r="AW297" s="96">
        <v>0.63801079002140759</v>
      </c>
      <c r="AY297">
        <v>7.1870051406566146E-2</v>
      </c>
    </row>
    <row r="298" spans="2:55" x14ac:dyDescent="0.2">
      <c r="B298" t="s">
        <v>6</v>
      </c>
      <c r="L298" s="65">
        <v>31.54537590241474</v>
      </c>
      <c r="M298" s="64">
        <v>8.9356241917155916</v>
      </c>
      <c r="N298" s="64">
        <v>4.4678120958577958</v>
      </c>
      <c r="O298" s="64">
        <v>1.6880235687147842</v>
      </c>
      <c r="P298" s="64">
        <v>0.87671757717309562</v>
      </c>
      <c r="Q298" s="64">
        <v>0.43835878858654781</v>
      </c>
      <c r="R298" s="1">
        <v>0</v>
      </c>
      <c r="S298" s="1">
        <v>0</v>
      </c>
      <c r="T298" s="1">
        <v>0</v>
      </c>
      <c r="U298" s="1">
        <v>6.2</v>
      </c>
      <c r="V298" s="1">
        <v>2.1</v>
      </c>
      <c r="X298" s="64">
        <v>4</v>
      </c>
      <c r="Y298" s="64">
        <v>0.6</v>
      </c>
      <c r="AB298" s="64">
        <v>29.3</v>
      </c>
      <c r="AC298" s="48">
        <v>7.5192250705982238</v>
      </c>
      <c r="AJ298" s="53"/>
      <c r="AK298" s="53"/>
      <c r="AO298" s="64">
        <v>5.7</v>
      </c>
      <c r="AP298" s="64">
        <v>2.06</v>
      </c>
      <c r="AQ298" s="1">
        <v>7.6</v>
      </c>
      <c r="AR298" s="64">
        <v>2.2000000000000002</v>
      </c>
      <c r="AS298" s="64">
        <v>5.54</v>
      </c>
      <c r="AT298" s="64"/>
      <c r="AV298" s="96">
        <v>0.6439624410211644</v>
      </c>
      <c r="AW298" s="96">
        <v>0.64871792273771689</v>
      </c>
      <c r="AY298">
        <v>7.0734029376308752E-2</v>
      </c>
    </row>
    <row r="299" spans="2:55" x14ac:dyDescent="0.2">
      <c r="B299" s="32" t="s">
        <v>7</v>
      </c>
      <c r="C299" s="53"/>
      <c r="D299" s="53"/>
      <c r="E299" s="94"/>
      <c r="L299" s="64">
        <v>26.578500801489049</v>
      </c>
      <c r="M299" s="64">
        <v>10.081149547580493</v>
      </c>
      <c r="N299" s="64">
        <v>5.0405747737902464</v>
      </c>
      <c r="O299" s="64">
        <v>2.6598552265413433</v>
      </c>
      <c r="P299" s="64">
        <v>0.80299493667947541</v>
      </c>
      <c r="Q299" s="64">
        <v>0.40149746833973771</v>
      </c>
      <c r="R299" s="64">
        <v>0.64102564102564108</v>
      </c>
      <c r="S299" s="64">
        <v>1.2820512820512822</v>
      </c>
      <c r="T299" s="64">
        <v>0.64102564102564108</v>
      </c>
      <c r="U299" s="1">
        <v>6.5</v>
      </c>
      <c r="V299" s="64">
        <v>2.0535038009431439</v>
      </c>
      <c r="X299" s="64">
        <v>5</v>
      </c>
      <c r="Y299" s="64">
        <v>1</v>
      </c>
      <c r="AB299" s="64">
        <v>29.1</v>
      </c>
      <c r="AC299" s="48">
        <v>8.1241401320498916</v>
      </c>
      <c r="AJ299" s="53"/>
      <c r="AK299" s="53"/>
      <c r="AO299" s="64">
        <v>5.519821466654629</v>
      </c>
      <c r="AP299" s="64">
        <v>2.0499999999999998</v>
      </c>
      <c r="AR299" s="64">
        <v>2.2999999999999998</v>
      </c>
      <c r="AS299" s="64">
        <v>5.34</v>
      </c>
      <c r="AT299" s="64"/>
      <c r="AV299" s="96">
        <v>0.65986528095769914</v>
      </c>
      <c r="AW299" s="96">
        <v>0.67007981638165359</v>
      </c>
      <c r="AY299">
        <v>7.3217877585061278E-2</v>
      </c>
    </row>
    <row r="300" spans="2:55" x14ac:dyDescent="0.2">
      <c r="B300" t="s">
        <v>8</v>
      </c>
      <c r="C300" s="53"/>
      <c r="D300" s="53"/>
      <c r="E300" t="s">
        <v>97</v>
      </c>
      <c r="F300" t="s">
        <v>23</v>
      </c>
      <c r="H300" t="s">
        <v>118</v>
      </c>
      <c r="L300" s="64">
        <v>22.231968810916179</v>
      </c>
      <c r="M300" s="64">
        <v>16.284621857078509</v>
      </c>
      <c r="N300" s="64">
        <v>7.2827042920612817</v>
      </c>
      <c r="O300" s="64">
        <v>3.9</v>
      </c>
      <c r="P300" s="64">
        <v>2.2200000000000002</v>
      </c>
      <c r="Q300" s="64">
        <v>0.9</v>
      </c>
      <c r="R300" s="65">
        <v>0.91617933723196876</v>
      </c>
      <c r="S300" s="64">
        <v>1.603898825007736</v>
      </c>
      <c r="T300" s="64">
        <v>0.71728536034986745</v>
      </c>
      <c r="U300" s="64">
        <v>5.62</v>
      </c>
      <c r="V300" s="1">
        <v>2.2000000000000002</v>
      </c>
      <c r="X300" s="64">
        <v>6.157021158549953</v>
      </c>
      <c r="Y300" s="64">
        <v>1.7</v>
      </c>
      <c r="AB300" s="64">
        <v>23.862464025486187</v>
      </c>
      <c r="AC300" s="48">
        <v>6.9404243328108262</v>
      </c>
      <c r="AJ300" s="53"/>
      <c r="AK300" s="53"/>
      <c r="AO300" s="64">
        <v>5.0963624041071949</v>
      </c>
      <c r="AP300" s="64">
        <v>2.16</v>
      </c>
      <c r="AR300" s="64">
        <v>2.2000000000000002</v>
      </c>
      <c r="AS300" s="64">
        <v>5.33</v>
      </c>
      <c r="AT300" s="64"/>
      <c r="AV300" s="96">
        <v>0.68685955857260927</v>
      </c>
      <c r="AW300" s="96">
        <v>0.67811040903329511</v>
      </c>
      <c r="AY300">
        <v>6.4041133755570051E-2</v>
      </c>
    </row>
    <row r="301" spans="2:55" x14ac:dyDescent="0.2">
      <c r="B301" t="s">
        <v>9</v>
      </c>
      <c r="E301" s="7" t="s">
        <v>119</v>
      </c>
      <c r="F301" s="7" t="s">
        <v>119</v>
      </c>
      <c r="H301" s="32" t="s">
        <v>23</v>
      </c>
      <c r="I301" s="32" t="s">
        <v>86</v>
      </c>
      <c r="J301" s="32" t="s">
        <v>97</v>
      </c>
      <c r="K301" s="32" t="s">
        <v>82</v>
      </c>
      <c r="L301" s="90">
        <v>10.4</v>
      </c>
      <c r="M301" s="64">
        <v>9.4</v>
      </c>
      <c r="N301" s="64">
        <v>4.7</v>
      </c>
      <c r="O301" s="1">
        <v>3.9</v>
      </c>
      <c r="P301" s="1">
        <v>2.4</v>
      </c>
      <c r="Q301" s="1">
        <v>1.2</v>
      </c>
      <c r="R301" s="65">
        <v>0.84</v>
      </c>
      <c r="S301" s="64">
        <v>0</v>
      </c>
      <c r="T301" s="64">
        <v>0</v>
      </c>
      <c r="U301" s="1">
        <v>5.2</v>
      </c>
      <c r="V301" s="1">
        <v>2.15</v>
      </c>
      <c r="X301" s="64">
        <v>5.9</v>
      </c>
      <c r="Y301" s="64">
        <v>1.3545600620366596</v>
      </c>
      <c r="AB301" s="64">
        <v>24.8</v>
      </c>
      <c r="AC301" s="48">
        <v>8.0292632411774285</v>
      </c>
      <c r="AJ301" s="53"/>
      <c r="AK301" s="53"/>
      <c r="AO301" s="64">
        <v>5.2</v>
      </c>
      <c r="AP301" s="64">
        <v>2.15</v>
      </c>
      <c r="AR301" s="64">
        <v>2.4</v>
      </c>
      <c r="AS301" s="64">
        <v>5.16</v>
      </c>
      <c r="AT301" s="64"/>
      <c r="AV301" s="96">
        <v>0.67764911014611606</v>
      </c>
      <c r="AW301" s="96">
        <v>0.68699848772626981</v>
      </c>
      <c r="AY301">
        <v>6.8044658776779399E-2</v>
      </c>
    </row>
    <row r="302" spans="2:55" x14ac:dyDescent="0.2">
      <c r="B302" s="32" t="s">
        <v>105</v>
      </c>
      <c r="G302" s="32"/>
      <c r="L302" s="90">
        <v>19.5</v>
      </c>
      <c r="M302" s="64">
        <v>8.4902958209240751</v>
      </c>
      <c r="N302" s="64">
        <v>3.4661487544247342</v>
      </c>
      <c r="O302" s="64">
        <v>5.8056200000000002</v>
      </c>
      <c r="P302" s="64">
        <v>3.0764</v>
      </c>
      <c r="Q302" s="64">
        <v>1.3757999999999999</v>
      </c>
      <c r="R302" s="64">
        <v>0.13661202185792351</v>
      </c>
      <c r="S302" s="1">
        <v>0</v>
      </c>
      <c r="T302" s="1">
        <v>0</v>
      </c>
      <c r="U302" s="1">
        <v>6.1</v>
      </c>
      <c r="V302" s="1">
        <v>2.2999999999999998</v>
      </c>
      <c r="X302" s="64">
        <v>6.7834032099477239</v>
      </c>
      <c r="Y302" s="64">
        <v>1.3501999613818052</v>
      </c>
      <c r="AB302" s="64">
        <v>22.1</v>
      </c>
      <c r="AC302" s="48">
        <v>8.7091389803710708</v>
      </c>
      <c r="AJ302" s="53"/>
      <c r="AK302" s="53"/>
      <c r="AO302" s="64">
        <v>5</v>
      </c>
      <c r="AP302" s="64">
        <v>2.27</v>
      </c>
      <c r="AQ302" s="1">
        <v>6.14</v>
      </c>
      <c r="AR302" s="64">
        <v>2.5</v>
      </c>
      <c r="AS302" s="1">
        <v>4.9000000000000004</v>
      </c>
      <c r="AT302" s="32"/>
      <c r="AV302" s="96">
        <v>0.70109386127522488</v>
      </c>
      <c r="AW302" s="96">
        <v>0.68713342003029143</v>
      </c>
      <c r="AY302">
        <v>8.1590376745846765E-2</v>
      </c>
    </row>
    <row r="303" spans="2:55" x14ac:dyDescent="0.2">
      <c r="B303" t="s">
        <v>0</v>
      </c>
      <c r="F303" s="64"/>
      <c r="G303" s="64"/>
      <c r="L303" s="1">
        <v>6.8</v>
      </c>
      <c r="M303" s="1">
        <v>2.5</v>
      </c>
      <c r="N303" s="1">
        <v>1.3</v>
      </c>
      <c r="O303" s="1">
        <v>4.5999999999999996</v>
      </c>
      <c r="P303" s="1">
        <v>2.12</v>
      </c>
      <c r="Q303" s="1">
        <v>1.06</v>
      </c>
      <c r="R303" s="92">
        <v>1.5</v>
      </c>
      <c r="S303" s="1">
        <v>1.3</v>
      </c>
      <c r="T303" s="1">
        <v>0.7</v>
      </c>
      <c r="U303" s="1">
        <v>4.4000000000000004</v>
      </c>
      <c r="V303" s="1">
        <v>2.1</v>
      </c>
      <c r="X303" s="64">
        <v>6.9</v>
      </c>
      <c r="Y303" s="64">
        <v>1.9087212887692104</v>
      </c>
      <c r="AB303" s="64">
        <v>21.9</v>
      </c>
      <c r="AC303" s="48">
        <v>7.1787094110383567</v>
      </c>
      <c r="AJ303" s="53"/>
      <c r="AK303" s="53"/>
      <c r="AO303" s="64">
        <v>5</v>
      </c>
      <c r="AP303" s="64">
        <v>2.15</v>
      </c>
      <c r="AQ303" s="1">
        <v>5.2</v>
      </c>
      <c r="AR303" s="64">
        <v>2.4</v>
      </c>
      <c r="AS303" s="64">
        <v>3.7</v>
      </c>
      <c r="AT303" s="64"/>
      <c r="AU303" s="64"/>
      <c r="AV303" s="96">
        <v>0.64222858454999454</v>
      </c>
      <c r="AW303" s="96">
        <v>0.66567723848064841</v>
      </c>
      <c r="AY303">
        <v>7.3094921402429777E-2</v>
      </c>
    </row>
    <row r="304" spans="2:55" x14ac:dyDescent="0.2">
      <c r="B304" s="32" t="s">
        <v>1</v>
      </c>
      <c r="L304" s="24">
        <v>2.5</v>
      </c>
      <c r="M304" s="1">
        <v>3.1</v>
      </c>
      <c r="N304" s="1">
        <v>1.6</v>
      </c>
      <c r="O304" s="1">
        <v>4.1500000000000004</v>
      </c>
      <c r="P304" s="1">
        <v>2.2599999999999998</v>
      </c>
      <c r="Q304" s="1">
        <v>1.3</v>
      </c>
      <c r="R304" s="24">
        <v>1.6</v>
      </c>
      <c r="S304" s="1">
        <v>2.2000000000000002</v>
      </c>
      <c r="T304" s="1">
        <v>1.1000000000000001</v>
      </c>
      <c r="U304" s="1">
        <v>3.2</v>
      </c>
      <c r="V304" s="1">
        <v>2.2000000000000002</v>
      </c>
      <c r="X304" s="64">
        <v>6.5</v>
      </c>
      <c r="Y304" s="64">
        <v>1.8592808383259412</v>
      </c>
      <c r="AB304" s="64">
        <v>15.2</v>
      </c>
      <c r="AC304" s="48">
        <v>7.4646112581552213</v>
      </c>
      <c r="AJ304" s="53"/>
      <c r="AK304" s="53"/>
      <c r="AO304" s="64">
        <v>3.8</v>
      </c>
      <c r="AP304" s="64">
        <v>2.2200000000000002</v>
      </c>
      <c r="AQ304" s="1">
        <v>4.2</v>
      </c>
      <c r="AR304" s="64">
        <v>2.2000000000000002</v>
      </c>
      <c r="AS304" s="64">
        <v>3.3</v>
      </c>
      <c r="AT304">
        <v>4.8</v>
      </c>
      <c r="AV304" s="96">
        <v>0.62148545014870182</v>
      </c>
      <c r="AW304" s="96">
        <v>0.67</v>
      </c>
      <c r="AY304">
        <v>7.5490932451941481E-2</v>
      </c>
    </row>
    <row r="305" spans="2:51" x14ac:dyDescent="0.2">
      <c r="B305" s="32" t="s">
        <v>2</v>
      </c>
      <c r="L305" s="92">
        <v>9.5</v>
      </c>
      <c r="M305" s="1">
        <v>10.5</v>
      </c>
      <c r="N305" s="1">
        <v>4.7</v>
      </c>
      <c r="O305" s="1">
        <v>4.1399999999999997</v>
      </c>
      <c r="P305" s="1">
        <v>0.57999999999999996</v>
      </c>
      <c r="Q305" s="1">
        <v>0.7</v>
      </c>
      <c r="R305" s="1">
        <v>1.63</v>
      </c>
      <c r="S305" s="1">
        <v>0.95</v>
      </c>
      <c r="T305" s="1">
        <v>0.4</v>
      </c>
      <c r="U305" s="1">
        <v>2.8</v>
      </c>
      <c r="V305" s="1">
        <v>2</v>
      </c>
      <c r="X305" s="64">
        <v>7.2696593668521619</v>
      </c>
      <c r="Y305" s="64">
        <v>1.2355420319421675</v>
      </c>
      <c r="AB305" s="64">
        <v>10</v>
      </c>
      <c r="AC305" s="48">
        <v>6.2872331970195772</v>
      </c>
      <c r="AJ305" s="53"/>
      <c r="AK305" s="53"/>
      <c r="AO305" s="64">
        <v>2.8</v>
      </c>
      <c r="AP305" s="64">
        <v>2.0299999999999998</v>
      </c>
      <c r="AQ305" s="1">
        <v>1.69</v>
      </c>
      <c r="AR305" s="64">
        <v>2.0029474693296381</v>
      </c>
      <c r="AS305" s="64">
        <v>2.71</v>
      </c>
      <c r="AV305" s="96">
        <v>0.640002808279725</v>
      </c>
      <c r="AW305" s="96">
        <v>0.67910069316422994</v>
      </c>
      <c r="AY305">
        <v>6.8410587954895338E-2</v>
      </c>
    </row>
    <row r="306" spans="2:51" x14ac:dyDescent="0.2">
      <c r="B306" s="32" t="s">
        <v>3</v>
      </c>
      <c r="L306" s="1">
        <v>4.5999999999999996</v>
      </c>
      <c r="M306" s="1">
        <v>2.4</v>
      </c>
      <c r="N306" s="1">
        <v>1.1000000000000001</v>
      </c>
      <c r="O306" s="1">
        <v>4.5999999999999996</v>
      </c>
      <c r="P306" s="1">
        <v>1.58</v>
      </c>
      <c r="Q306" s="1">
        <v>0.7</v>
      </c>
      <c r="R306" s="1">
        <v>0.6</v>
      </c>
      <c r="S306" s="1">
        <v>0.8</v>
      </c>
      <c r="T306" s="1">
        <v>0.4</v>
      </c>
      <c r="U306" s="1">
        <v>2.7</v>
      </c>
      <c r="V306" s="1">
        <v>1.9</v>
      </c>
      <c r="X306" s="64">
        <v>8.4</v>
      </c>
      <c r="Y306" s="64">
        <v>1.4744895466107382</v>
      </c>
      <c r="AB306" s="64">
        <v>11.5</v>
      </c>
      <c r="AC306" s="48">
        <v>9.129831343770185</v>
      </c>
      <c r="AJ306" s="53"/>
      <c r="AK306" s="53"/>
      <c r="AO306" s="64">
        <v>2.4</v>
      </c>
      <c r="AP306" s="64">
        <v>1.92</v>
      </c>
      <c r="AQ306" s="1">
        <v>1.83</v>
      </c>
      <c r="AR306" s="64">
        <v>1.7</v>
      </c>
      <c r="AS306" s="1">
        <v>2.2999999999999998</v>
      </c>
      <c r="AV306" s="96">
        <v>0.64448710219001315</v>
      </c>
      <c r="AW306" s="96">
        <v>0.6955048476859319</v>
      </c>
      <c r="AY306">
        <v>7.456376797030595E-2</v>
      </c>
    </row>
    <row r="307" spans="2:51" x14ac:dyDescent="0.2">
      <c r="B307" t="s">
        <v>10</v>
      </c>
      <c r="H307" s="32"/>
      <c r="I307" s="32"/>
      <c r="J307" s="32"/>
      <c r="K307" s="32"/>
      <c r="L307" s="1">
        <v>4.5999999999999996</v>
      </c>
      <c r="M307" s="1">
        <v>5.7</v>
      </c>
      <c r="N307" s="1">
        <v>5</v>
      </c>
      <c r="O307" s="1">
        <v>4.8</v>
      </c>
      <c r="P307" s="1">
        <v>0.72</v>
      </c>
      <c r="Q307" s="1">
        <v>0.4</v>
      </c>
      <c r="R307" s="1">
        <v>0</v>
      </c>
      <c r="S307" s="1">
        <v>0</v>
      </c>
      <c r="T307" s="1">
        <v>0</v>
      </c>
      <c r="U307" s="1">
        <v>3.08</v>
      </c>
      <c r="V307" s="1">
        <v>2</v>
      </c>
      <c r="X307" s="64">
        <v>9.3000000000000007</v>
      </c>
      <c r="Y307" s="64">
        <v>1.0838267526711434</v>
      </c>
      <c r="AB307" s="64">
        <v>11.6</v>
      </c>
      <c r="AC307" s="48">
        <v>11.644539289746044</v>
      </c>
      <c r="AJ307" s="53"/>
      <c r="AK307" s="53"/>
      <c r="AO307" s="64">
        <v>3</v>
      </c>
      <c r="AP307" s="64">
        <v>2.0299999999999998</v>
      </c>
      <c r="AQ307" s="1">
        <v>1.86</v>
      </c>
      <c r="AR307" s="64">
        <v>2.1810617559850711</v>
      </c>
      <c r="AS307" s="64">
        <v>3</v>
      </c>
      <c r="AV307" s="96">
        <v>0.63954040967524195</v>
      </c>
      <c r="AW307" s="96">
        <v>0.67197853975177391</v>
      </c>
      <c r="AY307">
        <v>6.8257097496962155E-2</v>
      </c>
    </row>
    <row r="308" spans="2:51" x14ac:dyDescent="0.2">
      <c r="B308" s="32" t="s">
        <v>4</v>
      </c>
      <c r="L308" s="1">
        <v>12.8</v>
      </c>
      <c r="M308" s="1">
        <v>16.5</v>
      </c>
      <c r="N308" s="1">
        <v>6.7</v>
      </c>
      <c r="O308" s="1">
        <v>3.5</v>
      </c>
      <c r="P308" s="1">
        <v>1.2</v>
      </c>
      <c r="Q308" s="1">
        <v>0.6</v>
      </c>
      <c r="R308" s="24">
        <v>0.83</v>
      </c>
      <c r="S308" s="1">
        <v>1.05</v>
      </c>
      <c r="T308" s="1">
        <v>0.4</v>
      </c>
      <c r="U308" s="1">
        <v>4.4000000000000004</v>
      </c>
      <c r="V308" s="1">
        <v>2.1</v>
      </c>
      <c r="X308" s="64">
        <v>6.7</v>
      </c>
      <c r="Y308" s="64">
        <v>1.6198055418758097</v>
      </c>
      <c r="AB308" s="64">
        <v>17.3</v>
      </c>
      <c r="AC308" s="48">
        <v>7.714910790816961</v>
      </c>
      <c r="AJ308" s="53"/>
      <c r="AK308" s="53"/>
      <c r="AO308" s="64">
        <v>4.3</v>
      </c>
      <c r="AP308" s="64">
        <v>2.1800000000000002</v>
      </c>
      <c r="AQ308" s="1">
        <v>2.8</v>
      </c>
      <c r="AR308" s="64">
        <v>2.3515177002848562</v>
      </c>
      <c r="AS308" s="64">
        <v>4.38</v>
      </c>
      <c r="AV308" s="96">
        <v>0.62909097820613746</v>
      </c>
      <c r="AW308" s="96">
        <v>0.65754490586034631</v>
      </c>
      <c r="AY308">
        <v>6.4562319671957941E-2</v>
      </c>
    </row>
    <row r="309" spans="2:51" x14ac:dyDescent="0.2">
      <c r="B309" s="32" t="s">
        <v>5</v>
      </c>
      <c r="H309" s="91"/>
      <c r="I309" s="91"/>
      <c r="J309" s="91"/>
      <c r="K309" s="91"/>
      <c r="L309" s="1">
        <v>27.2</v>
      </c>
      <c r="M309" s="1">
        <v>19.5</v>
      </c>
      <c r="N309" s="1">
        <v>8.6999999999999993</v>
      </c>
      <c r="O309" s="1">
        <v>1.94</v>
      </c>
      <c r="P309" s="1">
        <v>0.72</v>
      </c>
      <c r="Q309" s="1">
        <v>0.32</v>
      </c>
      <c r="R309" s="1">
        <v>0</v>
      </c>
      <c r="S309" s="1">
        <v>0</v>
      </c>
      <c r="T309" s="1">
        <v>0</v>
      </c>
      <c r="U309" s="1">
        <v>5.49</v>
      </c>
      <c r="V309" s="1">
        <v>2.1</v>
      </c>
      <c r="X309" s="64">
        <v>4.8</v>
      </c>
      <c r="Y309" s="64">
        <v>1.4012928362655042</v>
      </c>
      <c r="AB309" s="64">
        <v>25.7</v>
      </c>
      <c r="AC309" s="48">
        <v>9.9340496617651262</v>
      </c>
      <c r="AJ309" s="53"/>
      <c r="AK309" s="53"/>
      <c r="AO309" s="64">
        <v>5</v>
      </c>
      <c r="AP309" s="64">
        <v>2.1</v>
      </c>
      <c r="AQ309" s="1">
        <v>3.58</v>
      </c>
      <c r="AR309" s="64">
        <v>2.2000000000000002</v>
      </c>
      <c r="AS309" s="64">
        <v>5.6</v>
      </c>
      <c r="AV309" s="96">
        <v>0.60250000000000004</v>
      </c>
      <c r="AW309" s="96">
        <v>0.63800000000000001</v>
      </c>
      <c r="AY309">
        <v>7.1870051406566146E-2</v>
      </c>
    </row>
    <row r="310" spans="2:51" x14ac:dyDescent="0.2">
      <c r="B310" t="s">
        <v>6</v>
      </c>
      <c r="L310" s="1">
        <v>28.4</v>
      </c>
      <c r="M310" s="1">
        <v>15</v>
      </c>
      <c r="N310" s="1">
        <v>7.5</v>
      </c>
      <c r="O310" s="1">
        <v>2</v>
      </c>
      <c r="P310" s="1">
        <v>1.23</v>
      </c>
      <c r="Q310" s="1">
        <v>0.87</v>
      </c>
      <c r="R310" s="1">
        <v>0</v>
      </c>
      <c r="S310" s="1">
        <v>0</v>
      </c>
      <c r="T310" s="1">
        <v>0</v>
      </c>
      <c r="U310" s="1">
        <v>5.7</v>
      </c>
      <c r="V310" s="1">
        <v>2.1</v>
      </c>
      <c r="X310" s="64">
        <v>3.9622041099480589</v>
      </c>
      <c r="Y310" s="64">
        <v>0.6</v>
      </c>
      <c r="AB310" s="64">
        <v>29.3</v>
      </c>
      <c r="AC310" s="48">
        <v>7.5192250705982238</v>
      </c>
      <c r="AJ310" s="53"/>
      <c r="AK310" s="53"/>
      <c r="AO310" s="64">
        <v>5.7</v>
      </c>
      <c r="AP310" s="64">
        <v>2.06</v>
      </c>
      <c r="AR310" s="64">
        <v>2.2000000000000002</v>
      </c>
      <c r="AS310" s="64">
        <v>5.5</v>
      </c>
      <c r="AV310" s="96">
        <v>0.61619999999999997</v>
      </c>
      <c r="AW310" s="96">
        <v>0.64900000000000002</v>
      </c>
      <c r="AY310">
        <v>7.0734029376308752E-2</v>
      </c>
    </row>
    <row r="311" spans="2:51" x14ac:dyDescent="0.2">
      <c r="B311" s="32" t="s">
        <v>7</v>
      </c>
      <c r="L311" s="92">
        <v>28.3</v>
      </c>
      <c r="N311" s="92">
        <v>6.5</v>
      </c>
      <c r="O311" s="1">
        <v>1.04</v>
      </c>
      <c r="P311" s="1">
        <v>0.47</v>
      </c>
      <c r="Q311" s="1">
        <v>0.23</v>
      </c>
      <c r="R311" s="92">
        <v>0</v>
      </c>
      <c r="S311" s="1">
        <v>0</v>
      </c>
      <c r="T311" s="1">
        <v>0</v>
      </c>
      <c r="U311" s="92">
        <v>6.3</v>
      </c>
      <c r="V311" s="1">
        <v>2.2000000000000002</v>
      </c>
      <c r="X311" s="64">
        <v>5</v>
      </c>
      <c r="Y311" s="64">
        <v>1</v>
      </c>
      <c r="AB311" s="64">
        <v>29.1</v>
      </c>
      <c r="AC311" s="48">
        <v>8.1241401320498916</v>
      </c>
      <c r="AJ311" s="53"/>
      <c r="AK311" s="53"/>
      <c r="AO311" s="64">
        <v>5.5</v>
      </c>
      <c r="AP311" s="64">
        <v>2.0499999999999998</v>
      </c>
      <c r="AR311" s="64">
        <v>2.2999999999999998</v>
      </c>
      <c r="AS311" s="64">
        <v>5.3</v>
      </c>
      <c r="AV311" s="96">
        <v>0.62880000000000003</v>
      </c>
      <c r="AW311" s="96">
        <v>0.67</v>
      </c>
      <c r="AY311">
        <v>7.3217877585061278E-2</v>
      </c>
    </row>
    <row r="312" spans="2:51" x14ac:dyDescent="0.2">
      <c r="B312" t="s">
        <v>8</v>
      </c>
      <c r="L312" s="92">
        <v>23.5</v>
      </c>
      <c r="M312" s="92">
        <v>7.7</v>
      </c>
      <c r="N312" s="92">
        <v>3.14</v>
      </c>
      <c r="O312" s="24">
        <v>3.17</v>
      </c>
      <c r="P312" s="1">
        <v>2.2200000000000002</v>
      </c>
      <c r="Q312" s="1">
        <v>1</v>
      </c>
      <c r="R312" s="1">
        <v>0</v>
      </c>
      <c r="S312" s="1">
        <v>0</v>
      </c>
      <c r="T312" s="1">
        <v>0</v>
      </c>
      <c r="U312" s="1">
        <v>6.1</v>
      </c>
      <c r="V312" s="1">
        <v>2.1</v>
      </c>
      <c r="X312" s="64">
        <v>6.157021158549953</v>
      </c>
      <c r="Y312" s="64">
        <v>1.7</v>
      </c>
      <c r="AB312" s="64">
        <v>23.9</v>
      </c>
      <c r="AC312" s="48">
        <v>6.9404243328108262</v>
      </c>
      <c r="AJ312" s="53"/>
      <c r="AK312" s="53"/>
      <c r="AO312" s="64">
        <v>5.0999999999999996</v>
      </c>
      <c r="AP312" s="64">
        <v>2.2000000000000002</v>
      </c>
      <c r="AR312" s="64">
        <v>2.2000000000000002</v>
      </c>
      <c r="AS312" s="64">
        <v>5.3</v>
      </c>
      <c r="AV312" s="96">
        <v>0.68189999999999995</v>
      </c>
      <c r="AW312" s="96">
        <v>0.68189999999999995</v>
      </c>
      <c r="AY312">
        <v>6.4041133755570051E-2</v>
      </c>
    </row>
    <row r="313" spans="2:51" x14ac:dyDescent="0.2">
      <c r="B313" t="s">
        <v>9</v>
      </c>
      <c r="L313" s="1">
        <v>12.7</v>
      </c>
      <c r="M313" s="1">
        <v>5.6</v>
      </c>
      <c r="N313" s="1">
        <v>2.2999999999999998</v>
      </c>
      <c r="O313" s="1">
        <v>5.53</v>
      </c>
      <c r="P313" s="1">
        <v>2.93</v>
      </c>
      <c r="Q313" s="1">
        <v>1.5</v>
      </c>
      <c r="R313" s="1">
        <v>0.24</v>
      </c>
      <c r="S313" s="1">
        <v>0.57999999999999996</v>
      </c>
      <c r="T313" s="1">
        <v>0.2</v>
      </c>
      <c r="U313" s="1">
        <v>5.7</v>
      </c>
      <c r="V313" s="1">
        <v>2.15</v>
      </c>
      <c r="X313" s="64">
        <v>5.7</v>
      </c>
      <c r="Y313" s="64">
        <v>1.3545600620366596</v>
      </c>
      <c r="AB313" s="64">
        <v>24.8</v>
      </c>
      <c r="AC313" s="48">
        <v>8.0292632411774285</v>
      </c>
      <c r="AJ313" s="53"/>
      <c r="AK313" s="53"/>
      <c r="AO313" s="64">
        <v>5.2</v>
      </c>
      <c r="AP313" s="64">
        <v>2.2000000000000002</v>
      </c>
      <c r="AR313" s="64">
        <v>2.4</v>
      </c>
      <c r="AS313" s="64">
        <v>5.2</v>
      </c>
      <c r="AV313" s="96">
        <v>0.70720000000000005</v>
      </c>
      <c r="AW313" s="96">
        <v>0.68700000000000006</v>
      </c>
      <c r="AX313">
        <v>0.72419999999999995</v>
      </c>
      <c r="AY313">
        <v>6.8044658776779399E-2</v>
      </c>
    </row>
    <row r="314" spans="2:51" x14ac:dyDescent="0.2">
      <c r="B314" t="s">
        <v>114</v>
      </c>
      <c r="L314" s="1">
        <v>19</v>
      </c>
      <c r="M314" s="1">
        <v>8.9</v>
      </c>
      <c r="O314" s="1">
        <v>5.5</v>
      </c>
      <c r="P314" s="1">
        <v>1.7</v>
      </c>
      <c r="Q314" s="1">
        <v>0.8</v>
      </c>
      <c r="R314" s="1">
        <v>0</v>
      </c>
      <c r="S314" s="1">
        <v>0</v>
      </c>
      <c r="U314" s="1">
        <v>5.48</v>
      </c>
      <c r="V314" s="1">
        <v>2.2999999999999998</v>
      </c>
      <c r="X314" s="64">
        <v>6.8</v>
      </c>
      <c r="Y314" s="64">
        <v>1.3501999613818052</v>
      </c>
      <c r="AB314" s="64">
        <v>22.1</v>
      </c>
      <c r="AC314" s="48">
        <v>8.7091389803710708</v>
      </c>
      <c r="AJ314" s="53"/>
      <c r="AK314" s="53"/>
      <c r="AO314" s="64">
        <v>5</v>
      </c>
      <c r="AP314" s="64">
        <v>2.27</v>
      </c>
      <c r="AQ314" s="1">
        <v>5.01</v>
      </c>
      <c r="AR314" s="64">
        <v>2.5</v>
      </c>
      <c r="AS314" s="1">
        <v>4.87</v>
      </c>
      <c r="AT314" s="64"/>
      <c r="AV314" s="96">
        <v>0.69677599999999995</v>
      </c>
      <c r="AW314" s="96">
        <v>0.68713342003029143</v>
      </c>
      <c r="AY314">
        <v>8.1590376745846765E-2</v>
      </c>
    </row>
    <row r="315" spans="2:51" x14ac:dyDescent="0.2">
      <c r="B315" t="s">
        <v>0</v>
      </c>
      <c r="L315" s="1">
        <v>23.5</v>
      </c>
      <c r="M315" s="1">
        <v>11.04</v>
      </c>
      <c r="N315" s="1">
        <v>5.5</v>
      </c>
      <c r="O315" s="1">
        <v>7.2</v>
      </c>
      <c r="P315" s="1">
        <v>3.1</v>
      </c>
      <c r="Q315" s="1">
        <v>2.1</v>
      </c>
      <c r="R315" s="1">
        <v>0.3</v>
      </c>
      <c r="S315" s="1">
        <v>0.5</v>
      </c>
      <c r="T315" s="1">
        <v>0.3</v>
      </c>
      <c r="U315" s="1">
        <v>5.09</v>
      </c>
      <c r="V315" s="1">
        <v>2.1</v>
      </c>
      <c r="X315" s="64">
        <v>6.9</v>
      </c>
      <c r="Y315" s="64">
        <v>1.9087212887692104</v>
      </c>
      <c r="AB315" s="64">
        <v>21.9</v>
      </c>
      <c r="AC315" s="48">
        <v>7.1787094110383567</v>
      </c>
      <c r="AJ315" s="53"/>
      <c r="AK315" s="53"/>
      <c r="AO315" s="64">
        <v>5</v>
      </c>
      <c r="AP315" s="64">
        <v>2.15</v>
      </c>
      <c r="AQ315" s="1">
        <v>5.18</v>
      </c>
      <c r="AR315" s="64">
        <v>2.4</v>
      </c>
      <c r="AS315" s="64">
        <v>4.3499999999999996</v>
      </c>
      <c r="AT315" s="64"/>
      <c r="AV315" s="96">
        <v>0.71498170000000005</v>
      </c>
      <c r="AW315" s="96">
        <v>0.66567723848064841</v>
      </c>
      <c r="AY315">
        <v>7.3094921402429777E-2</v>
      </c>
    </row>
    <row r="316" spans="2:51" x14ac:dyDescent="0.2">
      <c r="B316" t="s">
        <v>1</v>
      </c>
      <c r="L316" s="84">
        <v>14.5</v>
      </c>
      <c r="M316" s="1">
        <v>13.6</v>
      </c>
      <c r="N316" s="1">
        <v>6.8</v>
      </c>
      <c r="O316" s="1">
        <v>5.2</v>
      </c>
      <c r="P316" s="1">
        <v>3.1</v>
      </c>
      <c r="Q316" s="1">
        <v>1.8</v>
      </c>
      <c r="R316" s="84">
        <v>0.7</v>
      </c>
      <c r="S316" s="1">
        <v>0</v>
      </c>
      <c r="T316" s="1">
        <v>0</v>
      </c>
      <c r="U316" s="1">
        <v>4.9800000000000004</v>
      </c>
      <c r="V316" s="1">
        <v>2.2000000000000002</v>
      </c>
      <c r="X316" s="64">
        <v>6.5</v>
      </c>
      <c r="Y316" s="64">
        <v>1.9</v>
      </c>
      <c r="AB316" s="64">
        <v>15.2</v>
      </c>
      <c r="AC316" s="48">
        <v>7.4646112581552213</v>
      </c>
      <c r="AJ316" s="53"/>
      <c r="AK316" s="53"/>
      <c r="AO316" s="64">
        <v>3.8</v>
      </c>
      <c r="AP316" s="64">
        <v>2.2200000000000002</v>
      </c>
      <c r="AQ316" s="1">
        <v>3.74</v>
      </c>
      <c r="AR316" s="64">
        <v>2.2000000000000002</v>
      </c>
      <c r="AS316" s="64">
        <v>3.32</v>
      </c>
      <c r="AT316" s="64"/>
      <c r="AV316" s="96">
        <v>0.68296069999999998</v>
      </c>
      <c r="AW316" s="96">
        <v>0.67</v>
      </c>
      <c r="AY316">
        <v>7.5490932451941481E-2</v>
      </c>
    </row>
    <row r="317" spans="2:51" x14ac:dyDescent="0.2">
      <c r="B317" s="32" t="s">
        <v>2</v>
      </c>
      <c r="L317" s="1">
        <v>9.6</v>
      </c>
      <c r="M317" s="1">
        <v>5.6</v>
      </c>
      <c r="N317" s="1">
        <v>2.5</v>
      </c>
      <c r="O317" s="1">
        <v>6.96</v>
      </c>
      <c r="P317" s="1">
        <v>2.1800000000000002</v>
      </c>
      <c r="Q317" s="1">
        <v>0.97</v>
      </c>
      <c r="R317" s="1">
        <v>0.9</v>
      </c>
      <c r="S317" s="1">
        <v>1.3</v>
      </c>
      <c r="T317" s="1">
        <v>0.6</v>
      </c>
      <c r="U317" s="1">
        <v>4.18</v>
      </c>
      <c r="V317" s="1">
        <v>2</v>
      </c>
      <c r="X317" s="64">
        <v>7.3</v>
      </c>
      <c r="Y317" s="64">
        <v>1.1000000000000001</v>
      </c>
      <c r="AB317" s="64">
        <v>10</v>
      </c>
      <c r="AC317" s="48">
        <v>6.2872331970195772</v>
      </c>
      <c r="AJ317" s="53"/>
      <c r="AK317" s="53"/>
      <c r="AO317" s="64">
        <v>2.8</v>
      </c>
      <c r="AP317" s="64">
        <v>2.0299999999999998</v>
      </c>
      <c r="AR317" s="64">
        <v>2</v>
      </c>
      <c r="AS317" s="64">
        <v>2.71</v>
      </c>
      <c r="AT317" s="64"/>
      <c r="AV317" s="96">
        <v>0.68789999999999996</v>
      </c>
      <c r="AW317" s="96">
        <v>0.67910069316422994</v>
      </c>
      <c r="AY317">
        <v>6.8410587954895338E-2</v>
      </c>
    </row>
    <row r="318" spans="2:51" x14ac:dyDescent="0.2">
      <c r="B318" s="32" t="s">
        <v>3</v>
      </c>
      <c r="L318" s="1">
        <v>6.1</v>
      </c>
      <c r="M318" s="1">
        <v>4.4000000000000004</v>
      </c>
      <c r="N318" s="1">
        <v>2</v>
      </c>
      <c r="O318" s="1">
        <v>7.4851999999999999</v>
      </c>
      <c r="P318" s="1">
        <v>2.0329999999999999</v>
      </c>
      <c r="Q318" s="1">
        <v>0.91</v>
      </c>
      <c r="R318" s="84">
        <v>1.9</v>
      </c>
      <c r="S318" s="1">
        <v>2.8</v>
      </c>
      <c r="T318" s="1">
        <v>1.3</v>
      </c>
      <c r="U318" s="1">
        <v>3.1</v>
      </c>
      <c r="V318" s="1">
        <v>1.9</v>
      </c>
      <c r="X318" s="64">
        <v>8.4</v>
      </c>
      <c r="Y318" s="64">
        <v>1.5</v>
      </c>
      <c r="AB318" s="64">
        <v>11.5</v>
      </c>
      <c r="AC318" s="48">
        <v>9.129831343770185</v>
      </c>
      <c r="AJ318" s="53"/>
      <c r="AK318" s="53"/>
      <c r="AO318" s="64">
        <v>2.4</v>
      </c>
      <c r="AP318" s="64">
        <v>1.92</v>
      </c>
      <c r="AQ318" s="1">
        <v>0.77</v>
      </c>
      <c r="AR318" s="64">
        <v>2.2000000000000002</v>
      </c>
      <c r="AS318" s="64">
        <v>2.2799999999999998</v>
      </c>
      <c r="AT318" s="64"/>
      <c r="AV318" s="96">
        <v>0.69299999999999995</v>
      </c>
      <c r="AW318" s="96">
        <v>0.6955048476859319</v>
      </c>
      <c r="AY318">
        <v>7.456376797030595E-2</v>
      </c>
    </row>
    <row r="319" spans="2:51" x14ac:dyDescent="0.2">
      <c r="B319" t="s">
        <v>10</v>
      </c>
      <c r="L319" s="1">
        <v>3</v>
      </c>
      <c r="M319" s="1">
        <v>2.2999999999999998</v>
      </c>
      <c r="N319" s="1">
        <v>1.2</v>
      </c>
      <c r="O319" s="1">
        <v>6.6459999999999999</v>
      </c>
      <c r="P319" s="1">
        <v>2.9</v>
      </c>
      <c r="Q319" s="1">
        <v>1.32</v>
      </c>
      <c r="R319" s="1">
        <v>0</v>
      </c>
      <c r="S319" s="1">
        <v>0</v>
      </c>
      <c r="T319" s="1">
        <v>0</v>
      </c>
      <c r="U319" s="1">
        <v>2.13</v>
      </c>
      <c r="V319" s="1">
        <v>1.9</v>
      </c>
      <c r="X319" s="64">
        <v>9.3000000000000007</v>
      </c>
      <c r="Y319" s="64">
        <v>1.0838267526711434</v>
      </c>
      <c r="AB319" s="64">
        <v>11.6</v>
      </c>
      <c r="AC319" s="48">
        <v>11.644539289746044</v>
      </c>
      <c r="AJ319" s="53"/>
      <c r="AK319" s="53"/>
      <c r="AO319" s="64">
        <v>3</v>
      </c>
      <c r="AP319" s="64">
        <v>2.0299999999999998</v>
      </c>
      <c r="AQ319" s="1">
        <v>1.33</v>
      </c>
      <c r="AR319" s="64">
        <v>2.1810617559850711</v>
      </c>
      <c r="AS319" s="64">
        <v>3</v>
      </c>
      <c r="AT319" s="64"/>
      <c r="AV319" s="96">
        <v>0.660605</v>
      </c>
      <c r="AW319" s="96">
        <v>0.67197853975177391</v>
      </c>
      <c r="AY319">
        <v>6.8257097496962155E-2</v>
      </c>
    </row>
    <row r="320" spans="2:51" x14ac:dyDescent="0.2">
      <c r="B320" t="s">
        <v>4</v>
      </c>
      <c r="L320" s="84">
        <v>18.399999999999999</v>
      </c>
      <c r="M320" s="1">
        <v>9.5</v>
      </c>
      <c r="N320" s="1">
        <v>4.2</v>
      </c>
      <c r="O320" s="1">
        <v>6.12</v>
      </c>
      <c r="P320" s="1">
        <v>1.7</v>
      </c>
      <c r="Q320" s="1">
        <v>0.85</v>
      </c>
      <c r="R320" s="1">
        <v>0.26</v>
      </c>
      <c r="S320" s="1">
        <v>0.6</v>
      </c>
      <c r="T320" s="1">
        <v>0.3</v>
      </c>
      <c r="U320" s="1">
        <v>4.2300000000000004</v>
      </c>
      <c r="V320" s="1">
        <v>2.1</v>
      </c>
      <c r="X320" s="1">
        <v>6.7</v>
      </c>
      <c r="Y320" s="64">
        <v>1.6</v>
      </c>
      <c r="AB320" s="64">
        <v>17.3</v>
      </c>
      <c r="AC320" s="48">
        <v>7.714910790816961</v>
      </c>
      <c r="AJ320" s="53"/>
      <c r="AK320" s="53"/>
      <c r="AO320" s="64">
        <v>4.3</v>
      </c>
      <c r="AP320" s="64">
        <v>2.1800000000000002</v>
      </c>
      <c r="AQ320" s="1">
        <v>1.58</v>
      </c>
      <c r="AR320" s="64">
        <v>2.3515177002848562</v>
      </c>
      <c r="AS320" s="64">
        <v>4.38</v>
      </c>
      <c r="AT320" s="64"/>
      <c r="AV320" s="96">
        <v>0.62317100000000003</v>
      </c>
      <c r="AW320" s="96">
        <v>0.65754490586034631</v>
      </c>
      <c r="AY320">
        <v>6.4562319671957941E-2</v>
      </c>
    </row>
    <row r="321" spans="2:59" ht="18" x14ac:dyDescent="0.25">
      <c r="B321" s="32" t="s">
        <v>5</v>
      </c>
      <c r="L321" s="1">
        <v>21</v>
      </c>
      <c r="M321" s="1">
        <v>6.2</v>
      </c>
      <c r="N321" s="1">
        <v>2.5</v>
      </c>
      <c r="O321" s="1">
        <v>3.97</v>
      </c>
      <c r="P321" s="1">
        <v>1.1200000000000001</v>
      </c>
      <c r="Q321" s="1">
        <v>0.45</v>
      </c>
      <c r="R321" s="1">
        <v>0.4</v>
      </c>
      <c r="S321" s="1">
        <v>0.7</v>
      </c>
      <c r="T321" s="1">
        <v>0.3</v>
      </c>
      <c r="U321" s="1">
        <v>5.7</v>
      </c>
      <c r="V321" s="1">
        <v>2.1</v>
      </c>
      <c r="X321" s="64">
        <v>4.8</v>
      </c>
      <c r="Y321" s="64">
        <v>1.4012928362655042</v>
      </c>
      <c r="AB321" s="64">
        <v>25.7</v>
      </c>
      <c r="AC321" s="48">
        <v>9.9340496617651262</v>
      </c>
      <c r="AJ321" s="53"/>
      <c r="AK321" s="53"/>
      <c r="AO321" s="64">
        <v>5</v>
      </c>
      <c r="AP321" s="64">
        <v>2.1</v>
      </c>
      <c r="AQ321" s="1">
        <v>3.87</v>
      </c>
      <c r="AR321" s="64">
        <v>2.2000000000000002</v>
      </c>
      <c r="AS321" s="64">
        <v>5.64</v>
      </c>
      <c r="AT321" s="64"/>
      <c r="AV321" s="96">
        <v>0.62095675997510091</v>
      </c>
      <c r="AW321" s="96">
        <v>0.64716435003998196</v>
      </c>
      <c r="AY321">
        <v>7.1870051406566146E-2</v>
      </c>
      <c r="BG321" s="93"/>
    </row>
    <row r="322" spans="2:59" x14ac:dyDescent="0.2">
      <c r="B322" t="s">
        <v>6</v>
      </c>
      <c r="L322" s="1">
        <v>32.700000000000003</v>
      </c>
      <c r="M322" s="1">
        <v>8.5</v>
      </c>
      <c r="N322" s="1">
        <v>4.2</v>
      </c>
      <c r="O322" s="1">
        <v>2.5</v>
      </c>
      <c r="P322" s="1">
        <v>1.3</v>
      </c>
      <c r="Q322" s="1">
        <v>0.5</v>
      </c>
      <c r="R322" s="1">
        <v>0</v>
      </c>
      <c r="S322" s="1">
        <v>0</v>
      </c>
      <c r="T322" s="1">
        <v>0</v>
      </c>
      <c r="U322" s="1">
        <v>6.2</v>
      </c>
      <c r="V322" s="1">
        <v>2.1</v>
      </c>
      <c r="X322" s="64">
        <v>3.9622041099480589</v>
      </c>
      <c r="Y322" s="64">
        <v>0.6</v>
      </c>
      <c r="AB322" s="64">
        <v>29.3</v>
      </c>
      <c r="AC322" s="48">
        <v>7.5192250705982238</v>
      </c>
      <c r="AJ322" s="53"/>
      <c r="AK322" s="53"/>
      <c r="AO322" s="64">
        <v>5.7</v>
      </c>
      <c r="AP322" s="64">
        <v>2.06</v>
      </c>
      <c r="AR322" s="64">
        <v>2.2000000000000002</v>
      </c>
      <c r="AS322" s="64">
        <v>5.54</v>
      </c>
      <c r="AT322" s="64"/>
      <c r="AV322" s="96">
        <v>0.62544853377226617</v>
      </c>
      <c r="AW322" s="96">
        <v>0.65369295591832699</v>
      </c>
      <c r="AY322">
        <v>7.0734029376308752E-2</v>
      </c>
    </row>
    <row r="323" spans="2:59" x14ac:dyDescent="0.2">
      <c r="B323" s="32" t="s">
        <v>7</v>
      </c>
      <c r="L323" s="84">
        <v>26.6</v>
      </c>
      <c r="M323" s="1">
        <v>2.4</v>
      </c>
      <c r="N323" s="1">
        <v>1.2</v>
      </c>
      <c r="O323" s="1">
        <v>2.5</v>
      </c>
      <c r="P323" s="1">
        <v>1.8</v>
      </c>
      <c r="Q323" s="1">
        <v>0.8</v>
      </c>
      <c r="R323" s="1">
        <v>0.14000000000000001</v>
      </c>
      <c r="S323" s="1">
        <v>0</v>
      </c>
      <c r="T323" s="1">
        <v>0</v>
      </c>
      <c r="U323" s="1">
        <v>5.86</v>
      </c>
      <c r="V323" s="1">
        <v>2.2000000000000002</v>
      </c>
      <c r="X323" s="64">
        <v>5</v>
      </c>
      <c r="Y323" s="64">
        <v>1</v>
      </c>
      <c r="AB323" s="64">
        <v>29.1</v>
      </c>
      <c r="AC323" s="48">
        <v>8.1241401320498916</v>
      </c>
      <c r="AJ323" s="53"/>
      <c r="AK323" s="53"/>
      <c r="AO323" s="64">
        <v>5.5</v>
      </c>
      <c r="AP323" s="64">
        <v>2.0499999999999998</v>
      </c>
      <c r="AQ323" s="1">
        <v>5.03</v>
      </c>
      <c r="AR323" s="64">
        <v>2.2999999999999998</v>
      </c>
      <c r="AS323" s="1">
        <v>5.34</v>
      </c>
      <c r="AT323" s="64"/>
      <c r="AV323" s="96">
        <v>0.66435857552526867</v>
      </c>
      <c r="AW323" s="96">
        <v>0.67470372592760397</v>
      </c>
      <c r="AY323">
        <v>7.3217877585061278E-2</v>
      </c>
    </row>
    <row r="324" spans="2:59" x14ac:dyDescent="0.2">
      <c r="B324" t="s">
        <v>8</v>
      </c>
      <c r="L324" s="1">
        <v>17.5</v>
      </c>
      <c r="M324" s="1">
        <v>5.7</v>
      </c>
      <c r="N324" s="1">
        <v>2.5</v>
      </c>
      <c r="O324" s="1">
        <v>3.26</v>
      </c>
      <c r="P324" s="1">
        <v>1.48</v>
      </c>
      <c r="Q324" s="1">
        <v>0.66</v>
      </c>
      <c r="R324" s="24">
        <v>1.8</v>
      </c>
      <c r="S324" s="1">
        <v>4.9000000000000004</v>
      </c>
      <c r="T324" s="1">
        <v>2.8</v>
      </c>
      <c r="U324" s="1">
        <v>4.82</v>
      </c>
      <c r="V324" s="1">
        <v>2.1</v>
      </c>
      <c r="X324" s="64">
        <v>6.157021158549953</v>
      </c>
      <c r="Y324" s="64">
        <v>1.7</v>
      </c>
      <c r="AB324" s="64">
        <v>23.9</v>
      </c>
      <c r="AC324" s="48">
        <v>6.9404243328108262</v>
      </c>
      <c r="AJ324" s="53"/>
      <c r="AK324" s="53"/>
      <c r="AO324" s="64">
        <v>5.0999999999999996</v>
      </c>
      <c r="AP324" s="64">
        <v>2.2000000000000002</v>
      </c>
      <c r="AQ324" s="1">
        <v>6.18</v>
      </c>
      <c r="AR324" s="64">
        <v>2.2000000000000002</v>
      </c>
      <c r="AS324" s="1">
        <v>5.33</v>
      </c>
      <c r="AT324" s="64"/>
      <c r="AV324" s="96">
        <v>0.66622748663790443</v>
      </c>
      <c r="AW324" s="96">
        <v>0.68734668651122999</v>
      </c>
      <c r="AY324">
        <v>6.4041133755570051E-2</v>
      </c>
    </row>
    <row r="325" spans="2:59" x14ac:dyDescent="0.2">
      <c r="B325" t="s">
        <v>9</v>
      </c>
      <c r="L325" s="84">
        <v>8.1</v>
      </c>
      <c r="M325" s="1">
        <v>8.9</v>
      </c>
      <c r="N325" s="1">
        <v>4</v>
      </c>
      <c r="O325" s="1">
        <v>4.21</v>
      </c>
      <c r="P325" s="1">
        <v>2.88</v>
      </c>
      <c r="Q325" s="1">
        <v>1.28</v>
      </c>
      <c r="R325" s="84">
        <v>2.4</v>
      </c>
      <c r="S325" s="1">
        <v>3.9</v>
      </c>
      <c r="T325" s="1">
        <v>1.8</v>
      </c>
      <c r="U325" s="1">
        <v>4.4000000000000004</v>
      </c>
      <c r="V325" s="1">
        <v>2.15</v>
      </c>
      <c r="X325" s="64">
        <v>5.7</v>
      </c>
      <c r="Y325" s="64">
        <v>1.3545600620366596</v>
      </c>
      <c r="AB325" s="64">
        <v>24.8</v>
      </c>
      <c r="AC325" s="48">
        <v>8.0292632411774285</v>
      </c>
      <c r="AJ325" s="53"/>
      <c r="AK325" s="53"/>
      <c r="AO325" s="64">
        <v>5.2</v>
      </c>
      <c r="AP325" s="64">
        <v>2.2000000000000002</v>
      </c>
      <c r="AQ325" s="1">
        <v>5.85</v>
      </c>
      <c r="AR325" s="64">
        <v>2.4</v>
      </c>
      <c r="AS325" s="1">
        <v>5.16</v>
      </c>
      <c r="AT325" s="64"/>
      <c r="AV325" s="96">
        <v>0.66665197381596319</v>
      </c>
      <c r="AW325" s="96">
        <v>0.69134564851912395</v>
      </c>
      <c r="AY325">
        <v>6.8044658776779399E-2</v>
      </c>
    </row>
    <row r="326" spans="2:59" x14ac:dyDescent="0.2">
      <c r="B326" t="s">
        <v>117</v>
      </c>
      <c r="L326" s="1">
        <v>7.1</v>
      </c>
      <c r="M326" s="1">
        <v>7.62</v>
      </c>
      <c r="N326" s="1">
        <v>3.11</v>
      </c>
      <c r="O326" s="1">
        <v>3.9</v>
      </c>
      <c r="P326" s="1">
        <v>2.2000000000000002</v>
      </c>
      <c r="Q326" s="1">
        <v>0.9</v>
      </c>
      <c r="R326" s="1">
        <v>1.55</v>
      </c>
      <c r="S326" s="1">
        <v>1.07</v>
      </c>
      <c r="T326" s="1">
        <v>0.4</v>
      </c>
      <c r="U326" s="1">
        <v>4.04</v>
      </c>
      <c r="V326" s="1">
        <v>2.2999999999999998</v>
      </c>
      <c r="X326" s="64">
        <v>6.8</v>
      </c>
      <c r="Y326" s="64">
        <v>1.3501999613818052</v>
      </c>
      <c r="AB326" s="64">
        <v>22.1</v>
      </c>
      <c r="AC326" s="48">
        <v>8.7091389803710708</v>
      </c>
      <c r="AJ326" s="53"/>
      <c r="AK326" s="53"/>
      <c r="AO326" s="64">
        <v>5</v>
      </c>
      <c r="AP326" s="64">
        <v>2.27</v>
      </c>
      <c r="AQ326" s="1">
        <v>3.58</v>
      </c>
      <c r="AR326" s="64">
        <v>2.5</v>
      </c>
      <c r="AS326" s="64">
        <v>4.87</v>
      </c>
      <c r="AT326" s="64"/>
      <c r="AV326" s="96">
        <v>0.63680000000000003</v>
      </c>
      <c r="AW326" s="96">
        <v>0.68713342003029143</v>
      </c>
      <c r="AY326">
        <v>8.1590376745846765E-2</v>
      </c>
    </row>
    <row r="327" spans="2:59" x14ac:dyDescent="0.2">
      <c r="B327" t="s">
        <v>0</v>
      </c>
      <c r="L327" s="1">
        <v>7.8</v>
      </c>
      <c r="O327" s="1">
        <v>3.16</v>
      </c>
      <c r="R327" s="1">
        <v>1.6</v>
      </c>
      <c r="S327" s="1">
        <v>0</v>
      </c>
      <c r="T327" s="1">
        <v>0</v>
      </c>
      <c r="U327" s="1">
        <v>4.07</v>
      </c>
      <c r="V327" s="1">
        <v>2.1</v>
      </c>
      <c r="X327" s="64">
        <v>6.9</v>
      </c>
      <c r="Y327" s="64">
        <v>1.9087212887692104</v>
      </c>
      <c r="AB327" s="64">
        <v>21.9</v>
      </c>
      <c r="AC327" s="48">
        <v>7.1787094110383567</v>
      </c>
      <c r="AJ327" s="53"/>
      <c r="AK327" s="53"/>
      <c r="AO327" s="64">
        <v>5</v>
      </c>
      <c r="AP327" s="64">
        <v>2.27</v>
      </c>
      <c r="AQ327" s="1">
        <v>4.32</v>
      </c>
      <c r="AR327" s="64">
        <v>2.4</v>
      </c>
      <c r="AS327" s="64">
        <v>4.3499999999999996</v>
      </c>
      <c r="AT327" s="64"/>
      <c r="AV327" s="96">
        <v>0.64639999999999997</v>
      </c>
      <c r="AW327" s="96">
        <v>0.66567723848064841</v>
      </c>
      <c r="AY327">
        <v>7.3094921402429777E-2</v>
      </c>
    </row>
    <row r="328" spans="2:59" x14ac:dyDescent="0.2">
      <c r="B328" t="s">
        <v>1</v>
      </c>
      <c r="L328" s="84">
        <v>21.1</v>
      </c>
      <c r="M328" s="1">
        <v>12.7</v>
      </c>
      <c r="N328" s="1">
        <v>5.18</v>
      </c>
      <c r="O328" s="1">
        <v>3.7</v>
      </c>
      <c r="P328" s="1">
        <v>1.2</v>
      </c>
      <c r="Q328" s="1">
        <v>0.69</v>
      </c>
      <c r="R328" s="1">
        <v>0.2</v>
      </c>
      <c r="S328" s="1">
        <v>0.6</v>
      </c>
      <c r="T328" s="1">
        <v>0.3</v>
      </c>
      <c r="U328" s="1">
        <v>5.3</v>
      </c>
      <c r="V328" s="1">
        <v>2.2000000000000002</v>
      </c>
      <c r="X328" s="64">
        <v>6.5</v>
      </c>
      <c r="Y328" s="64">
        <v>1.9</v>
      </c>
      <c r="AB328" s="64">
        <v>15.2</v>
      </c>
      <c r="AC328" s="48">
        <v>7.4646112581552213</v>
      </c>
      <c r="AJ328" s="53"/>
      <c r="AK328" s="53"/>
      <c r="AO328" s="64">
        <v>3.8</v>
      </c>
      <c r="AP328" s="64">
        <v>2.15</v>
      </c>
      <c r="AR328" s="64">
        <v>2.2000000000000002</v>
      </c>
      <c r="AS328" s="64">
        <v>3.32</v>
      </c>
      <c r="AT328" s="64"/>
      <c r="AV328" s="96">
        <v>0.64949999999999997</v>
      </c>
      <c r="AW328" s="96">
        <v>0.67</v>
      </c>
      <c r="AY328">
        <v>7.5490932451941481E-2</v>
      </c>
    </row>
    <row r="329" spans="2:59" x14ac:dyDescent="0.2">
      <c r="B329" s="32" t="s">
        <v>2</v>
      </c>
      <c r="L329" s="84">
        <v>15.7</v>
      </c>
      <c r="M329" s="1">
        <v>10.8</v>
      </c>
      <c r="N329" s="1">
        <v>4.4000000000000004</v>
      </c>
      <c r="O329" s="1">
        <v>4.9000000000000004</v>
      </c>
      <c r="P329" s="1">
        <v>2.33</v>
      </c>
      <c r="Q329" s="1">
        <v>0.95</v>
      </c>
      <c r="R329" s="84">
        <v>3.2</v>
      </c>
      <c r="S329" s="1">
        <v>0.7</v>
      </c>
      <c r="T329" s="1">
        <v>0.3</v>
      </c>
      <c r="U329" s="1">
        <v>4.2</v>
      </c>
      <c r="V329" s="1">
        <v>2</v>
      </c>
      <c r="X329" s="64">
        <v>7.3</v>
      </c>
      <c r="Y329" s="64">
        <v>1.1000000000000001</v>
      </c>
      <c r="AB329" s="64">
        <v>10</v>
      </c>
      <c r="AC329" s="48">
        <v>6.2872331970195772</v>
      </c>
      <c r="AJ329" s="53"/>
      <c r="AK329" s="53"/>
      <c r="AO329" s="64">
        <v>2.8</v>
      </c>
      <c r="AP329" s="64">
        <v>2.2200000000000002</v>
      </c>
      <c r="AR329" s="64">
        <v>2</v>
      </c>
      <c r="AS329" s="64">
        <v>2.71</v>
      </c>
      <c r="AT329" s="64"/>
      <c r="AV329" s="96">
        <v>0.66930000000000001</v>
      </c>
      <c r="AW329" s="96">
        <v>0.67910069316422994</v>
      </c>
      <c r="AY329">
        <v>6.8410587954895338E-2</v>
      </c>
    </row>
    <row r="330" spans="2:59" x14ac:dyDescent="0.2">
      <c r="B330" s="32" t="s">
        <v>3</v>
      </c>
      <c r="L330" s="1">
        <v>11.2</v>
      </c>
      <c r="M330" s="1">
        <v>4.5</v>
      </c>
      <c r="N330" s="1">
        <v>1.8</v>
      </c>
      <c r="O330" s="1">
        <v>6.02</v>
      </c>
      <c r="P330" s="1">
        <v>1.21</v>
      </c>
      <c r="Q330" s="1">
        <v>0.49</v>
      </c>
      <c r="R330" s="1">
        <v>1.6</v>
      </c>
      <c r="S330" s="1">
        <v>1.1299999999999999</v>
      </c>
      <c r="T330" s="1">
        <v>0.5</v>
      </c>
      <c r="U330" s="1">
        <v>3.5</v>
      </c>
      <c r="V330" s="1">
        <v>1.9</v>
      </c>
      <c r="X330" s="64">
        <v>8.4</v>
      </c>
      <c r="Y330" s="64">
        <v>1.5</v>
      </c>
      <c r="AB330" s="64">
        <v>11.5</v>
      </c>
      <c r="AC330" s="48">
        <v>9.129831343770185</v>
      </c>
      <c r="AJ330" s="53"/>
      <c r="AK330" s="53"/>
      <c r="AO330" s="64">
        <v>2.4</v>
      </c>
      <c r="AP330" s="64">
        <v>2.0299999999999998</v>
      </c>
      <c r="AR330" s="64">
        <v>2.2000000000000002</v>
      </c>
      <c r="AS330" s="64">
        <v>2.2799999999999998</v>
      </c>
      <c r="AT330" s="64"/>
      <c r="AV330" s="96">
        <v>0.68459999999999999</v>
      </c>
      <c r="AW330" s="96">
        <v>0.6955048476859319</v>
      </c>
      <c r="AY330">
        <v>7.456376797030595E-2</v>
      </c>
    </row>
    <row r="331" spans="2:59" x14ac:dyDescent="0.2">
      <c r="B331" s="32" t="s">
        <v>10</v>
      </c>
      <c r="L331" s="84">
        <v>11.4</v>
      </c>
      <c r="M331" s="1">
        <v>12.5</v>
      </c>
      <c r="N331" s="1">
        <v>5.59</v>
      </c>
      <c r="O331" s="1">
        <v>5.5</v>
      </c>
      <c r="P331" s="1">
        <v>1.8</v>
      </c>
      <c r="Q331" s="1">
        <v>0.8</v>
      </c>
      <c r="R331" s="84">
        <v>0.6</v>
      </c>
      <c r="S331" s="1">
        <v>4.2</v>
      </c>
      <c r="T331" s="1">
        <v>1.9</v>
      </c>
      <c r="U331" s="1">
        <v>3.2</v>
      </c>
      <c r="V331" s="1">
        <v>1.9</v>
      </c>
      <c r="X331" s="64">
        <v>9.3000000000000007</v>
      </c>
      <c r="Y331" s="64">
        <v>1.0838267526711434</v>
      </c>
      <c r="AB331" s="64">
        <v>11.6</v>
      </c>
      <c r="AC331" s="48">
        <v>11.644539289746044</v>
      </c>
      <c r="AJ331" s="53"/>
      <c r="AK331" s="53"/>
      <c r="AO331" s="64">
        <v>3</v>
      </c>
      <c r="AP331" s="64">
        <v>1.92</v>
      </c>
      <c r="AQ331" s="1">
        <v>2.63</v>
      </c>
      <c r="AR331" s="64">
        <v>2.1810617559850711</v>
      </c>
      <c r="AS331" s="64">
        <v>3</v>
      </c>
      <c r="AT331" s="64"/>
      <c r="AV331" s="96">
        <v>0.66910000000000003</v>
      </c>
      <c r="AW331" s="96">
        <v>0.67197853975177391</v>
      </c>
      <c r="AY331">
        <v>6.8257097496962155E-2</v>
      </c>
    </row>
    <row r="332" spans="2:59" x14ac:dyDescent="0.2">
      <c r="B332" t="s">
        <v>4</v>
      </c>
      <c r="L332" s="84">
        <v>14.7</v>
      </c>
      <c r="M332" s="84">
        <v>13.13</v>
      </c>
      <c r="N332" s="84">
        <v>5.4</v>
      </c>
      <c r="O332" s="1">
        <v>4.5999999999999996</v>
      </c>
      <c r="P332" s="1">
        <v>1.7</v>
      </c>
      <c r="Q332" s="1">
        <v>0.8</v>
      </c>
      <c r="R332" s="1">
        <v>0.2</v>
      </c>
      <c r="S332" s="1">
        <v>4.9000000000000004</v>
      </c>
      <c r="T332" s="1">
        <v>2.8</v>
      </c>
      <c r="U332" s="1">
        <v>4.0999999999999996</v>
      </c>
      <c r="V332" s="1">
        <v>2.1</v>
      </c>
      <c r="X332" s="1">
        <v>6.7</v>
      </c>
      <c r="Y332" s="64">
        <v>1.6</v>
      </c>
      <c r="AB332" s="64">
        <v>17.3</v>
      </c>
      <c r="AC332" s="48">
        <v>7.714910790816961</v>
      </c>
      <c r="AJ332" s="53"/>
      <c r="AK332" s="53"/>
      <c r="AO332" s="64">
        <v>4.3</v>
      </c>
      <c r="AP332" s="64">
        <v>2.0299999999999998</v>
      </c>
      <c r="AR332" s="64">
        <v>2.3515177002848562</v>
      </c>
      <c r="AS332" s="64">
        <v>4.38</v>
      </c>
      <c r="AT332" s="64"/>
      <c r="AV332" s="96">
        <v>0.67379999999999995</v>
      </c>
      <c r="AW332" s="96">
        <v>0.65754490586034631</v>
      </c>
      <c r="AY332">
        <v>6.4562319671957941E-2</v>
      </c>
    </row>
    <row r="333" spans="2:59" s="53" customFormat="1" x14ac:dyDescent="0.2">
      <c r="B333" s="98" t="s">
        <v>5</v>
      </c>
      <c r="L333" s="55">
        <v>22.6</v>
      </c>
      <c r="M333" s="55">
        <v>7.5</v>
      </c>
      <c r="N333" s="55">
        <v>3</v>
      </c>
      <c r="O333" s="55">
        <v>2.8</v>
      </c>
      <c r="P333" s="55">
        <v>1.42</v>
      </c>
      <c r="Q333" s="55">
        <v>0.6</v>
      </c>
      <c r="R333" s="55">
        <v>0.1</v>
      </c>
      <c r="S333" s="1">
        <v>3.9</v>
      </c>
      <c r="T333" s="1">
        <v>1.8</v>
      </c>
      <c r="U333" s="55">
        <v>5.3</v>
      </c>
      <c r="V333" s="55">
        <v>2.1</v>
      </c>
      <c r="W333" s="55"/>
      <c r="X333" s="52">
        <v>4.8</v>
      </c>
      <c r="Y333" s="52">
        <v>1.4012928362655042</v>
      </c>
      <c r="AB333" s="52">
        <v>25.7</v>
      </c>
      <c r="AC333" s="99">
        <v>9.9340496617651262</v>
      </c>
      <c r="AF333" s="55"/>
      <c r="AG333" s="55"/>
      <c r="AH333" s="55"/>
      <c r="AO333" s="52">
        <v>5</v>
      </c>
      <c r="AP333" s="52">
        <v>2.1800000000000002</v>
      </c>
      <c r="AQ333" s="55">
        <v>5.45</v>
      </c>
      <c r="AR333" s="64">
        <v>2.2000000000000002</v>
      </c>
      <c r="AS333" s="64">
        <v>5.64</v>
      </c>
      <c r="AT333" s="64"/>
      <c r="AV333" s="100">
        <v>0.65129999999999999</v>
      </c>
      <c r="AW333" s="101">
        <v>0.64716435003998196</v>
      </c>
      <c r="AY333" s="53">
        <v>7.1870051406566146E-2</v>
      </c>
    </row>
    <row r="334" spans="2:59" x14ac:dyDescent="0.2">
      <c r="B334" t="s">
        <v>6</v>
      </c>
      <c r="H334">
        <v>30.1</v>
      </c>
      <c r="I334">
        <v>0.3</v>
      </c>
      <c r="J334">
        <v>7.1</v>
      </c>
      <c r="K334">
        <v>2.19</v>
      </c>
      <c r="L334" s="1">
        <v>32</v>
      </c>
      <c r="M334" s="1">
        <v>14</v>
      </c>
      <c r="N334" s="1">
        <v>5.7</v>
      </c>
      <c r="O334" s="1">
        <v>2.1</v>
      </c>
      <c r="P334" s="1">
        <v>0.60719999999999996</v>
      </c>
      <c r="Q334" s="1">
        <v>0.35</v>
      </c>
      <c r="R334" s="1">
        <v>0.32</v>
      </c>
      <c r="S334" s="1">
        <v>0.8</v>
      </c>
      <c r="T334" s="1">
        <v>0.4</v>
      </c>
      <c r="U334" s="1">
        <v>6.82</v>
      </c>
      <c r="V334" s="1">
        <v>2.1</v>
      </c>
      <c r="X334" s="64">
        <v>3.9622041099480589</v>
      </c>
      <c r="Y334" s="64">
        <v>0.6</v>
      </c>
      <c r="AB334" s="64">
        <v>29.3</v>
      </c>
      <c r="AC334" s="48">
        <v>7.5192250705982238</v>
      </c>
      <c r="AJ334" s="53"/>
      <c r="AK334" s="53"/>
      <c r="AO334" s="64">
        <v>5.7</v>
      </c>
      <c r="AP334" s="64">
        <v>2.1</v>
      </c>
      <c r="AR334" s="64">
        <v>2.2000000000000002</v>
      </c>
      <c r="AS334" s="64">
        <v>5.54</v>
      </c>
      <c r="AT334" s="64"/>
      <c r="AV334" s="96">
        <v>0.64249999999999996</v>
      </c>
      <c r="AW334" s="96">
        <v>0.65369295591832699</v>
      </c>
      <c r="AY334">
        <v>7.0734029376308752E-2</v>
      </c>
    </row>
    <row r="335" spans="2:59" x14ac:dyDescent="0.2">
      <c r="B335" s="32" t="s">
        <v>7</v>
      </c>
      <c r="E335">
        <v>7.9</v>
      </c>
      <c r="F335">
        <v>23.4</v>
      </c>
      <c r="L335" s="84">
        <v>25.2</v>
      </c>
      <c r="O335" s="1">
        <v>2.5</v>
      </c>
      <c r="P335" s="1">
        <v>1.1399999999999999</v>
      </c>
      <c r="Q335" s="1">
        <v>0.65</v>
      </c>
      <c r="R335" s="84">
        <v>0.1</v>
      </c>
      <c r="U335" s="1">
        <v>6.13</v>
      </c>
      <c r="V335" s="1">
        <v>2.2000000000000002</v>
      </c>
      <c r="X335" s="64">
        <v>5</v>
      </c>
      <c r="Y335" s="64">
        <v>1</v>
      </c>
      <c r="AB335" s="64">
        <v>29.1</v>
      </c>
      <c r="AC335" s="48">
        <v>8.1241401320498916</v>
      </c>
      <c r="AJ335" s="53"/>
      <c r="AK335" s="53"/>
      <c r="AO335" s="64">
        <v>5.5</v>
      </c>
      <c r="AP335" s="64">
        <v>2.0499999999999998</v>
      </c>
      <c r="AR335" s="64">
        <v>2.2999999999999998</v>
      </c>
      <c r="AS335" s="64">
        <v>5.34</v>
      </c>
      <c r="AT335" s="64"/>
      <c r="AV335" s="96">
        <v>0.66559999999999997</v>
      </c>
      <c r="AW335" s="96">
        <v>0.67470372592760397</v>
      </c>
      <c r="AY335">
        <v>7.3217877585061278E-2</v>
      </c>
    </row>
    <row r="336" spans="2:59" x14ac:dyDescent="0.2">
      <c r="B336" t="s">
        <v>8</v>
      </c>
      <c r="L336" s="1">
        <v>18.100000000000001</v>
      </c>
      <c r="O336" s="1">
        <v>3.6</v>
      </c>
      <c r="R336" s="1">
        <v>1.1000000000000001</v>
      </c>
      <c r="U336" s="1">
        <v>6.02</v>
      </c>
      <c r="V336" s="1">
        <v>2.1</v>
      </c>
      <c r="X336" s="64">
        <v>6.157021158549953</v>
      </c>
      <c r="Y336" s="64">
        <v>1.7</v>
      </c>
      <c r="AB336" s="64">
        <v>23.9</v>
      </c>
      <c r="AC336" s="48">
        <v>6.9404243328108262</v>
      </c>
      <c r="AJ336" s="53"/>
      <c r="AK336" s="53"/>
      <c r="AO336" s="64">
        <v>5.0999999999999996</v>
      </c>
      <c r="AP336" s="64">
        <v>2.2000000000000002</v>
      </c>
      <c r="AR336" s="64">
        <v>2.2000000000000002</v>
      </c>
      <c r="AS336" s="64">
        <v>5.33</v>
      </c>
      <c r="AT336" s="64"/>
      <c r="AV336" s="96">
        <v>0.6976</v>
      </c>
      <c r="AW336" s="96">
        <v>0.68734668651122999</v>
      </c>
      <c r="AY336">
        <v>6.4041133755570051E-2</v>
      </c>
    </row>
    <row r="337" spans="2:51" x14ac:dyDescent="0.2">
      <c r="B337" t="s">
        <v>9</v>
      </c>
      <c r="L337" s="84">
        <v>16.2</v>
      </c>
      <c r="O337" s="1">
        <v>4.7</v>
      </c>
      <c r="R337" s="1">
        <v>0</v>
      </c>
      <c r="U337" s="1">
        <v>5.9</v>
      </c>
      <c r="V337" s="1">
        <v>2.15</v>
      </c>
      <c r="X337" s="64">
        <v>5.7</v>
      </c>
      <c r="Y337" s="64">
        <v>1.3545600620366596</v>
      </c>
      <c r="AB337" s="64">
        <v>24.8</v>
      </c>
      <c r="AC337" s="48">
        <v>8.0292632411774285</v>
      </c>
      <c r="AJ337" s="53"/>
      <c r="AK337" s="53"/>
      <c r="AO337" s="64">
        <v>5.2</v>
      </c>
      <c r="AP337" s="64">
        <v>2.2000000000000002</v>
      </c>
      <c r="AR337" s="64">
        <v>2.4</v>
      </c>
      <c r="AS337" s="64">
        <v>5.16</v>
      </c>
      <c r="AT337" s="64"/>
      <c r="AV337" s="102">
        <v>0.69259999999999999</v>
      </c>
      <c r="AW337" s="96">
        <v>0.69134564851912395</v>
      </c>
      <c r="AY337">
        <v>6.8044658776779399E-2</v>
      </c>
    </row>
    <row r="338" spans="2:51" x14ac:dyDescent="0.2">
      <c r="B338" t="s">
        <v>120</v>
      </c>
      <c r="L338" s="1">
        <v>16.100000000000001</v>
      </c>
      <c r="O338" s="1">
        <v>3.9</v>
      </c>
      <c r="R338" s="1">
        <v>0</v>
      </c>
      <c r="U338" s="1">
        <v>5.2</v>
      </c>
      <c r="X338" s="64">
        <v>6.8</v>
      </c>
      <c r="Y338" s="64">
        <v>1.3501999613818052</v>
      </c>
      <c r="AB338" s="64">
        <v>22.1</v>
      </c>
      <c r="AC338" s="48">
        <v>8.7091389803710708</v>
      </c>
      <c r="AJ338" s="53"/>
      <c r="AK338" s="53"/>
      <c r="AO338" s="64">
        <v>5</v>
      </c>
      <c r="AP338" s="64">
        <v>2.27</v>
      </c>
      <c r="AR338" s="64">
        <v>2.5</v>
      </c>
      <c r="AS338" s="64">
        <v>4.87</v>
      </c>
      <c r="AV338" s="102">
        <v>0.64339999999999997</v>
      </c>
      <c r="AW338" s="96">
        <v>0.68713342003029143</v>
      </c>
      <c r="AY338">
        <v>8.1590376745846765E-2</v>
      </c>
    </row>
    <row r="339" spans="2:51" x14ac:dyDescent="0.2">
      <c r="B339" t="s">
        <v>0</v>
      </c>
      <c r="L339" s="1">
        <v>13.2</v>
      </c>
      <c r="O339" s="1">
        <v>2</v>
      </c>
      <c r="R339" s="1">
        <v>1.8</v>
      </c>
      <c r="U339" s="1">
        <v>4.9000000000000004</v>
      </c>
      <c r="X339" s="64">
        <v>6.9</v>
      </c>
      <c r="Y339" s="64">
        <v>1.9087212887692104</v>
      </c>
      <c r="AB339" s="64">
        <v>21.9</v>
      </c>
      <c r="AC339" s="48">
        <v>7.1787094110383567</v>
      </c>
      <c r="AJ339" s="53"/>
      <c r="AK339" s="53"/>
      <c r="AO339" s="64">
        <v>5</v>
      </c>
      <c r="AP339" s="64">
        <v>2.27</v>
      </c>
      <c r="AR339" s="64">
        <v>2.4</v>
      </c>
      <c r="AS339" s="64">
        <v>4.3499999999999996</v>
      </c>
      <c r="AV339" s="102">
        <v>0.61460000000000004</v>
      </c>
      <c r="AW339" s="96">
        <v>0.66567723848064841</v>
      </c>
      <c r="AY339">
        <v>7.3094921402429777E-2</v>
      </c>
    </row>
    <row r="340" spans="2:51" x14ac:dyDescent="0.2">
      <c r="B340" t="s">
        <v>1</v>
      </c>
      <c r="L340" s="1">
        <v>14.1</v>
      </c>
      <c r="O340" s="1">
        <v>3.3</v>
      </c>
      <c r="R340" s="1">
        <v>0.52</v>
      </c>
      <c r="U340" s="1">
        <v>3.6</v>
      </c>
      <c r="X340" s="64">
        <v>6.5</v>
      </c>
      <c r="Y340" s="64">
        <v>1.9</v>
      </c>
      <c r="AB340" s="64">
        <v>15.2</v>
      </c>
      <c r="AC340" s="48">
        <v>7.4646112581552213</v>
      </c>
      <c r="AJ340" s="53"/>
      <c r="AK340" s="53"/>
      <c r="AO340" s="1">
        <v>3.8</v>
      </c>
      <c r="AP340" s="1">
        <v>2.15</v>
      </c>
      <c r="AQ340" s="1">
        <v>2.2999999999999998</v>
      </c>
      <c r="AR340" s="64">
        <v>2.2000000000000002</v>
      </c>
      <c r="AS340" s="64">
        <v>3.32</v>
      </c>
      <c r="AV340" s="102">
        <v>0.63919999999999999</v>
      </c>
      <c r="AW340" s="96">
        <v>0.67</v>
      </c>
      <c r="AY340">
        <v>7.5490932451941481E-2</v>
      </c>
    </row>
    <row r="341" spans="2:51" s="54" customFormat="1" x14ac:dyDescent="0.2">
      <c r="B341" s="54" t="s">
        <v>2</v>
      </c>
      <c r="L341" s="84">
        <v>15.2</v>
      </c>
      <c r="M341" s="84"/>
      <c r="N341" s="84"/>
      <c r="O341" s="84">
        <v>3.3</v>
      </c>
      <c r="P341" s="84"/>
      <c r="Q341" s="84"/>
      <c r="R341" s="84">
        <v>1.1000000000000001</v>
      </c>
      <c r="S341" s="84"/>
      <c r="T341" s="84"/>
      <c r="U341" s="84">
        <v>3.83</v>
      </c>
      <c r="V341" s="84"/>
      <c r="W341" s="84"/>
      <c r="AF341" s="84"/>
      <c r="AG341" s="84"/>
      <c r="AH341" s="84"/>
      <c r="AJ341" s="103"/>
      <c r="AK341" s="103"/>
      <c r="AQ341" s="84"/>
      <c r="AR341" s="64"/>
      <c r="AS341" s="64"/>
      <c r="AV341" s="54">
        <v>0.61</v>
      </c>
      <c r="AW341" s="54">
        <v>0.67</v>
      </c>
    </row>
    <row r="342" spans="2:51" x14ac:dyDescent="0.2">
      <c r="AJ342" s="53"/>
      <c r="AK342" s="53"/>
      <c r="AR342" s="64"/>
      <c r="AS342" s="64"/>
    </row>
    <row r="343" spans="2:51" x14ac:dyDescent="0.2">
      <c r="AJ343" s="53"/>
      <c r="AK343" s="53"/>
      <c r="AR343" s="64"/>
      <c r="AS343" s="64"/>
    </row>
    <row r="344" spans="2:51" x14ac:dyDescent="0.2">
      <c r="AJ344" s="53"/>
      <c r="AK344" s="53"/>
      <c r="AR344" s="64"/>
      <c r="AS344" s="64"/>
    </row>
    <row r="345" spans="2:51" x14ac:dyDescent="0.2">
      <c r="AJ345" s="53"/>
      <c r="AK345" s="53"/>
      <c r="AR345" s="64"/>
      <c r="AS345" s="64"/>
    </row>
    <row r="346" spans="2:51" x14ac:dyDescent="0.2">
      <c r="AJ346" s="53"/>
      <c r="AK346" s="53"/>
      <c r="AR346" s="64"/>
      <c r="AS346" s="64"/>
    </row>
    <row r="347" spans="2:51" x14ac:dyDescent="0.2">
      <c r="AJ347" s="53"/>
      <c r="AK347" s="53"/>
      <c r="AR347" s="64"/>
      <c r="AS347" s="64"/>
    </row>
    <row r="348" spans="2:51" x14ac:dyDescent="0.2">
      <c r="AJ348" s="53"/>
      <c r="AK348" s="53"/>
      <c r="AR348" s="64"/>
      <c r="AS348" s="64"/>
    </row>
    <row r="349" spans="2:51" x14ac:dyDescent="0.2">
      <c r="AJ349" s="53"/>
      <c r="AK349" s="53"/>
      <c r="AR349" s="64"/>
      <c r="AS349" s="64"/>
    </row>
    <row r="350" spans="2:51" x14ac:dyDescent="0.2">
      <c r="L350" s="84"/>
      <c r="R350" s="84"/>
      <c r="U350" s="84"/>
      <c r="AJ350" s="53"/>
      <c r="AK350" s="53"/>
    </row>
    <row r="351" spans="2:51" x14ac:dyDescent="0.2">
      <c r="AJ351" s="53"/>
      <c r="AK351" s="53"/>
    </row>
    <row r="352" spans="2:51" x14ac:dyDescent="0.2">
      <c r="L352" s="84"/>
      <c r="R352" s="84"/>
      <c r="AJ352" s="53"/>
      <c r="AK352" s="53"/>
    </row>
    <row r="353" spans="13:37" x14ac:dyDescent="0.2">
      <c r="M353" s="1">
        <f>480/14</f>
        <v>34.285714285714285</v>
      </c>
      <c r="AJ353" s="53"/>
      <c r="AK353" s="53"/>
    </row>
    <row r="354" spans="13:37" x14ac:dyDescent="0.2">
      <c r="AJ354" s="53"/>
      <c r="AK354" s="53"/>
    </row>
    <row r="355" spans="13:37" x14ac:dyDescent="0.2">
      <c r="AJ355" s="53"/>
      <c r="AK355" s="53"/>
    </row>
    <row r="356" spans="13:37" x14ac:dyDescent="0.2">
      <c r="AJ356" s="53"/>
      <c r="AK356" s="53"/>
    </row>
    <row r="357" spans="13:37" x14ac:dyDescent="0.2">
      <c r="AJ357" s="53"/>
      <c r="AK357" s="53"/>
    </row>
    <row r="358" spans="13:37" x14ac:dyDescent="0.2">
      <c r="AJ358" s="53"/>
      <c r="AK358" s="53"/>
    </row>
    <row r="359" spans="13:37" x14ac:dyDescent="0.2">
      <c r="AJ359" s="53"/>
      <c r="AK359" s="53"/>
    </row>
    <row r="360" spans="13:37" x14ac:dyDescent="0.2">
      <c r="AJ360" s="53"/>
      <c r="AK360" s="53"/>
    </row>
    <row r="361" spans="13:37" x14ac:dyDescent="0.2">
      <c r="AJ361" s="53"/>
      <c r="AK361" s="53"/>
    </row>
    <row r="362" spans="13:37" x14ac:dyDescent="0.2">
      <c r="AJ362" s="53"/>
      <c r="AK362" s="53"/>
    </row>
    <row r="363" spans="13:37" x14ac:dyDescent="0.2">
      <c r="AJ363" s="53"/>
      <c r="AK363" s="53"/>
    </row>
    <row r="364" spans="13:37" x14ac:dyDescent="0.2">
      <c r="AJ364" s="53"/>
      <c r="AK364" s="53"/>
    </row>
    <row r="365" spans="13:37" x14ac:dyDescent="0.2">
      <c r="AJ365" s="53"/>
      <c r="AK365" s="53"/>
    </row>
    <row r="366" spans="13:37" x14ac:dyDescent="0.2">
      <c r="AJ366" s="53"/>
      <c r="AK366" s="53"/>
    </row>
    <row r="367" spans="13:37" x14ac:dyDescent="0.2">
      <c r="AJ367" s="53"/>
      <c r="AK367" s="53"/>
    </row>
    <row r="368" spans="13:37" x14ac:dyDescent="0.2">
      <c r="AJ368" s="53"/>
      <c r="AK368" s="53"/>
    </row>
    <row r="369" spans="36:37" x14ac:dyDescent="0.2">
      <c r="AJ369" s="53"/>
      <c r="AK369" s="53"/>
    </row>
    <row r="370" spans="36:37" x14ac:dyDescent="0.2">
      <c r="AJ370" s="53"/>
      <c r="AK370" s="53"/>
    </row>
    <row r="371" spans="36:37" x14ac:dyDescent="0.2">
      <c r="AJ371" s="53"/>
      <c r="AK371" s="53"/>
    </row>
    <row r="372" spans="36:37" x14ac:dyDescent="0.2">
      <c r="AJ372" s="53"/>
      <c r="AK372" s="53"/>
    </row>
    <row r="373" spans="36:37" x14ac:dyDescent="0.2">
      <c r="AJ373" s="53"/>
      <c r="AK373" s="53"/>
    </row>
    <row r="374" spans="36:37" x14ac:dyDescent="0.2">
      <c r="AJ374" s="53"/>
      <c r="AK374" s="53"/>
    </row>
    <row r="375" spans="36:37" x14ac:dyDescent="0.2">
      <c r="AJ375" s="53"/>
      <c r="AK375" s="53"/>
    </row>
    <row r="376" spans="36:37" x14ac:dyDescent="0.2">
      <c r="AJ376" s="53"/>
      <c r="AK376" s="53"/>
    </row>
    <row r="377" spans="36:37" x14ac:dyDescent="0.2">
      <c r="AJ377" s="53"/>
      <c r="AK377" s="53"/>
    </row>
    <row r="378" spans="36:37" x14ac:dyDescent="0.2">
      <c r="AJ378" s="53"/>
      <c r="AK378" s="53"/>
    </row>
    <row r="379" spans="36:37" x14ac:dyDescent="0.2">
      <c r="AJ379" s="53"/>
      <c r="AK379" s="53"/>
    </row>
    <row r="380" spans="36:37" x14ac:dyDescent="0.2">
      <c r="AJ380" s="53"/>
      <c r="AK380" s="53"/>
    </row>
    <row r="381" spans="36:37" x14ac:dyDescent="0.2">
      <c r="AJ381" s="53"/>
      <c r="AK381" s="53"/>
    </row>
    <row r="382" spans="36:37" x14ac:dyDescent="0.2">
      <c r="AJ382" s="53"/>
      <c r="AK382" s="53"/>
    </row>
    <row r="383" spans="36:37" x14ac:dyDescent="0.2">
      <c r="AJ383" s="53"/>
      <c r="AK383" s="53"/>
    </row>
    <row r="384" spans="36:37" x14ac:dyDescent="0.2">
      <c r="AJ384" s="53"/>
      <c r="AK384" s="53"/>
    </row>
    <row r="385" spans="36:37" x14ac:dyDescent="0.2">
      <c r="AJ385" s="53"/>
      <c r="AK385" s="53"/>
    </row>
    <row r="386" spans="36:37" x14ac:dyDescent="0.2">
      <c r="AJ386" s="53"/>
      <c r="AK386" s="53"/>
    </row>
    <row r="387" spans="36:37" x14ac:dyDescent="0.2">
      <c r="AJ387" s="53"/>
      <c r="AK387" s="53"/>
    </row>
    <row r="388" spans="36:37" x14ac:dyDescent="0.2">
      <c r="AJ388" s="53"/>
      <c r="AK388" s="53"/>
    </row>
    <row r="389" spans="36:37" x14ac:dyDescent="0.2">
      <c r="AJ389" s="53"/>
      <c r="AK389" s="53"/>
    </row>
    <row r="390" spans="36:37" x14ac:dyDescent="0.2">
      <c r="AJ390" s="53"/>
      <c r="AK390" s="53"/>
    </row>
    <row r="391" spans="36:37" x14ac:dyDescent="0.2">
      <c r="AJ391" s="53"/>
      <c r="AK391" s="53"/>
    </row>
    <row r="392" spans="36:37" x14ac:dyDescent="0.2">
      <c r="AJ392" s="53"/>
      <c r="AK392" s="53"/>
    </row>
    <row r="393" spans="36:37" x14ac:dyDescent="0.2">
      <c r="AJ393" s="53"/>
      <c r="AK393" s="53"/>
    </row>
    <row r="394" spans="36:37" x14ac:dyDescent="0.2">
      <c r="AJ394" s="53"/>
      <c r="AK394" s="53"/>
    </row>
    <row r="395" spans="36:37" x14ac:dyDescent="0.2">
      <c r="AJ395" s="53"/>
      <c r="AK395" s="53"/>
    </row>
    <row r="396" spans="36:37" x14ac:dyDescent="0.2">
      <c r="AJ396" s="53"/>
      <c r="AK396" s="53"/>
    </row>
    <row r="397" spans="36:37" x14ac:dyDescent="0.2">
      <c r="AJ397" s="53"/>
      <c r="AK397" s="53"/>
    </row>
    <row r="398" spans="36:37" x14ac:dyDescent="0.2">
      <c r="AJ398" s="53"/>
      <c r="AK398" s="53"/>
    </row>
    <row r="399" spans="36:37" x14ac:dyDescent="0.2">
      <c r="AJ399" s="53"/>
      <c r="AK399" s="53"/>
    </row>
    <row r="400" spans="36:37" x14ac:dyDescent="0.2">
      <c r="AJ400" s="53"/>
      <c r="AK400" s="53"/>
    </row>
    <row r="401" spans="36:37" x14ac:dyDescent="0.2">
      <c r="AJ401" s="53"/>
      <c r="AK401" s="53"/>
    </row>
    <row r="402" spans="36:37" x14ac:dyDescent="0.2">
      <c r="AJ402" s="53"/>
      <c r="AK402" s="53"/>
    </row>
    <row r="403" spans="36:37" x14ac:dyDescent="0.2">
      <c r="AJ403" s="53"/>
      <c r="AK403" s="53"/>
    </row>
    <row r="404" spans="36:37" x14ac:dyDescent="0.2">
      <c r="AJ404" s="53"/>
      <c r="AK404" s="53"/>
    </row>
    <row r="405" spans="36:37" x14ac:dyDescent="0.2">
      <c r="AJ405" s="53"/>
      <c r="AK405" s="53"/>
    </row>
    <row r="406" spans="36:37" x14ac:dyDescent="0.2">
      <c r="AJ406" s="53"/>
      <c r="AK406" s="53"/>
    </row>
    <row r="407" spans="36:37" x14ac:dyDescent="0.2">
      <c r="AJ407" s="53"/>
      <c r="AK407" s="53"/>
    </row>
    <row r="408" spans="36:37" x14ac:dyDescent="0.2">
      <c r="AJ408" s="53"/>
      <c r="AK408" s="53"/>
    </row>
    <row r="409" spans="36:37" x14ac:dyDescent="0.2">
      <c r="AJ409" s="53"/>
      <c r="AK409" s="53"/>
    </row>
    <row r="410" spans="36:37" x14ac:dyDescent="0.2">
      <c r="AJ410" s="53"/>
      <c r="AK410" s="53"/>
    </row>
    <row r="411" spans="36:37" x14ac:dyDescent="0.2">
      <c r="AJ411" s="53"/>
      <c r="AK411" s="53"/>
    </row>
    <row r="412" spans="36:37" x14ac:dyDescent="0.2">
      <c r="AJ412" s="53"/>
      <c r="AK412" s="53"/>
    </row>
    <row r="413" spans="36:37" x14ac:dyDescent="0.2">
      <c r="AJ413" s="53"/>
      <c r="AK413" s="53"/>
    </row>
    <row r="414" spans="36:37" x14ac:dyDescent="0.2">
      <c r="AJ414" s="53"/>
      <c r="AK414" s="53"/>
    </row>
    <row r="415" spans="36:37" x14ac:dyDescent="0.2">
      <c r="AJ415" s="53"/>
      <c r="AK415" s="53"/>
    </row>
    <row r="416" spans="36:37" x14ac:dyDescent="0.2">
      <c r="AJ416" s="53"/>
      <c r="AK416" s="53"/>
    </row>
    <row r="417" spans="36:37" x14ac:dyDescent="0.2">
      <c r="AJ417" s="53"/>
      <c r="AK417" s="53"/>
    </row>
    <row r="418" spans="36:37" x14ac:dyDescent="0.2">
      <c r="AJ418" s="53"/>
      <c r="AK418" s="53"/>
    </row>
    <row r="419" spans="36:37" x14ac:dyDescent="0.2">
      <c r="AJ419" s="53"/>
      <c r="AK419" s="53"/>
    </row>
    <row r="420" spans="36:37" x14ac:dyDescent="0.2">
      <c r="AJ420" s="53"/>
      <c r="AK420" s="53"/>
    </row>
    <row r="421" spans="36:37" x14ac:dyDescent="0.2">
      <c r="AJ421" s="53"/>
      <c r="AK421" s="53"/>
    </row>
    <row r="422" spans="36:37" x14ac:dyDescent="0.2">
      <c r="AJ422" s="53"/>
      <c r="AK422" s="53"/>
    </row>
    <row r="423" spans="36:37" x14ac:dyDescent="0.2">
      <c r="AJ423" s="53"/>
      <c r="AK423" s="53"/>
    </row>
    <row r="424" spans="36:37" x14ac:dyDescent="0.2">
      <c r="AJ424" s="53"/>
      <c r="AK424" s="53"/>
    </row>
    <row r="425" spans="36:37" x14ac:dyDescent="0.2">
      <c r="AJ425" s="53"/>
      <c r="AK425" s="53"/>
    </row>
    <row r="426" spans="36:37" x14ac:dyDescent="0.2">
      <c r="AJ426" s="53"/>
      <c r="AK426" s="53"/>
    </row>
    <row r="427" spans="36:37" x14ac:dyDescent="0.2">
      <c r="AJ427" s="53"/>
      <c r="AK427" s="53"/>
    </row>
    <row r="428" spans="36:37" x14ac:dyDescent="0.2">
      <c r="AJ428" s="53"/>
      <c r="AK428" s="53"/>
    </row>
    <row r="429" spans="36:37" x14ac:dyDescent="0.2">
      <c r="AJ429" s="53"/>
      <c r="AK429" s="53"/>
    </row>
    <row r="430" spans="36:37" x14ac:dyDescent="0.2">
      <c r="AJ430" s="53"/>
      <c r="AK430" s="53"/>
    </row>
    <row r="431" spans="36:37" x14ac:dyDescent="0.2">
      <c r="AJ431" s="53"/>
      <c r="AK431" s="53"/>
    </row>
    <row r="432" spans="36:37" x14ac:dyDescent="0.2">
      <c r="AJ432" s="53"/>
      <c r="AK432" s="53"/>
    </row>
    <row r="433" spans="36:37" x14ac:dyDescent="0.2">
      <c r="AJ433" s="53"/>
      <c r="AK433" s="53"/>
    </row>
    <row r="434" spans="36:37" x14ac:dyDescent="0.2">
      <c r="AJ434" s="53"/>
      <c r="AK434" s="53"/>
    </row>
    <row r="435" spans="36:37" x14ac:dyDescent="0.2">
      <c r="AJ435" s="53"/>
      <c r="AK435" s="53"/>
    </row>
    <row r="436" spans="36:37" x14ac:dyDescent="0.2">
      <c r="AJ436" s="53"/>
      <c r="AK436" s="53"/>
    </row>
    <row r="437" spans="36:37" x14ac:dyDescent="0.2">
      <c r="AJ437" s="53"/>
      <c r="AK437" s="53"/>
    </row>
    <row r="438" spans="36:37" x14ac:dyDescent="0.2">
      <c r="AJ438" s="53"/>
      <c r="AK438" s="53"/>
    </row>
    <row r="439" spans="36:37" x14ac:dyDescent="0.2">
      <c r="AJ439" s="53"/>
      <c r="AK439" s="53"/>
    </row>
    <row r="440" spans="36:37" x14ac:dyDescent="0.2">
      <c r="AJ440" s="53"/>
      <c r="AK440" s="53"/>
    </row>
    <row r="441" spans="36:37" x14ac:dyDescent="0.2">
      <c r="AJ441" s="53"/>
      <c r="AK441" s="53"/>
    </row>
    <row r="442" spans="36:37" x14ac:dyDescent="0.2">
      <c r="AJ442" s="53"/>
      <c r="AK442" s="53"/>
    </row>
    <row r="443" spans="36:37" x14ac:dyDescent="0.2">
      <c r="AJ443" s="53"/>
      <c r="AK443" s="53"/>
    </row>
    <row r="444" spans="36:37" x14ac:dyDescent="0.2">
      <c r="AJ444" s="53"/>
      <c r="AK444" s="53"/>
    </row>
    <row r="445" spans="36:37" x14ac:dyDescent="0.2">
      <c r="AJ445" s="53"/>
      <c r="AK445" s="53"/>
    </row>
    <row r="446" spans="36:37" x14ac:dyDescent="0.2">
      <c r="AJ446" s="53"/>
      <c r="AK446" s="53"/>
    </row>
    <row r="447" spans="36:37" x14ac:dyDescent="0.2">
      <c r="AJ447" s="53"/>
      <c r="AK447" s="53"/>
    </row>
    <row r="448" spans="36:37" x14ac:dyDescent="0.2">
      <c r="AJ448" s="53"/>
      <c r="AK448" s="53"/>
    </row>
    <row r="449" spans="36:37" x14ac:dyDescent="0.2">
      <c r="AJ449" s="53"/>
      <c r="AK449" s="53"/>
    </row>
    <row r="450" spans="36:37" x14ac:dyDescent="0.2">
      <c r="AJ450" s="53"/>
      <c r="AK450" s="53"/>
    </row>
    <row r="451" spans="36:37" x14ac:dyDescent="0.2">
      <c r="AJ451" s="53"/>
      <c r="AK451" s="53"/>
    </row>
    <row r="452" spans="36:37" x14ac:dyDescent="0.2">
      <c r="AJ452" s="53"/>
      <c r="AK452" s="53"/>
    </row>
    <row r="453" spans="36:37" x14ac:dyDescent="0.2">
      <c r="AJ453" s="53"/>
      <c r="AK453" s="53"/>
    </row>
    <row r="454" spans="36:37" x14ac:dyDescent="0.2">
      <c r="AJ454" s="53"/>
      <c r="AK454" s="53"/>
    </row>
    <row r="455" spans="36:37" x14ac:dyDescent="0.2">
      <c r="AJ455" s="53"/>
      <c r="AK455" s="53"/>
    </row>
    <row r="456" spans="36:37" x14ac:dyDescent="0.2">
      <c r="AJ456" s="53"/>
      <c r="AK456" s="53"/>
    </row>
    <row r="457" spans="36:37" x14ac:dyDescent="0.2">
      <c r="AJ457" s="53"/>
      <c r="AK457" s="53"/>
    </row>
    <row r="458" spans="36:37" x14ac:dyDescent="0.2">
      <c r="AJ458" s="53"/>
      <c r="AK458" s="53"/>
    </row>
    <row r="459" spans="36:37" x14ac:dyDescent="0.2">
      <c r="AJ459" s="53"/>
      <c r="AK459" s="53"/>
    </row>
    <row r="460" spans="36:37" x14ac:dyDescent="0.2">
      <c r="AJ460" s="53"/>
      <c r="AK460" s="53"/>
    </row>
    <row r="461" spans="36:37" x14ac:dyDescent="0.2">
      <c r="AJ461" s="53"/>
      <c r="AK461" s="53"/>
    </row>
    <row r="462" spans="36:37" x14ac:dyDescent="0.2">
      <c r="AJ462" s="53"/>
      <c r="AK462" s="53"/>
    </row>
    <row r="463" spans="36:37" x14ac:dyDescent="0.2">
      <c r="AJ463" s="53"/>
      <c r="AK463" s="53"/>
    </row>
    <row r="464" spans="36:37" x14ac:dyDescent="0.2">
      <c r="AJ464" s="53"/>
      <c r="AK464" s="53"/>
    </row>
    <row r="465" spans="36:37" x14ac:dyDescent="0.2">
      <c r="AJ465" s="53"/>
      <c r="AK465" s="53"/>
    </row>
    <row r="466" spans="36:37" x14ac:dyDescent="0.2">
      <c r="AJ466" s="53"/>
      <c r="AK466" s="53"/>
    </row>
    <row r="467" spans="36:37" x14ac:dyDescent="0.2">
      <c r="AJ467" s="53"/>
      <c r="AK467" s="53"/>
    </row>
    <row r="468" spans="36:37" x14ac:dyDescent="0.2">
      <c r="AJ468" s="53"/>
      <c r="AK468" s="53"/>
    </row>
    <row r="469" spans="36:37" x14ac:dyDescent="0.2">
      <c r="AJ469" s="53"/>
      <c r="AK469" s="53"/>
    </row>
    <row r="470" spans="36:37" x14ac:dyDescent="0.2">
      <c r="AJ470" s="53"/>
      <c r="AK470" s="53"/>
    </row>
    <row r="471" spans="36:37" x14ac:dyDescent="0.2">
      <c r="AJ471" s="53"/>
      <c r="AK471" s="53"/>
    </row>
    <row r="472" spans="36:37" x14ac:dyDescent="0.2">
      <c r="AJ472" s="53"/>
      <c r="AK472" s="53"/>
    </row>
    <row r="473" spans="36:37" x14ac:dyDescent="0.2">
      <c r="AJ473" s="53"/>
      <c r="AK473" s="53"/>
    </row>
    <row r="474" spans="36:37" x14ac:dyDescent="0.2">
      <c r="AJ474" s="53"/>
      <c r="AK474" s="53"/>
    </row>
    <row r="475" spans="36:37" x14ac:dyDescent="0.2">
      <c r="AJ475" s="53"/>
      <c r="AK475" s="53"/>
    </row>
    <row r="476" spans="36:37" x14ac:dyDescent="0.2">
      <c r="AJ476" s="53"/>
      <c r="AK476" s="53"/>
    </row>
    <row r="477" spans="36:37" x14ac:dyDescent="0.2">
      <c r="AJ477" s="53"/>
      <c r="AK477" s="53"/>
    </row>
    <row r="478" spans="36:37" x14ac:dyDescent="0.2">
      <c r="AJ478" s="53"/>
      <c r="AK478" s="53"/>
    </row>
    <row r="479" spans="36:37" x14ac:dyDescent="0.2">
      <c r="AJ479" s="53"/>
      <c r="AK479" s="53"/>
    </row>
    <row r="480" spans="36:37" x14ac:dyDescent="0.2">
      <c r="AJ480" s="53"/>
      <c r="AK480" s="53"/>
    </row>
    <row r="481" spans="36:37" x14ac:dyDescent="0.2">
      <c r="AJ481" s="53"/>
      <c r="AK481" s="53"/>
    </row>
    <row r="482" spans="36:37" x14ac:dyDescent="0.2">
      <c r="AJ482" s="53"/>
      <c r="AK482" s="53"/>
    </row>
    <row r="483" spans="36:37" x14ac:dyDescent="0.2">
      <c r="AJ483" s="53"/>
      <c r="AK483" s="53"/>
    </row>
    <row r="484" spans="36:37" x14ac:dyDescent="0.2">
      <c r="AJ484" s="53"/>
      <c r="AK484" s="53"/>
    </row>
    <row r="485" spans="36:37" x14ac:dyDescent="0.2">
      <c r="AJ485" s="53"/>
      <c r="AK485" s="53"/>
    </row>
    <row r="486" spans="36:37" x14ac:dyDescent="0.2">
      <c r="AJ486" s="53"/>
      <c r="AK486" s="53"/>
    </row>
    <row r="487" spans="36:37" x14ac:dyDescent="0.2">
      <c r="AJ487" s="53"/>
      <c r="AK487" s="53"/>
    </row>
    <row r="488" spans="36:37" x14ac:dyDescent="0.2">
      <c r="AJ488" s="53"/>
      <c r="AK488" s="53"/>
    </row>
    <row r="489" spans="36:37" x14ac:dyDescent="0.2">
      <c r="AJ489" s="53"/>
      <c r="AK489" s="53"/>
    </row>
    <row r="490" spans="36:37" x14ac:dyDescent="0.2">
      <c r="AJ490" s="53"/>
      <c r="AK490" s="53"/>
    </row>
    <row r="491" spans="36:37" x14ac:dyDescent="0.2">
      <c r="AJ491" s="53"/>
      <c r="AK491" s="53"/>
    </row>
    <row r="492" spans="36:37" x14ac:dyDescent="0.2">
      <c r="AJ492" s="53"/>
      <c r="AK492" s="53"/>
    </row>
    <row r="493" spans="36:37" x14ac:dyDescent="0.2">
      <c r="AJ493" s="53"/>
      <c r="AK493" s="53"/>
    </row>
    <row r="494" spans="36:37" x14ac:dyDescent="0.2">
      <c r="AJ494" s="53"/>
      <c r="AK494" s="53"/>
    </row>
    <row r="495" spans="36:37" x14ac:dyDescent="0.2">
      <c r="AJ495" s="53"/>
      <c r="AK495" s="53"/>
    </row>
    <row r="496" spans="36:37" x14ac:dyDescent="0.2">
      <c r="AJ496" s="53"/>
      <c r="AK496" s="53"/>
    </row>
    <row r="497" spans="36:37" x14ac:dyDescent="0.2">
      <c r="AJ497" s="53"/>
      <c r="AK497" s="53"/>
    </row>
    <row r="498" spans="36:37" x14ac:dyDescent="0.2">
      <c r="AJ498" s="53"/>
      <c r="AK498" s="53"/>
    </row>
    <row r="499" spans="36:37" x14ac:dyDescent="0.2">
      <c r="AJ499" s="53"/>
      <c r="AK499" s="53"/>
    </row>
    <row r="500" spans="36:37" x14ac:dyDescent="0.2">
      <c r="AJ500" s="53"/>
      <c r="AK500" s="53"/>
    </row>
    <row r="501" spans="36:37" x14ac:dyDescent="0.2">
      <c r="AJ501" s="53"/>
      <c r="AK501" s="53"/>
    </row>
    <row r="502" spans="36:37" x14ac:dyDescent="0.2">
      <c r="AJ502" s="53"/>
      <c r="AK502" s="53"/>
    </row>
    <row r="503" spans="36:37" x14ac:dyDescent="0.2">
      <c r="AJ503" s="53"/>
      <c r="AK503" s="53"/>
    </row>
    <row r="504" spans="36:37" x14ac:dyDescent="0.2">
      <c r="AJ504" s="53"/>
      <c r="AK504" s="53"/>
    </row>
    <row r="505" spans="36:37" x14ac:dyDescent="0.2">
      <c r="AJ505" s="53"/>
      <c r="AK505" s="53"/>
    </row>
    <row r="506" spans="36:37" x14ac:dyDescent="0.2">
      <c r="AJ506" s="53"/>
      <c r="AK506" s="53"/>
    </row>
    <row r="507" spans="36:37" x14ac:dyDescent="0.2">
      <c r="AJ507" s="53"/>
      <c r="AK507" s="53"/>
    </row>
    <row r="508" spans="36:37" x14ac:dyDescent="0.2">
      <c r="AJ508" s="53"/>
      <c r="AK508" s="53"/>
    </row>
    <row r="509" spans="36:37" x14ac:dyDescent="0.2">
      <c r="AJ509" s="53"/>
      <c r="AK509" s="53"/>
    </row>
    <row r="510" spans="36:37" x14ac:dyDescent="0.2">
      <c r="AJ510" s="53"/>
      <c r="AK510" s="53"/>
    </row>
    <row r="511" spans="36:37" x14ac:dyDescent="0.2">
      <c r="AJ511" s="53"/>
      <c r="AK511" s="53"/>
    </row>
    <row r="512" spans="36:37" x14ac:dyDescent="0.2">
      <c r="AJ512" s="53"/>
      <c r="AK512" s="53"/>
    </row>
    <row r="513" spans="36:37" x14ac:dyDescent="0.2">
      <c r="AJ513" s="53"/>
      <c r="AK513" s="53"/>
    </row>
    <row r="514" spans="36:37" x14ac:dyDescent="0.2">
      <c r="AJ514" s="53"/>
      <c r="AK514" s="53"/>
    </row>
    <row r="515" spans="36:37" x14ac:dyDescent="0.2">
      <c r="AJ515" s="53"/>
      <c r="AK515" s="53"/>
    </row>
    <row r="516" spans="36:37" x14ac:dyDescent="0.2">
      <c r="AJ516" s="53"/>
      <c r="AK516" s="53"/>
    </row>
    <row r="517" spans="36:37" x14ac:dyDescent="0.2">
      <c r="AJ517" s="53"/>
      <c r="AK517" s="53"/>
    </row>
    <row r="518" spans="36:37" x14ac:dyDescent="0.2">
      <c r="AJ518" s="53"/>
      <c r="AK518" s="53"/>
    </row>
    <row r="519" spans="36:37" x14ac:dyDescent="0.2">
      <c r="AJ519" s="53"/>
      <c r="AK519" s="53"/>
    </row>
    <row r="520" spans="36:37" x14ac:dyDescent="0.2">
      <c r="AJ520" s="53"/>
      <c r="AK520" s="53"/>
    </row>
    <row r="521" spans="36:37" x14ac:dyDescent="0.2">
      <c r="AJ521" s="53"/>
      <c r="AK521" s="53"/>
    </row>
    <row r="522" spans="36:37" x14ac:dyDescent="0.2">
      <c r="AJ522" s="53"/>
      <c r="AK522" s="53"/>
    </row>
    <row r="523" spans="36:37" x14ac:dyDescent="0.2">
      <c r="AJ523" s="53"/>
      <c r="AK523" s="53"/>
    </row>
    <row r="524" spans="36:37" x14ac:dyDescent="0.2">
      <c r="AJ524" s="53"/>
      <c r="AK524" s="53"/>
    </row>
    <row r="525" spans="36:37" x14ac:dyDescent="0.2">
      <c r="AJ525" s="53"/>
      <c r="AK525" s="53"/>
    </row>
    <row r="526" spans="36:37" x14ac:dyDescent="0.2">
      <c r="AJ526" s="53"/>
      <c r="AK526" s="53"/>
    </row>
    <row r="527" spans="36:37" x14ac:dyDescent="0.2">
      <c r="AJ527" s="53"/>
      <c r="AK527" s="53"/>
    </row>
    <row r="528" spans="36:37" x14ac:dyDescent="0.2">
      <c r="AJ528" s="53"/>
      <c r="AK528" s="53"/>
    </row>
    <row r="529" spans="36:37" x14ac:dyDescent="0.2">
      <c r="AJ529" s="53"/>
      <c r="AK529" s="53"/>
    </row>
    <row r="530" spans="36:37" x14ac:dyDescent="0.2">
      <c r="AJ530" s="53"/>
      <c r="AK530" s="53"/>
    </row>
    <row r="531" spans="36:37" x14ac:dyDescent="0.2">
      <c r="AJ531" s="53"/>
      <c r="AK531" s="53"/>
    </row>
    <row r="532" spans="36:37" x14ac:dyDescent="0.2">
      <c r="AJ532" s="53"/>
      <c r="AK532" s="53"/>
    </row>
    <row r="533" spans="36:37" x14ac:dyDescent="0.2">
      <c r="AJ533" s="53"/>
      <c r="AK533" s="53"/>
    </row>
    <row r="534" spans="36:37" x14ac:dyDescent="0.2">
      <c r="AJ534" s="53"/>
      <c r="AK534" s="53"/>
    </row>
    <row r="535" spans="36:37" x14ac:dyDescent="0.2">
      <c r="AJ535" s="53"/>
      <c r="AK535" s="53"/>
    </row>
    <row r="536" spans="36:37" x14ac:dyDescent="0.2">
      <c r="AJ536" s="53"/>
      <c r="AK536" s="53"/>
    </row>
    <row r="537" spans="36:37" x14ac:dyDescent="0.2">
      <c r="AJ537" s="53"/>
      <c r="AK537" s="53"/>
    </row>
    <row r="538" spans="36:37" x14ac:dyDescent="0.2">
      <c r="AJ538" s="53"/>
      <c r="AK538" s="53"/>
    </row>
    <row r="539" spans="36:37" x14ac:dyDescent="0.2">
      <c r="AJ539" s="53"/>
      <c r="AK539" s="53"/>
    </row>
    <row r="540" spans="36:37" x14ac:dyDescent="0.2">
      <c r="AJ540" s="53"/>
      <c r="AK540" s="53"/>
    </row>
    <row r="541" spans="36:37" x14ac:dyDescent="0.2">
      <c r="AJ541" s="53"/>
      <c r="AK541" s="53"/>
    </row>
    <row r="542" spans="36:37" x14ac:dyDescent="0.2">
      <c r="AJ542" s="53"/>
      <c r="AK542" s="53"/>
    </row>
    <row r="543" spans="36:37" x14ac:dyDescent="0.2">
      <c r="AJ543" s="53"/>
      <c r="AK543" s="53"/>
    </row>
    <row r="544" spans="36:37" x14ac:dyDescent="0.2">
      <c r="AJ544" s="53"/>
      <c r="AK544" s="53"/>
    </row>
    <row r="545" spans="36:37" x14ac:dyDescent="0.2">
      <c r="AJ545" s="53"/>
      <c r="AK545" s="53"/>
    </row>
    <row r="546" spans="36:37" x14ac:dyDescent="0.2">
      <c r="AJ546" s="53"/>
      <c r="AK546" s="53"/>
    </row>
    <row r="547" spans="36:37" x14ac:dyDescent="0.2">
      <c r="AJ547" s="53"/>
      <c r="AK547" s="53"/>
    </row>
    <row r="548" spans="36:37" x14ac:dyDescent="0.2">
      <c r="AJ548" s="53"/>
      <c r="AK548" s="53"/>
    </row>
    <row r="549" spans="36:37" x14ac:dyDescent="0.2">
      <c r="AJ549" s="53"/>
      <c r="AK549" s="53"/>
    </row>
    <row r="550" spans="36:37" x14ac:dyDescent="0.2">
      <c r="AJ550" s="53"/>
      <c r="AK550" s="53"/>
    </row>
    <row r="551" spans="36:37" x14ac:dyDescent="0.2">
      <c r="AJ551" s="53"/>
      <c r="AK551" s="53"/>
    </row>
    <row r="552" spans="36:37" x14ac:dyDescent="0.2">
      <c r="AJ552" s="53"/>
      <c r="AK552" s="53"/>
    </row>
    <row r="553" spans="36:37" x14ac:dyDescent="0.2">
      <c r="AJ553" s="53"/>
      <c r="AK553" s="53"/>
    </row>
    <row r="554" spans="36:37" x14ac:dyDescent="0.2">
      <c r="AJ554" s="53"/>
      <c r="AK554" s="53"/>
    </row>
    <row r="555" spans="36:37" x14ac:dyDescent="0.2">
      <c r="AJ555" s="53"/>
      <c r="AK555" s="53"/>
    </row>
    <row r="556" spans="36:37" x14ac:dyDescent="0.2">
      <c r="AJ556" s="53"/>
      <c r="AK556" s="53"/>
    </row>
    <row r="557" spans="36:37" x14ac:dyDescent="0.2">
      <c r="AJ557" s="53"/>
      <c r="AK557" s="53"/>
    </row>
    <row r="558" spans="36:37" x14ac:dyDescent="0.2">
      <c r="AJ558" s="53"/>
      <c r="AK558" s="53"/>
    </row>
    <row r="559" spans="36:37" x14ac:dyDescent="0.2">
      <c r="AJ559" s="53"/>
      <c r="AK559" s="53"/>
    </row>
    <row r="560" spans="36:37" x14ac:dyDescent="0.2">
      <c r="AJ560" s="53"/>
      <c r="AK560" s="53"/>
    </row>
    <row r="561" spans="36:37" x14ac:dyDescent="0.2">
      <c r="AJ561" s="53"/>
      <c r="AK561" s="53"/>
    </row>
    <row r="562" spans="36:37" x14ac:dyDescent="0.2">
      <c r="AJ562" s="53"/>
      <c r="AK562" s="53"/>
    </row>
    <row r="563" spans="36:37" x14ac:dyDescent="0.2">
      <c r="AJ563" s="53"/>
      <c r="AK563" s="53"/>
    </row>
    <row r="564" spans="36:37" x14ac:dyDescent="0.2">
      <c r="AJ564" s="53"/>
      <c r="AK564" s="53"/>
    </row>
    <row r="565" spans="36:37" x14ac:dyDescent="0.2">
      <c r="AJ565" s="53"/>
      <c r="AK565" s="53"/>
    </row>
    <row r="566" spans="36:37" x14ac:dyDescent="0.2">
      <c r="AJ566" s="53"/>
      <c r="AK566" s="53"/>
    </row>
    <row r="567" spans="36:37" x14ac:dyDescent="0.2">
      <c r="AJ567" s="53"/>
      <c r="AK567" s="53"/>
    </row>
    <row r="568" spans="36:37" x14ac:dyDescent="0.2">
      <c r="AJ568" s="53"/>
      <c r="AK568" s="53"/>
    </row>
    <row r="569" spans="36:37" x14ac:dyDescent="0.2">
      <c r="AJ569" s="53"/>
      <c r="AK569" s="53"/>
    </row>
    <row r="570" spans="36:37" x14ac:dyDescent="0.2">
      <c r="AJ570" s="53"/>
      <c r="AK570" s="53"/>
    </row>
    <row r="571" spans="36:37" x14ac:dyDescent="0.2">
      <c r="AJ571" s="53"/>
      <c r="AK571" s="53"/>
    </row>
    <row r="572" spans="36:37" x14ac:dyDescent="0.2">
      <c r="AJ572" s="53"/>
      <c r="AK572" s="53"/>
    </row>
    <row r="573" spans="36:37" x14ac:dyDescent="0.2">
      <c r="AJ573" s="53"/>
      <c r="AK573" s="53"/>
    </row>
    <row r="574" spans="36:37" x14ac:dyDescent="0.2">
      <c r="AJ574" s="53"/>
      <c r="AK574" s="53"/>
    </row>
    <row r="575" spans="36:37" x14ac:dyDescent="0.2">
      <c r="AJ575" s="53"/>
      <c r="AK575" s="53"/>
    </row>
    <row r="576" spans="36:37" x14ac:dyDescent="0.2">
      <c r="AJ576" s="53"/>
      <c r="AK576" s="53"/>
    </row>
    <row r="577" spans="36:37" x14ac:dyDescent="0.2">
      <c r="AJ577" s="53"/>
      <c r="AK577" s="53"/>
    </row>
    <row r="578" spans="36:37" x14ac:dyDescent="0.2">
      <c r="AJ578" s="53"/>
      <c r="AK578" s="53"/>
    </row>
    <row r="579" spans="36:37" x14ac:dyDescent="0.2">
      <c r="AJ579" s="53"/>
      <c r="AK579" s="53"/>
    </row>
    <row r="580" spans="36:37" x14ac:dyDescent="0.2">
      <c r="AJ580" s="53"/>
      <c r="AK580" s="53"/>
    </row>
    <row r="581" spans="36:37" x14ac:dyDescent="0.2">
      <c r="AJ581" s="53"/>
      <c r="AK581" s="53"/>
    </row>
    <row r="582" spans="36:37" x14ac:dyDescent="0.2">
      <c r="AJ582" s="53"/>
      <c r="AK582" s="53"/>
    </row>
    <row r="583" spans="36:37" x14ac:dyDescent="0.2">
      <c r="AJ583" s="53"/>
      <c r="AK583" s="53"/>
    </row>
    <row r="584" spans="36:37" x14ac:dyDescent="0.2">
      <c r="AJ584" s="53"/>
      <c r="AK584" s="53"/>
    </row>
    <row r="585" spans="36:37" x14ac:dyDescent="0.2">
      <c r="AJ585" s="53"/>
      <c r="AK585" s="53"/>
    </row>
    <row r="586" spans="36:37" x14ac:dyDescent="0.2">
      <c r="AJ586" s="53"/>
      <c r="AK586" s="53"/>
    </row>
    <row r="587" spans="36:37" x14ac:dyDescent="0.2">
      <c r="AJ587" s="53"/>
      <c r="AK587" s="53"/>
    </row>
    <row r="588" spans="36:37" x14ac:dyDescent="0.2">
      <c r="AJ588" s="53"/>
      <c r="AK588" s="53"/>
    </row>
    <row r="589" spans="36:37" x14ac:dyDescent="0.2">
      <c r="AJ589" s="53"/>
      <c r="AK589" s="53"/>
    </row>
    <row r="590" spans="36:37" x14ac:dyDescent="0.2">
      <c r="AJ590" s="53"/>
      <c r="AK590" s="53"/>
    </row>
    <row r="591" spans="36:37" x14ac:dyDescent="0.2">
      <c r="AJ591" s="53"/>
      <c r="AK591" s="53"/>
    </row>
    <row r="592" spans="36:37" x14ac:dyDescent="0.2">
      <c r="AJ592" s="53"/>
      <c r="AK592" s="53"/>
    </row>
    <row r="593" spans="36:37" x14ac:dyDescent="0.2">
      <c r="AJ593" s="53"/>
      <c r="AK593" s="53"/>
    </row>
    <row r="594" spans="36:37" x14ac:dyDescent="0.2">
      <c r="AJ594" s="53"/>
      <c r="AK594" s="53"/>
    </row>
    <row r="595" spans="36:37" x14ac:dyDescent="0.2">
      <c r="AJ595" s="53"/>
      <c r="AK595" s="53"/>
    </row>
    <row r="596" spans="36:37" x14ac:dyDescent="0.2">
      <c r="AJ596" s="53"/>
      <c r="AK596" s="53"/>
    </row>
    <row r="597" spans="36:37" x14ac:dyDescent="0.2">
      <c r="AJ597" s="53"/>
      <c r="AK597" s="53"/>
    </row>
    <row r="598" spans="36:37" x14ac:dyDescent="0.2">
      <c r="AJ598" s="53"/>
      <c r="AK598" s="53"/>
    </row>
    <row r="599" spans="36:37" x14ac:dyDescent="0.2">
      <c r="AJ599" s="53"/>
      <c r="AK599" s="53"/>
    </row>
    <row r="600" spans="36:37" x14ac:dyDescent="0.2">
      <c r="AJ600" s="53"/>
      <c r="AK600" s="53"/>
    </row>
    <row r="601" spans="36:37" x14ac:dyDescent="0.2">
      <c r="AJ601" s="53"/>
      <c r="AK601" s="53"/>
    </row>
    <row r="602" spans="36:37" x14ac:dyDescent="0.2">
      <c r="AJ602" s="53"/>
      <c r="AK602" s="53"/>
    </row>
    <row r="603" spans="36:37" x14ac:dyDescent="0.2">
      <c r="AJ603" s="53"/>
      <c r="AK603" s="53"/>
    </row>
    <row r="604" spans="36:37" x14ac:dyDescent="0.2">
      <c r="AJ604" s="53"/>
      <c r="AK604" s="53"/>
    </row>
    <row r="605" spans="36:37" x14ac:dyDescent="0.2">
      <c r="AJ605" s="53"/>
      <c r="AK605" s="53"/>
    </row>
    <row r="606" spans="36:37" x14ac:dyDescent="0.2">
      <c r="AJ606" s="53"/>
      <c r="AK606" s="53"/>
    </row>
    <row r="607" spans="36:37" x14ac:dyDescent="0.2">
      <c r="AJ607" s="53"/>
      <c r="AK607" s="53"/>
    </row>
    <row r="608" spans="36:37" x14ac:dyDescent="0.2">
      <c r="AJ608" s="53"/>
      <c r="AK608" s="53"/>
    </row>
    <row r="609" spans="36:37" x14ac:dyDescent="0.2">
      <c r="AJ609" s="53"/>
      <c r="AK609" s="53"/>
    </row>
    <row r="610" spans="36:37" x14ac:dyDescent="0.2">
      <c r="AJ610" s="53"/>
      <c r="AK610" s="53"/>
    </row>
    <row r="611" spans="36:37" x14ac:dyDescent="0.2">
      <c r="AJ611" s="53"/>
      <c r="AK611" s="53"/>
    </row>
    <row r="612" spans="36:37" x14ac:dyDescent="0.2">
      <c r="AJ612" s="53"/>
      <c r="AK612" s="53"/>
    </row>
    <row r="613" spans="36:37" x14ac:dyDescent="0.2">
      <c r="AJ613" s="53"/>
      <c r="AK613" s="53"/>
    </row>
    <row r="614" spans="36:37" x14ac:dyDescent="0.2">
      <c r="AJ614" s="53"/>
      <c r="AK614" s="53"/>
    </row>
    <row r="615" spans="36:37" x14ac:dyDescent="0.2">
      <c r="AJ615" s="53"/>
      <c r="AK615" s="53"/>
    </row>
    <row r="616" spans="36:37" x14ac:dyDescent="0.2">
      <c r="AJ616" s="53"/>
      <c r="AK616" s="53"/>
    </row>
    <row r="617" spans="36:37" x14ac:dyDescent="0.2">
      <c r="AJ617" s="53"/>
      <c r="AK617" s="53"/>
    </row>
    <row r="618" spans="36:37" x14ac:dyDescent="0.2">
      <c r="AJ618" s="53"/>
      <c r="AK618" s="53"/>
    </row>
    <row r="619" spans="36:37" x14ac:dyDescent="0.2">
      <c r="AJ619" s="53"/>
      <c r="AK619" s="53"/>
    </row>
    <row r="620" spans="36:37" x14ac:dyDescent="0.2">
      <c r="AJ620" s="53"/>
      <c r="AK620" s="53"/>
    </row>
    <row r="621" spans="36:37" x14ac:dyDescent="0.2">
      <c r="AJ621" s="53"/>
      <c r="AK621" s="53"/>
    </row>
    <row r="622" spans="36:37" x14ac:dyDescent="0.2">
      <c r="AJ622" s="53"/>
      <c r="AK622" s="53"/>
    </row>
    <row r="623" spans="36:37" x14ac:dyDescent="0.2">
      <c r="AJ623" s="53"/>
      <c r="AK623" s="53"/>
    </row>
    <row r="624" spans="36:37" x14ac:dyDescent="0.2">
      <c r="AJ624" s="53"/>
      <c r="AK624" s="53"/>
    </row>
    <row r="625" spans="36:37" x14ac:dyDescent="0.2">
      <c r="AJ625" s="53"/>
      <c r="AK625" s="53"/>
    </row>
    <row r="626" spans="36:37" x14ac:dyDescent="0.2">
      <c r="AJ626" s="53"/>
      <c r="AK626" s="53"/>
    </row>
    <row r="627" spans="36:37" x14ac:dyDescent="0.2">
      <c r="AJ627" s="53"/>
      <c r="AK627" s="53"/>
    </row>
    <row r="628" spans="36:37" x14ac:dyDescent="0.2">
      <c r="AJ628" s="53"/>
      <c r="AK628" s="53"/>
    </row>
    <row r="629" spans="36:37" x14ac:dyDescent="0.2">
      <c r="AJ629" s="53"/>
      <c r="AK629" s="53"/>
    </row>
    <row r="630" spans="36:37" x14ac:dyDescent="0.2">
      <c r="AJ630" s="53"/>
      <c r="AK630" s="53"/>
    </row>
    <row r="631" spans="36:37" x14ac:dyDescent="0.2">
      <c r="AJ631" s="53"/>
      <c r="AK631" s="53"/>
    </row>
    <row r="632" spans="36:37" x14ac:dyDescent="0.2">
      <c r="AJ632" s="53"/>
      <c r="AK632" s="53"/>
    </row>
    <row r="633" spans="36:37" x14ac:dyDescent="0.2">
      <c r="AJ633" s="53"/>
      <c r="AK633" s="53"/>
    </row>
    <row r="634" spans="36:37" x14ac:dyDescent="0.2">
      <c r="AJ634" s="53"/>
      <c r="AK634" s="53"/>
    </row>
    <row r="635" spans="36:37" x14ac:dyDescent="0.2">
      <c r="AJ635" s="53"/>
      <c r="AK635" s="53"/>
    </row>
    <row r="636" spans="36:37" x14ac:dyDescent="0.2">
      <c r="AJ636" s="53"/>
      <c r="AK636" s="53"/>
    </row>
    <row r="637" spans="36:37" x14ac:dyDescent="0.2">
      <c r="AJ637" s="53"/>
      <c r="AK637" s="53"/>
    </row>
    <row r="638" spans="36:37" x14ac:dyDescent="0.2">
      <c r="AJ638" s="53"/>
      <c r="AK638" s="53"/>
    </row>
    <row r="639" spans="36:37" x14ac:dyDescent="0.2">
      <c r="AJ639" s="53"/>
      <c r="AK639" s="53"/>
    </row>
    <row r="640" spans="36:37" x14ac:dyDescent="0.2">
      <c r="AJ640" s="53"/>
      <c r="AK640" s="53"/>
    </row>
    <row r="641" spans="36:37" x14ac:dyDescent="0.2">
      <c r="AJ641" s="53"/>
      <c r="AK641" s="53"/>
    </row>
    <row r="642" spans="36:37" x14ac:dyDescent="0.2">
      <c r="AJ642" s="53"/>
      <c r="AK642" s="53"/>
    </row>
    <row r="643" spans="36:37" x14ac:dyDescent="0.2">
      <c r="AJ643" s="53"/>
      <c r="AK643" s="53"/>
    </row>
    <row r="644" spans="36:37" x14ac:dyDescent="0.2">
      <c r="AJ644" s="53"/>
      <c r="AK644" s="53"/>
    </row>
    <row r="645" spans="36:37" x14ac:dyDescent="0.2">
      <c r="AJ645" s="53"/>
      <c r="AK645" s="53"/>
    </row>
    <row r="646" spans="36:37" x14ac:dyDescent="0.2">
      <c r="AJ646" s="53"/>
      <c r="AK646" s="53"/>
    </row>
  </sheetData>
  <phoneticPr fontId="0" type="noConversion"/>
  <pageMargins left="0.61" right="0.75" top="1.49" bottom="1" header="0" footer="0"/>
  <pageSetup scale="36" orientation="portrait" horizontalDpi="120" verticalDpi="14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3"/>
  <sheetViews>
    <sheetView workbookViewId="0">
      <selection activeCell="N64" sqref="N64"/>
    </sheetView>
  </sheetViews>
  <sheetFormatPr baseColWidth="10" defaultRowHeight="12.75" x14ac:dyDescent="0.2"/>
  <sheetData>
    <row r="3" spans="1:4" x14ac:dyDescent="0.2">
      <c r="B3" s="1" t="s">
        <v>24</v>
      </c>
      <c r="C3" s="1" t="s">
        <v>23</v>
      </c>
      <c r="D3" t="s">
        <v>15</v>
      </c>
    </row>
    <row r="4" spans="1:4" x14ac:dyDescent="0.2">
      <c r="A4" t="s">
        <v>16</v>
      </c>
      <c r="B4" s="4">
        <v>4.5999999999999996</v>
      </c>
      <c r="C4" s="12">
        <v>24.2</v>
      </c>
      <c r="D4" s="12">
        <v>0.3</v>
      </c>
    </row>
    <row r="5" spans="1:4" x14ac:dyDescent="0.2">
      <c r="A5" t="s">
        <v>0</v>
      </c>
      <c r="B5" s="4">
        <v>5.5</v>
      </c>
      <c r="C5" s="12">
        <v>29.1</v>
      </c>
      <c r="D5" s="13">
        <v>1.5</v>
      </c>
    </row>
    <row r="6" spans="1:4" x14ac:dyDescent="0.2">
      <c r="A6" t="s">
        <v>1</v>
      </c>
      <c r="B6" s="4">
        <v>6.5</v>
      </c>
      <c r="C6" s="12">
        <v>21.5</v>
      </c>
      <c r="D6" s="13">
        <v>2.5</v>
      </c>
    </row>
    <row r="7" spans="1:4" x14ac:dyDescent="0.2">
      <c r="A7" t="s">
        <v>2</v>
      </c>
      <c r="B7" s="4">
        <v>6.2</v>
      </c>
      <c r="C7" s="12">
        <v>4</v>
      </c>
      <c r="D7" s="12">
        <v>2</v>
      </c>
    </row>
    <row r="8" spans="1:4" x14ac:dyDescent="0.2">
      <c r="A8" t="s">
        <v>3</v>
      </c>
      <c r="B8" s="4">
        <v>7.6</v>
      </c>
      <c r="C8" s="12">
        <v>0.6</v>
      </c>
      <c r="D8" s="12">
        <v>0.6</v>
      </c>
    </row>
    <row r="9" spans="1:4" x14ac:dyDescent="0.2">
      <c r="A9" t="s">
        <v>10</v>
      </c>
      <c r="B9" s="4">
        <v>8.1</v>
      </c>
      <c r="C9" s="12">
        <v>3.3</v>
      </c>
      <c r="D9" s="12">
        <v>0</v>
      </c>
    </row>
    <row r="10" spans="1:4" x14ac:dyDescent="0.2">
      <c r="A10" t="s">
        <v>4</v>
      </c>
      <c r="B10" s="4">
        <v>7.4</v>
      </c>
      <c r="C10" s="12">
        <v>16</v>
      </c>
      <c r="D10" s="12">
        <v>1.8</v>
      </c>
    </row>
    <row r="11" spans="1:4" x14ac:dyDescent="0.2">
      <c r="A11" t="s">
        <v>5</v>
      </c>
      <c r="B11" s="4">
        <v>5.3</v>
      </c>
      <c r="C11" s="12">
        <v>17.600000000000001</v>
      </c>
      <c r="D11" s="12">
        <v>3.2</v>
      </c>
    </row>
    <row r="12" spans="1:4" x14ac:dyDescent="0.2">
      <c r="A12" t="s">
        <v>6</v>
      </c>
      <c r="B12" s="4">
        <v>5</v>
      </c>
      <c r="C12" s="12">
        <v>24.1</v>
      </c>
      <c r="D12" s="12">
        <v>1.2</v>
      </c>
    </row>
    <row r="13" spans="1:4" x14ac:dyDescent="0.2">
      <c r="A13" t="s">
        <v>7</v>
      </c>
      <c r="B13" s="4">
        <v>5.4</v>
      </c>
      <c r="C13" s="12">
        <v>22.5</v>
      </c>
      <c r="D13" s="12">
        <v>0.4</v>
      </c>
    </row>
    <row r="14" spans="1:4" x14ac:dyDescent="0.2">
      <c r="A14" t="s">
        <v>8</v>
      </c>
      <c r="B14" s="4">
        <v>6.4</v>
      </c>
      <c r="C14" s="12">
        <v>19.100000000000001</v>
      </c>
      <c r="D14" s="12">
        <v>0</v>
      </c>
    </row>
    <row r="15" spans="1:4" x14ac:dyDescent="0.2">
      <c r="A15" t="s">
        <v>9</v>
      </c>
      <c r="B15" s="4">
        <v>6.9</v>
      </c>
      <c r="C15" s="12">
        <v>31.25</v>
      </c>
      <c r="D15" s="12">
        <v>2</v>
      </c>
    </row>
    <row r="16" spans="1:4" x14ac:dyDescent="0.2">
      <c r="A16" t="s">
        <v>18</v>
      </c>
      <c r="B16" s="4">
        <v>5.6</v>
      </c>
      <c r="C16" s="16">
        <v>23.373493975903614</v>
      </c>
      <c r="D16" s="12">
        <v>0.5</v>
      </c>
    </row>
    <row r="17" spans="1:4" x14ac:dyDescent="0.2">
      <c r="A17" t="s">
        <v>0</v>
      </c>
      <c r="B17" s="4">
        <v>5.7</v>
      </c>
      <c r="C17" s="12">
        <v>30.3</v>
      </c>
      <c r="D17" s="12">
        <v>2.2999999999999998</v>
      </c>
    </row>
    <row r="18" spans="1:4" x14ac:dyDescent="0.2">
      <c r="A18" t="s">
        <v>1</v>
      </c>
      <c r="B18" s="4">
        <v>7</v>
      </c>
      <c r="C18" s="12">
        <v>9.9</v>
      </c>
      <c r="D18" s="16">
        <v>5.6</v>
      </c>
    </row>
    <row r="19" spans="1:4" x14ac:dyDescent="0.2">
      <c r="A19" t="s">
        <v>2</v>
      </c>
      <c r="B19" s="4">
        <v>8.1999999999999993</v>
      </c>
      <c r="C19" s="12">
        <v>20.399999999999999</v>
      </c>
      <c r="D19" s="12">
        <v>3.2</v>
      </c>
    </row>
    <row r="20" spans="1:4" x14ac:dyDescent="0.2">
      <c r="A20" t="s">
        <v>3</v>
      </c>
      <c r="B20" s="4">
        <v>9.6</v>
      </c>
      <c r="C20" s="12">
        <v>15.2</v>
      </c>
      <c r="D20" s="12">
        <v>1.7</v>
      </c>
    </row>
    <row r="21" spans="1:4" x14ac:dyDescent="0.2">
      <c r="A21" t="s">
        <v>10</v>
      </c>
      <c r="B21" s="4">
        <v>13.8</v>
      </c>
      <c r="C21" s="12">
        <v>7.3</v>
      </c>
      <c r="D21" s="12">
        <v>3.2</v>
      </c>
    </row>
    <row r="22" spans="1:4" x14ac:dyDescent="0.2">
      <c r="A22" t="s">
        <v>4</v>
      </c>
      <c r="B22" s="4">
        <v>6.6</v>
      </c>
      <c r="C22" s="12">
        <v>13</v>
      </c>
      <c r="D22" s="12">
        <v>2.2000000000000002</v>
      </c>
    </row>
    <row r="23" spans="1:4" x14ac:dyDescent="0.2">
      <c r="A23" t="s">
        <v>5</v>
      </c>
      <c r="B23" s="4">
        <v>6.4</v>
      </c>
      <c r="C23" s="12">
        <v>11.4</v>
      </c>
      <c r="D23" s="12">
        <v>1.7</v>
      </c>
    </row>
    <row r="24" spans="1:4" x14ac:dyDescent="0.2">
      <c r="A24" t="s">
        <v>6</v>
      </c>
      <c r="B24" s="4">
        <v>5</v>
      </c>
      <c r="C24" s="12">
        <v>31.1</v>
      </c>
      <c r="D24" s="12">
        <v>0.8</v>
      </c>
    </row>
    <row r="25" spans="1:4" x14ac:dyDescent="0.2">
      <c r="A25" t="s">
        <v>7</v>
      </c>
      <c r="B25" s="4">
        <v>4.5999999999999996</v>
      </c>
      <c r="C25" s="12">
        <v>26.9</v>
      </c>
      <c r="D25" s="12">
        <v>0.5</v>
      </c>
    </row>
    <row r="26" spans="1:4" x14ac:dyDescent="0.2">
      <c r="A26" t="s">
        <v>8</v>
      </c>
      <c r="B26" s="4">
        <v>9.3000000000000007</v>
      </c>
      <c r="C26" s="12">
        <v>24.2</v>
      </c>
      <c r="D26" s="12">
        <v>1</v>
      </c>
    </row>
    <row r="27" spans="1:4" x14ac:dyDescent="0.2">
      <c r="A27" t="s">
        <v>9</v>
      </c>
      <c r="B27" s="13">
        <v>9</v>
      </c>
      <c r="C27" s="14">
        <v>24</v>
      </c>
    </row>
    <row r="28" spans="1:4" x14ac:dyDescent="0.2">
      <c r="B28" s="13"/>
      <c r="C28" s="14"/>
    </row>
    <row r="29" spans="1:4" x14ac:dyDescent="0.2">
      <c r="B29" t="s">
        <v>23</v>
      </c>
      <c r="C29" t="s">
        <v>26</v>
      </c>
    </row>
    <row r="30" spans="1:4" x14ac:dyDescent="0.2">
      <c r="A30" t="s">
        <v>18</v>
      </c>
      <c r="B30" s="16">
        <v>23.373493975903614</v>
      </c>
      <c r="C30" s="2">
        <v>23.127272727272729</v>
      </c>
    </row>
    <row r="31" spans="1:4" x14ac:dyDescent="0.2">
      <c r="A31" t="s">
        <v>0</v>
      </c>
      <c r="B31" s="12">
        <v>30.3</v>
      </c>
      <c r="C31" s="2">
        <v>28.48342719227675</v>
      </c>
    </row>
    <row r="32" spans="1:4" x14ac:dyDescent="0.2">
      <c r="A32" t="s">
        <v>1</v>
      </c>
      <c r="B32" s="12">
        <v>9.9</v>
      </c>
      <c r="C32" s="2">
        <v>15.391184573002755</v>
      </c>
    </row>
    <row r="33" spans="1:3" x14ac:dyDescent="0.2">
      <c r="A33" t="s">
        <v>2</v>
      </c>
      <c r="B33" s="12">
        <v>20.399999999999999</v>
      </c>
      <c r="C33" s="2">
        <v>7.1611814345991567</v>
      </c>
    </row>
    <row r="34" spans="1:3" x14ac:dyDescent="0.2">
      <c r="A34" t="s">
        <v>3</v>
      </c>
      <c r="B34" s="12">
        <v>15.2</v>
      </c>
      <c r="C34" s="2">
        <v>10.8</v>
      </c>
    </row>
    <row r="35" spans="1:3" x14ac:dyDescent="0.2">
      <c r="A35" t="s">
        <v>10</v>
      </c>
      <c r="B35" s="12">
        <v>7.3</v>
      </c>
      <c r="C35" s="2">
        <v>11.9</v>
      </c>
    </row>
    <row r="36" spans="1:3" x14ac:dyDescent="0.2">
      <c r="A36" t="s">
        <v>4</v>
      </c>
      <c r="B36" s="12">
        <v>13</v>
      </c>
      <c r="C36" s="2">
        <v>19.672727272727272</v>
      </c>
    </row>
    <row r="37" spans="1:3" x14ac:dyDescent="0.2">
      <c r="A37" t="s">
        <v>5</v>
      </c>
      <c r="B37" s="12">
        <v>11.4</v>
      </c>
      <c r="C37" s="2">
        <v>28.757615112160565</v>
      </c>
    </row>
    <row r="38" spans="1:3" x14ac:dyDescent="0.2">
      <c r="A38" t="s">
        <v>6</v>
      </c>
      <c r="B38" s="12">
        <v>31</v>
      </c>
      <c r="C38" s="2">
        <v>24.69350649350649</v>
      </c>
    </row>
    <row r="39" spans="1:3" x14ac:dyDescent="0.2">
      <c r="A39" t="s">
        <v>7</v>
      </c>
      <c r="B39" s="12">
        <v>25.5</v>
      </c>
      <c r="C39" s="2">
        <v>20.679031009276144</v>
      </c>
    </row>
    <row r="40" spans="1:3" x14ac:dyDescent="0.2">
      <c r="A40" t="s">
        <v>8</v>
      </c>
      <c r="B40" s="12">
        <v>24.8</v>
      </c>
      <c r="C40" s="2">
        <v>20.763527890459486</v>
      </c>
    </row>
    <row r="41" spans="1:3" x14ac:dyDescent="0.2">
      <c r="A41" t="s">
        <v>9</v>
      </c>
      <c r="B41" s="14">
        <v>29</v>
      </c>
      <c r="C41" s="2">
        <v>20.8</v>
      </c>
    </row>
    <row r="45" spans="1:3" x14ac:dyDescent="0.2">
      <c r="B45" s="1" t="s">
        <v>29</v>
      </c>
      <c r="C45" s="1" t="s">
        <v>27</v>
      </c>
    </row>
    <row r="46" spans="1:3" x14ac:dyDescent="0.2">
      <c r="A46" t="s">
        <v>18</v>
      </c>
      <c r="B46" s="4">
        <v>5.6</v>
      </c>
      <c r="C46" s="9">
        <v>6.8</v>
      </c>
    </row>
    <row r="47" spans="1:3" x14ac:dyDescent="0.2">
      <c r="A47" t="s">
        <v>0</v>
      </c>
      <c r="B47" s="4">
        <v>5.7</v>
      </c>
      <c r="C47" s="9">
        <v>5.9</v>
      </c>
    </row>
    <row r="48" spans="1:3" x14ac:dyDescent="0.2">
      <c r="A48" t="s">
        <v>1</v>
      </c>
      <c r="B48" s="4">
        <v>7</v>
      </c>
      <c r="C48" s="10">
        <v>6.96</v>
      </c>
    </row>
    <row r="49" spans="1:3" x14ac:dyDescent="0.2">
      <c r="A49" t="s">
        <v>2</v>
      </c>
      <c r="B49" s="4">
        <v>8.1999999999999993</v>
      </c>
      <c r="C49" s="9">
        <v>8.4</v>
      </c>
    </row>
    <row r="50" spans="1:3" x14ac:dyDescent="0.2">
      <c r="A50" t="s">
        <v>3</v>
      </c>
      <c r="B50" s="4">
        <v>9.6</v>
      </c>
      <c r="C50" s="11">
        <v>8.6</v>
      </c>
    </row>
    <row r="51" spans="1:3" x14ac:dyDescent="0.2">
      <c r="A51" t="s">
        <v>10</v>
      </c>
      <c r="B51" s="4">
        <v>13.8</v>
      </c>
      <c r="C51" s="11">
        <v>5.8</v>
      </c>
    </row>
    <row r="52" spans="1:3" x14ac:dyDescent="0.2">
      <c r="A52" t="s">
        <v>4</v>
      </c>
      <c r="B52" s="4">
        <v>6.6</v>
      </c>
      <c r="C52" s="11">
        <v>4.7</v>
      </c>
    </row>
    <row r="53" spans="1:3" x14ac:dyDescent="0.2">
      <c r="A53" t="s">
        <v>5</v>
      </c>
      <c r="B53" s="4">
        <v>6.4</v>
      </c>
      <c r="C53" s="11">
        <v>4.2</v>
      </c>
    </row>
    <row r="54" spans="1:3" x14ac:dyDescent="0.2">
      <c r="A54" t="s">
        <v>6</v>
      </c>
      <c r="B54" s="4">
        <v>5</v>
      </c>
      <c r="C54" s="9">
        <v>4.0999999999999996</v>
      </c>
    </row>
    <row r="55" spans="1:3" x14ac:dyDescent="0.2">
      <c r="A55" t="s">
        <v>7</v>
      </c>
      <c r="B55" s="4">
        <v>4.5999999999999996</v>
      </c>
      <c r="C55" s="11">
        <v>5.6</v>
      </c>
    </row>
    <row r="56" spans="1:3" x14ac:dyDescent="0.2">
      <c r="A56" t="s">
        <v>8</v>
      </c>
      <c r="B56" s="4">
        <v>9.3000000000000007</v>
      </c>
      <c r="C56" s="9">
        <v>7.6</v>
      </c>
    </row>
    <row r="57" spans="1:3" x14ac:dyDescent="0.2">
      <c r="A57" t="s">
        <v>9</v>
      </c>
      <c r="B57" s="13">
        <v>9</v>
      </c>
      <c r="C57" s="11">
        <v>9.8000000000000007</v>
      </c>
    </row>
    <row r="63" spans="1:3" x14ac:dyDescent="0.2">
      <c r="C63" t="s">
        <v>28</v>
      </c>
    </row>
  </sheetData>
  <phoneticPr fontId="10" type="noConversion"/>
  <pageMargins left="0.75" right="0.75" top="1" bottom="1" header="0" footer="0"/>
  <pageSetup paperSize="9"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opLeftCell="C1" workbookViewId="0">
      <selection activeCell="S308" sqref="S308"/>
    </sheetView>
  </sheetViews>
  <sheetFormatPr baseColWidth="10" defaultRowHeight="12.75" x14ac:dyDescent="0.2"/>
  <cols>
    <col min="1" max="3" width="11.42578125" style="1"/>
  </cols>
  <sheetData>
    <row r="2" spans="1:13" x14ac:dyDescent="0.2"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</row>
    <row r="3" spans="1:13" x14ac:dyDescent="0.2">
      <c r="A3" s="1" t="s">
        <v>58</v>
      </c>
      <c r="B3" s="1" t="s">
        <v>60</v>
      </c>
      <c r="C3" s="1" t="s">
        <v>61</v>
      </c>
      <c r="D3" s="42"/>
      <c r="E3" s="42"/>
      <c r="F3" s="1" t="s">
        <v>60</v>
      </c>
      <c r="G3" s="42"/>
      <c r="H3" s="42"/>
      <c r="I3" s="1" t="s">
        <v>60</v>
      </c>
      <c r="J3" s="1" t="s">
        <v>60</v>
      </c>
      <c r="K3" s="1" t="s">
        <v>60</v>
      </c>
      <c r="L3" s="1" t="s">
        <v>60</v>
      </c>
      <c r="M3" s="1" t="s">
        <v>60</v>
      </c>
    </row>
    <row r="4" spans="1:13" x14ac:dyDescent="0.2">
      <c r="A4" s="1" t="s">
        <v>59</v>
      </c>
      <c r="B4" s="1" t="s">
        <v>60</v>
      </c>
      <c r="C4" s="1" t="s">
        <v>60</v>
      </c>
      <c r="D4" s="1" t="s">
        <v>60</v>
      </c>
      <c r="E4" s="1" t="s">
        <v>60</v>
      </c>
      <c r="F4" s="1" t="s">
        <v>60</v>
      </c>
      <c r="G4" s="1" t="s">
        <v>60</v>
      </c>
      <c r="H4" s="1" t="s">
        <v>60</v>
      </c>
      <c r="I4" s="1" t="s">
        <v>60</v>
      </c>
      <c r="J4" s="1" t="s">
        <v>60</v>
      </c>
      <c r="K4" s="1" t="s">
        <v>60</v>
      </c>
      <c r="L4" s="1" t="s">
        <v>60</v>
      </c>
      <c r="M4" s="1" t="s">
        <v>60</v>
      </c>
    </row>
    <row r="8" spans="1:13" x14ac:dyDescent="0.2">
      <c r="D8" s="1"/>
      <c r="E8" s="1"/>
    </row>
    <row r="9" spans="1:13" x14ac:dyDescent="0.2">
      <c r="D9" s="1"/>
      <c r="E9" s="1"/>
    </row>
    <row r="10" spans="1:13" x14ac:dyDescent="0.2">
      <c r="D10" s="1"/>
      <c r="E10" s="1"/>
    </row>
    <row r="11" spans="1:13" x14ac:dyDescent="0.2">
      <c r="D11" s="1"/>
      <c r="E11" s="1"/>
    </row>
    <row r="12" spans="1:13" x14ac:dyDescent="0.2">
      <c r="D12" s="1"/>
      <c r="E12" s="1"/>
    </row>
    <row r="13" spans="1:13" x14ac:dyDescent="0.2">
      <c r="D13" s="1"/>
      <c r="E13" s="1"/>
    </row>
    <row r="14" spans="1:13" x14ac:dyDescent="0.2">
      <c r="D14" s="1"/>
      <c r="E14" s="1"/>
    </row>
    <row r="15" spans="1:13" x14ac:dyDescent="0.2">
      <c r="D15" s="1"/>
      <c r="E15" s="1"/>
    </row>
    <row r="16" spans="1:13" x14ac:dyDescent="0.2">
      <c r="D16" s="1"/>
      <c r="E16" s="1"/>
    </row>
    <row r="17" spans="3:14" x14ac:dyDescent="0.2">
      <c r="D17" s="44" t="s">
        <v>63</v>
      </c>
      <c r="E17" s="44" t="s">
        <v>64</v>
      </c>
      <c r="F17" s="44" t="s">
        <v>65</v>
      </c>
      <c r="G17" s="44" t="s">
        <v>66</v>
      </c>
      <c r="H17" s="44" t="s">
        <v>67</v>
      </c>
      <c r="I17" s="44" t="s">
        <v>68</v>
      </c>
      <c r="J17" s="44" t="s">
        <v>69</v>
      </c>
      <c r="M17" s="46" t="s">
        <v>71</v>
      </c>
      <c r="N17">
        <v>16.7</v>
      </c>
    </row>
    <row r="18" spans="3:14" x14ac:dyDescent="0.2">
      <c r="C18" s="1">
        <v>12.5</v>
      </c>
      <c r="D18" s="45"/>
      <c r="E18" s="45"/>
      <c r="F18" s="45"/>
      <c r="G18" s="45">
        <v>3</v>
      </c>
      <c r="H18" s="45"/>
      <c r="I18" s="45"/>
      <c r="J18" s="45"/>
      <c r="M18" t="s">
        <v>72</v>
      </c>
      <c r="N18">
        <v>22.2</v>
      </c>
    </row>
    <row r="19" spans="3:14" x14ac:dyDescent="0.2">
      <c r="C19" s="1">
        <v>13</v>
      </c>
      <c r="D19" s="45"/>
      <c r="E19" s="45"/>
      <c r="F19" s="45"/>
      <c r="G19" s="45">
        <v>2</v>
      </c>
      <c r="H19" s="45"/>
      <c r="I19" s="45">
        <v>1</v>
      </c>
      <c r="J19" s="45"/>
      <c r="M19" t="s">
        <v>73</v>
      </c>
      <c r="N19">
        <v>13.3</v>
      </c>
    </row>
    <row r="20" spans="3:14" x14ac:dyDescent="0.2">
      <c r="C20" s="1">
        <v>13.5</v>
      </c>
      <c r="D20" s="45"/>
      <c r="E20" s="45"/>
      <c r="F20" s="45"/>
      <c r="G20" s="45">
        <v>2</v>
      </c>
      <c r="H20" s="45"/>
      <c r="I20" s="45">
        <v>1</v>
      </c>
      <c r="J20" s="45"/>
    </row>
    <row r="21" spans="3:14" x14ac:dyDescent="0.2">
      <c r="C21" s="1">
        <v>14</v>
      </c>
      <c r="D21" s="45"/>
      <c r="E21" s="45"/>
      <c r="F21" s="45"/>
      <c r="G21" s="45">
        <v>3</v>
      </c>
      <c r="H21" s="45"/>
      <c r="I21" s="45"/>
      <c r="J21" s="45"/>
    </row>
    <row r="22" spans="3:14" x14ac:dyDescent="0.2">
      <c r="C22" s="1">
        <v>14.5</v>
      </c>
      <c r="D22" s="45"/>
      <c r="E22" s="45"/>
      <c r="F22" s="45"/>
      <c r="G22" s="45">
        <v>2</v>
      </c>
      <c r="H22" s="45"/>
      <c r="I22" s="45">
        <v>1</v>
      </c>
      <c r="J22" s="45"/>
    </row>
    <row r="23" spans="3:14" x14ac:dyDescent="0.2">
      <c r="C23" s="1">
        <v>15</v>
      </c>
      <c r="D23" s="45"/>
      <c r="E23" s="45"/>
      <c r="F23" s="45"/>
      <c r="G23" s="45">
        <v>3</v>
      </c>
      <c r="H23" s="45"/>
      <c r="I23" s="45"/>
      <c r="J23" s="45"/>
    </row>
    <row r="24" spans="3:14" x14ac:dyDescent="0.2">
      <c r="C24" s="1">
        <v>15.5</v>
      </c>
      <c r="D24" s="45"/>
      <c r="E24" s="45"/>
      <c r="F24" s="45"/>
      <c r="G24" s="45">
        <v>2</v>
      </c>
      <c r="H24" s="45"/>
      <c r="I24" s="45">
        <v>1</v>
      </c>
      <c r="J24" s="45"/>
    </row>
    <row r="25" spans="3:14" x14ac:dyDescent="0.2">
      <c r="C25" s="1">
        <v>16</v>
      </c>
      <c r="D25" s="45"/>
      <c r="E25" s="45"/>
      <c r="F25" s="45"/>
      <c r="G25" s="45">
        <v>1</v>
      </c>
      <c r="H25" s="45"/>
      <c r="I25" s="45"/>
      <c r="J25" s="45"/>
    </row>
    <row r="26" spans="3:14" x14ac:dyDescent="0.2">
      <c r="C26" s="1">
        <v>16.5</v>
      </c>
      <c r="D26" s="45"/>
      <c r="E26" s="45"/>
      <c r="F26" s="45"/>
      <c r="G26" s="45">
        <v>2</v>
      </c>
      <c r="H26" s="45"/>
      <c r="I26" s="45"/>
      <c r="J26" s="45"/>
    </row>
    <row r="27" spans="3:14" x14ac:dyDescent="0.2">
      <c r="C27" s="1" t="s">
        <v>70</v>
      </c>
      <c r="D27" s="1">
        <f t="shared" ref="D27:J27" si="0">SUM(D18:D26)</f>
        <v>0</v>
      </c>
      <c r="E27" s="1">
        <f t="shared" si="0"/>
        <v>0</v>
      </c>
      <c r="F27" s="1">
        <f t="shared" si="0"/>
        <v>0</v>
      </c>
      <c r="G27" s="1">
        <f t="shared" si="0"/>
        <v>20</v>
      </c>
      <c r="H27" s="1">
        <f t="shared" si="0"/>
        <v>0</v>
      </c>
      <c r="I27" s="1">
        <f t="shared" si="0"/>
        <v>4</v>
      </c>
      <c r="J27" s="1">
        <f t="shared" si="0"/>
        <v>0</v>
      </c>
      <c r="K27" s="1">
        <f>SUM(D27:J27)</f>
        <v>24</v>
      </c>
    </row>
    <row r="28" spans="3:14" x14ac:dyDescent="0.2">
      <c r="D28" s="1">
        <f>D27*100/$K$27</f>
        <v>0</v>
      </c>
      <c r="E28" s="1">
        <f t="shared" ref="E28:J28" si="1">E27*100/$K$27</f>
        <v>0</v>
      </c>
      <c r="F28" s="1">
        <f t="shared" si="1"/>
        <v>0</v>
      </c>
      <c r="G28" s="2">
        <f t="shared" si="1"/>
        <v>83.333333333333329</v>
      </c>
      <c r="H28" s="2">
        <f t="shared" si="1"/>
        <v>0</v>
      </c>
      <c r="I28" s="2">
        <f t="shared" si="1"/>
        <v>16.666666666666668</v>
      </c>
      <c r="J28" s="1">
        <f t="shared" si="1"/>
        <v>0</v>
      </c>
      <c r="K28" s="1">
        <f>SUM(D28:J28)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FD Y grasa</vt:lpstr>
      <vt:lpstr>Hoja1</vt:lpstr>
      <vt:lpstr>Hoja2</vt:lpstr>
      <vt:lpstr>'FD Y grasa'!Área_de_impresión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Biología Reproductiva</dc:creator>
  <cp:lastModifiedBy>Hewlett-Packard Company</cp:lastModifiedBy>
  <cp:lastPrinted>2007-12-19T22:29:57Z</cp:lastPrinted>
  <dcterms:created xsi:type="dcterms:W3CDTF">2002-05-10T14:21:17Z</dcterms:created>
  <dcterms:modified xsi:type="dcterms:W3CDTF">2020-04-08T02:58:39Z</dcterms:modified>
</cp:coreProperties>
</file>